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fileserver\12002000\MainData\BS（財務諸表）指標\4表\★公会計統一基準\R06\91照会・回答・通知\240820【9_10（火）〆】令和４年度財政状況資料集の作成について（2回目・地方公会計関係）\04修正（市→県）\"/>
    </mc:Choice>
  </mc:AlternateContent>
  <xr:revisionPtr revIDLastSave="0" documentId="13_ncr:1_{7D965003-D06C-4F84-9EA3-B3B6789238F0}" xr6:coauthVersionLast="47" xr6:coauthVersionMax="47" xr10:uidLastSave="{00000000-0000-0000-0000-000000000000}"/>
  <bookViews>
    <workbookView xWindow="-120" yWindow="-120" windowWidth="29040" windowHeight="15840" tabRatio="87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AM34" i="10" l="1"/>
  <c r="AM35" i="10" s="1"/>
  <c r="AM36" i="10" s="1"/>
  <c r="BW34" i="10" l="1"/>
  <c r="BW35" i="10" s="1"/>
  <c r="BW36" i="10" s="1"/>
  <c r="BW37" i="10" s="1"/>
  <c r="BW38" i="10" s="1"/>
  <c r="BW39" i="10" s="1"/>
  <c r="CO34" i="10"/>
  <c r="CO35" i="10" s="1"/>
  <c r="CO36" i="10" s="1"/>
  <c r="CO37" i="10" s="1"/>
</calcChain>
</file>

<file path=xl/sharedStrings.xml><?xml version="1.0" encoding="utf-8"?>
<sst xmlns="http://schemas.openxmlformats.org/spreadsheetml/2006/main" count="1104" uniqueCount="610">
  <si>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</si>
  <si>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</si>
  <si>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</si>
  <si>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</si>
  <si>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</si>
  <si>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</si>
  <si>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</si>
  <si>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</si>
  <si>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</si>
  <si>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</si>
  <si>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</si>
  <si>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</si>
  <si>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</si>
  <si>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</si>
  <si>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</si>
  <si>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</si>
  <si>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</si>
  <si>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</si>
  <si>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</si>
  <si>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</si>
  <si>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</si>
  <si>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</si>
  <si>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</si>
  <si>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</si>
  <si>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</si>
  <si>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</si>
  <si>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</si>
  <si>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</si>
  <si>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</si>
  <si>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</si>
  <si>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</si>
  <si>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</si>
  <si>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</si>
  <si>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</si>
  <si>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</si>
  <si>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</si>
  <si>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</si>
  <si>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</si>
  <si>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</si>
  <si>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</si>
  <si>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</si>
  <si>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</si>
  <si>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</si>
  <si>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</si>
  <si>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</si>
  <si>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</si>
  <si>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</si>
  <si>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</si>
  <si>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</si>
  <si>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</si>
  <si>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</si>
  <si>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</si>
  <si>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</si>
  <si>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</si>
  <si>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</si>
  <si>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</si>
  <si>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</si>
  <si>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</si>
  <si>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</si>
  <si>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</si>
  <si>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</si>
  <si>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</si>
  <si>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</si>
  <si>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</si>
  <si>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</si>
  <si>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</si>
  <si>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</si>
  <si>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</si>
  <si>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</si>
  <si>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</si>
  <si>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</si>
  <si>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</si>
  <si>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</si>
  <si>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</si>
  <si>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</si>
  <si>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</si>
  <si>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</si>
  <si>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</si>
  <si>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</si>
  <si>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</si>
  <si>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</si>
  <si>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</si>
  <si>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</si>
  <si>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</si>
  <si>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</si>
  <si>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</si>
  <si>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</si>
  <si>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</si>
  <si>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</si>
  <si>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</si>
  <si>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</si>
  <si>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</si>
  <si>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</si>
  <si>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</si>
  <si>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</si>
  <si>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</si>
  <si>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</si>
  <si>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</si>
  <si>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</si>
  <si>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</si>
  <si>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</si>
  <si>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</si>
  <si>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</si>
  <si>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</si>
  <si>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</si>
  <si>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</si>
  <si>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</si>
  <si>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</si>
  <si>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</si>
  <si>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</si>
  <si>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</si>
  <si>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</si>
  <si>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</si>
  <si>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</si>
  <si>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</si>
  <si>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</si>
  <si>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</si>
  <si>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</si>
  <si>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</si>
  <si>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</si>
  <si>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</si>
  <si>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</si>
  <si>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</si>
  <si>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</si>
  <si>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</si>
  <si>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</si>
  <si>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</si>
  <si>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</si>
  <si>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</si>
  <si>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</si>
  <si>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</si>
  <si>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</si>
  <si>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</si>
  <si>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</si>
  <si>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</si>
  <si>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</si>
  <si>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</si>
  <si>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</si>
  <si>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</si>
  <si>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</si>
  <si>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</si>
  <si>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</si>
  <si>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</si>
  <si>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</si>
  <si>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</si>
  <si>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</si>
  <si>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</si>
  <si>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</si>
  <si>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</si>
  <si>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</si>
  <si>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</si>
  <si>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</si>
  <si>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</si>
  <si>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</si>
  <si>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</si>
  <si>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</si>
  <si>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</si>
  <si>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</si>
  <si>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</si>
  <si>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</si>
  <si>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</si>
  <si>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</si>
  <si>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</si>
  <si>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</si>
  <si>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</si>
  <si>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</si>
  <si>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</si>
  <si>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</si>
  <si>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</si>
  <si>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</si>
  <si>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</si>
  <si>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</si>
  <si>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</si>
  <si>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</si>
  <si>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</si>
  <si>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</si>
  <si>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</si>
  <si>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</si>
  <si>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</si>
  <si>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</si>
  <si>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</si>
  <si>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</si>
  <si>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</si>
  <si>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</si>
  <si>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</si>
  <si>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</si>
  <si>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</si>
  <si>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</si>
  <si>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</si>
  <si>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</si>
  <si>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</si>
  <si>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</si>
  <si>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</si>
  <si>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</si>
  <si>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</si>
  <si>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</si>
  <si>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</si>
  <si>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</si>
  <si>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</si>
  <si>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</si>
  <si>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</si>
  <si>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</si>
  <si>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</si>
  <si>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</si>
  <si>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</si>
  <si>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</si>
  <si>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</si>
  <si>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</si>
  <si>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</si>
  <si>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</si>
  <si>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</si>
  <si>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</si>
  <si>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</si>
  <si>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</si>
  <si>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</si>
  <si>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</si>
  <si>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</si>
  <si>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</si>
  <si>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</si>
  <si>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静岡県沼津市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</si>
  <si>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</si>
  <si>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</si>
  <si>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</si>
  <si>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</si>
  <si>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</si>
  <si>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</si>
  <si>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</si>
  <si>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</si>
  <si>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</si>
  <si>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</si>
  <si>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</si>
  <si>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</si>
  <si>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</si>
  <si>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</si>
  <si>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</si>
  <si>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</si>
  <si>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</si>
  <si>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</si>
  <si>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</si>
  <si>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</si>
  <si>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</si>
  <si>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</si>
  <si>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</si>
  <si>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</si>
  <si>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</si>
  <si>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</si>
  <si>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</si>
  <si>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</si>
  <si>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</si>
  <si>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</si>
  <si>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</si>
  <si>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</si>
  <si>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</si>
  <si>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</si>
  <si>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</si>
  <si>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</si>
  <si>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</si>
  <si>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</si>
  <si>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</si>
  <si>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</si>
  <si>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</si>
  <si>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</si>
  <si>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</si>
  <si>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</si>
  <si>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</si>
  <si>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</si>
  <si>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</si>
  <si>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</si>
  <si>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</si>
  <si>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</si>
  <si>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</si>
  <si>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</si>
  <si>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</si>
  <si>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</si>
  <si>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</si>
  <si>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</si>
  <si>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</si>
  <si>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</si>
  <si>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</si>
  <si>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</si>
  <si>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</si>
  <si>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</si>
  <si>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</si>
  <si>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</si>
  <si>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</si>
  <si>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</si>
  <si>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</si>
  <si>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</si>
  <si>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</si>
  <si>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</si>
  <si>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</si>
  <si>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</si>
  <si>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</si>
  <si>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</si>
  <si>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</si>
  <si>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</si>
  <si>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</si>
  <si>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</si>
  <si>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</si>
  <si>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</si>
  <si>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</si>
  <si>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</si>
  <si>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</si>
  <si>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</si>
  <si>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</si>
  <si>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</si>
  <si>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</si>
  <si>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</si>
  <si>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</si>
  <si>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</si>
  <si>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</si>
  <si>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</si>
  <si>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</si>
  <si>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</si>
  <si>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</si>
  <si>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</si>
  <si>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</si>
  <si>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</si>
  <si>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</si>
  <si>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</si>
  <si>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</si>
  <si>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</si>
  <si>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</si>
  <si>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</si>
  <si>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</si>
  <si>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</si>
  <si>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</si>
  <si>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</si>
  <si>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</si>
  <si>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</si>
  <si>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</si>
  <si>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</si>
  <si>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</si>
  <si>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</si>
  <si>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</si>
  <si>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</si>
  <si>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</si>
  <si>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</si>
  <si>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</si>
  <si>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</si>
  <si>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</si>
  <si>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</si>
  <si>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</si>
  <si>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</si>
  <si>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</si>
  <si>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</si>
  <si>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</si>
  <si>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</si>
  <si>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</si>
  <si>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</si>
  <si>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</si>
  <si>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</si>
  <si>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</si>
  <si>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</si>
  <si>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</si>
  <si>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</si>
  <si>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</si>
  <si>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</si>
  <si>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</si>
  <si>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</si>
  <si>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</si>
  <si>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</si>
  <si>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</si>
  <si>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</si>
  <si>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</si>
  <si>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</si>
  <si>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</si>
  <si>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</si>
  <si>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</si>
  <si>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</si>
  <si>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</si>
  <si>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</si>
  <si>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静岡県沼津市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</si>
  <si>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</si>
  <si>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</si>
  <si>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</si>
  <si>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</si>
  <si>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</si>
  <si>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</si>
  <si>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</si>
  <si>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</si>
  <si>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</si>
  <si>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</si>
  <si>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</si>
  <si>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</si>
  <si>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</si>
  <si>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</si>
  <si>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</si>
  <si>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</si>
  <si>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</si>
  <si>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</si>
  <si>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</si>
  <si>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</si>
  <si>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</si>
  <si>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</si>
  <si>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</si>
  <si>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</si>
  <si>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</si>
  <si>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</si>
  <si>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</si>
  <si>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</si>
  <si>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</si>
  <si>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</si>
  <si>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</si>
  <si>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</si>
  <si>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</si>
  <si>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</si>
  <si>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</si>
  <si>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</si>
  <si>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</si>
  <si>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</si>
  <si>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</si>
  <si>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</si>
  <si>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</si>
  <si>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</si>
  <si>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</si>
  <si>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</si>
  <si>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</si>
  <si>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</si>
  <si>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</si>
  <si>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</si>
  <si>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</si>
  <si>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</si>
  <si>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</si>
  <si>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</si>
  <si>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</si>
  <si>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</si>
  <si>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</si>
  <si>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</si>
  <si>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</si>
  <si>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</si>
  <si>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</si>
  <si>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</si>
  <si>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</si>
  <si>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</si>
  <si>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</si>
  <si>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</si>
  <si>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</si>
  <si>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</si>
  <si>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</si>
  <si>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</si>
  <si>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</si>
  <si>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</si>
  <si>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</si>
  <si>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</si>
  <si>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</si>
  <si>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</si>
  <si>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</si>
  <si>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</si>
  <si>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</si>
  <si>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</si>
  <si>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</si>
  <si>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</si>
  <si>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</si>
  <si>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</si>
  <si>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</si>
  <si>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</si>
  <si>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</si>
  <si>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</si>
  <si>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</si>
  <si>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</si>
  <si>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</si>
  <si>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</si>
  <si>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</si>
  <si>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</si>
  <si>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</si>
  <si>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</si>
  <si>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</si>
  <si>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</si>
  <si>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</si>
  <si>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</si>
  <si>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</si>
  <si>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</si>
  <si>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</si>
  <si>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</si>
  <si>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</si>
  <si>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</si>
  <si>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</si>
  <si>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</si>
  <si>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</si>
  <si>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</si>
  <si>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</si>
  <si>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</si>
  <si>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</si>
  <si>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</si>
  <si>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</si>
  <si>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</si>
  <si>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</si>
  <si>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</si>
  <si>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</si>
  <si>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</si>
  <si>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</si>
  <si>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</si>
  <si>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</si>
  <si>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</si>
  <si>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</si>
  <si>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</si>
  <si>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</si>
  <si>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</si>
  <si>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</si>
  <si>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</si>
  <si>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</si>
  <si>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</si>
  <si>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</si>
  <si>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</si>
  <si>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</si>
  <si>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</si>
  <si>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</si>
  <si>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</si>
  <si>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</si>
  <si>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</si>
  <si>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</si>
  <si>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</si>
  <si>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</si>
  <si>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</si>
  <si>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</si>
  <si>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</si>
  <si>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</si>
  <si>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</si>
  <si>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</si>
  <si>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</si>
  <si>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</si>
  <si>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</si>
  <si>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</si>
  <si>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</si>
  <si>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</si>
  <si>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</si>
  <si>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</si>
  <si>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</si>
  <si>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</si>
  <si>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</si>
  <si>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</si>
  <si>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</si>
  <si>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</si>
  <si>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</si>
  <si>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</si>
  <si>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</si>
  <si>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</si>
  <si>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</si>
  <si>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</si>
  <si>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</si>
  <si>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</si>
  <si>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</si>
  <si>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</si>
  <si>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</si>
  <si>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</si>
  <si>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</si>
  <si>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</si>
  <si>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</si>
  <si>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</si>
  <si>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</si>
  <si>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</si>
  <si>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</si>
  <si>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</si>
  <si>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</si>
  <si>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</si>
  <si>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</si>
  <si>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</si>
  <si>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</si>
  <si>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</si>
  <si>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</si>
  <si>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</si>
  <si>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1.13</t>
  </si>
  <si>
    <t>▲ 1.97</t>
  </si>
  <si>
    <t>一般会計</t>
  </si>
  <si>
    <t>水道事業会計</t>
  </si>
  <si>
    <t>病院事業会計</t>
  </si>
  <si>
    <t>▲ 0.14</t>
  </si>
  <si>
    <t>介護保険事業特別会計</t>
  </si>
  <si>
    <t>国民健康保険事業特別会計</t>
  </si>
  <si>
    <t>下水道事業会計</t>
  </si>
  <si>
    <t>後期高齢者医療事業特別会計</t>
  </si>
  <si>
    <t>土地取得事業特別会計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</si>
  <si>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</si>
  <si>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</si>
  <si>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</si>
  <si>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</si>
  <si>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</si>
  <si>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</si>
  <si>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</si>
  <si>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</si>
  <si>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伊豆市沼津市衛生施設組合</t>
    <rPh sb="0" eb="3">
      <t>イズシ</t>
    </rPh>
    <rPh sb="3" eb="6">
      <t>ヌマヅシ</t>
    </rPh>
    <rPh sb="6" eb="8">
      <t>エイセイ</t>
    </rPh>
    <rPh sb="8" eb="10">
      <t>シセツ</t>
    </rPh>
    <rPh sb="10" eb="12">
      <t>クミアイ</t>
    </rPh>
    <phoneticPr fontId="2"/>
  </si>
  <si>
    <t>-</t>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</si>
  <si>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</si>
  <si>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</si>
  <si>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</si>
  <si>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</si>
  <si>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</si>
  <si>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公益財団法人　沼津市振興公社</t>
    <rPh sb="0" eb="2">
      <t>コウエキ</t>
    </rPh>
    <rPh sb="2" eb="4">
      <t>ザイダン</t>
    </rPh>
    <rPh sb="4" eb="6">
      <t>ホウジン</t>
    </rPh>
    <rPh sb="7" eb="10">
      <t>ヌマヅシ</t>
    </rPh>
    <rPh sb="10" eb="12">
      <t>シンコウ</t>
    </rPh>
    <rPh sb="12" eb="14">
      <t>コウシャ</t>
    </rPh>
    <phoneticPr fontId="2"/>
  </si>
  <si>
    <t>○</t>
    <phoneticPr fontId="2"/>
  </si>
  <si>
    <t>沼津市土地開発公社</t>
    <rPh sb="0" eb="3">
      <t>ヌマヅシ</t>
    </rPh>
    <rPh sb="3" eb="5">
      <t>トチ</t>
    </rPh>
    <rPh sb="5" eb="7">
      <t>カイハツ</t>
    </rPh>
    <rPh sb="7" eb="9">
      <t>コウシャ</t>
    </rPh>
    <phoneticPr fontId="2"/>
  </si>
  <si>
    <t>公益財団法人　静岡県学校給食会</t>
    <rPh sb="0" eb="2">
      <t>コウエキ</t>
    </rPh>
    <rPh sb="2" eb="4">
      <t>ザイダン</t>
    </rPh>
    <rPh sb="4" eb="6">
      <t>ホウジン</t>
    </rPh>
    <rPh sb="7" eb="10">
      <t>シズオカケン</t>
    </rPh>
    <rPh sb="10" eb="12">
      <t>ガッコウ</t>
    </rPh>
    <rPh sb="12" eb="14">
      <t>キュウショク</t>
    </rPh>
    <rPh sb="14" eb="15">
      <t>カイ</t>
    </rPh>
    <phoneticPr fontId="2"/>
  </si>
  <si>
    <t>沼津まちづくり株式会社</t>
    <rPh sb="0" eb="2">
      <t>ヌマヅ</t>
    </rPh>
    <rPh sb="7" eb="9">
      <t>カブシキ</t>
    </rPh>
    <rPh sb="9" eb="11">
      <t>カイシャ</t>
    </rPh>
    <phoneticPr fontId="2"/>
  </si>
  <si>
    <t>沼津駅周辺総合整備基金</t>
    <rPh sb="0" eb="3">
      <t>ヌマヅエキ</t>
    </rPh>
    <rPh sb="3" eb="5">
      <t>シュウヘン</t>
    </rPh>
    <rPh sb="5" eb="7">
      <t>ソウゴウ</t>
    </rPh>
    <rPh sb="7" eb="9">
      <t>セイビ</t>
    </rPh>
    <rPh sb="9" eb="11">
      <t>キキン</t>
    </rPh>
    <phoneticPr fontId="5"/>
  </si>
  <si>
    <t>ふるさと応援基金</t>
    <rPh sb="4" eb="6">
      <t>オウエン</t>
    </rPh>
    <rPh sb="6" eb="8">
      <t>キキン</t>
    </rPh>
    <phoneticPr fontId="5"/>
  </si>
  <si>
    <t>社会福祉基金</t>
    <rPh sb="0" eb="2">
      <t>シャカイ</t>
    </rPh>
    <rPh sb="2" eb="4">
      <t>フクシ</t>
    </rPh>
    <rPh sb="4" eb="6">
      <t>キキン</t>
    </rPh>
    <phoneticPr fontId="5"/>
  </si>
  <si>
    <t>森林環境整備促進基金</t>
    <rPh sb="0" eb="2">
      <t>シンリン</t>
    </rPh>
    <rPh sb="2" eb="4">
      <t>カンキョウ</t>
    </rPh>
    <rPh sb="4" eb="6">
      <t>セイビ</t>
    </rPh>
    <rPh sb="6" eb="8">
      <t>ソクシン</t>
    </rPh>
    <rPh sb="8" eb="10">
      <t>キキン</t>
    </rPh>
    <phoneticPr fontId="5"/>
  </si>
  <si>
    <t>国際交流基金</t>
    <rPh sb="0" eb="2">
      <t>コクサイ</t>
    </rPh>
    <rPh sb="2" eb="4">
      <t>コウリュウ</t>
    </rPh>
    <rPh sb="4" eb="6">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</si>
  <si>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</si>
  <si>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</si>
  <si>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</si>
  <si>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</si>
  <si>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</si>
  <si>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</si>
  <si>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</si>
  <si>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</si>
  <si>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</si>
  <si>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</si>
  <si>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有形固定資産減価償却率については、減価償却累計額の増に伴い上昇傾向となっていたが、現在取り組んでいる公共施設の集約化・複合化などにより、R4年度は0.5ポイント改善された。
　将来負担比率については、地方債残高が増となったことなどにより上昇した。今後予定される大型事業の進捗により投資的経費が増となり、将来負担比率の上昇が見込まれる。
　平成28年度に策定した公共施設マネジメント計画に基づき、施設保有量の適正化や長寿命化に取り組むとともに、既存施設の有効活用など、財政負担を抑えた中で適切な資産管理に努め、将来負担比率の上昇について抑制を図っていく。</t>
    <rPh sb="71" eb="73">
      <t>ネンド</t>
    </rPh>
    <rPh sb="107" eb="108">
      <t>ゾウ</t>
    </rPh>
    <rPh sb="119" eb="121">
      <t>ジョウショウ</t>
    </rPh>
    <phoneticPr fontId="5"/>
  </si>
  <si>
    <t>　実質公債費比率については、３カ年平均で算出しており、令和元年度以降、公債費の状況がほぼ横ばいであったことなどから、比率も横ばいで推移している。
　今後の大型事業の進捗に伴い地方債残高が一時的に増加し、将来負担比率、実質公債費比率ともに上昇することが見込まれるため、本指標について注視しながら、健全な財政運営に努めていく。</t>
    <rPh sb="35" eb="38">
      <t>コウサイヒ</t>
    </rPh>
    <rPh sb="39" eb="41">
      <t>ジョウキョウ</t>
    </rPh>
    <rPh sb="44" eb="45">
      <t>ヨコ</t>
    </rPh>
    <rPh sb="61" eb="62">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</si>
</sst>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DAD16AC-AAD0-450D-85D9-989F8A89DF9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C5AE-41B0-B9F1-5CDF536F0D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56767</c:v>
                </c:pt>
                <c:pt idx="1">
                  <c:v>58766</c:v>
                </c:pt>
                <c:pt idx="2">
                  <c:v>57423</c:v>
                </c:pt>
                <c:pt idx="3">
                  <c:v>49607</c:v>
                </c:pt>
                <c:pt idx="4">
                  <c:v>90742</c:v>
                </c:pt>
              </c:numCache>
            </c:numRef>
          </c:val>
          <c:smooth val="0"/>
          <c:extLst>
            <c:ext xmlns:c16="http://schemas.microsoft.com/office/drawing/2014/chart" uri="{C3380CC4-5D6E-409C-BE32-E72D297353CC}">
              <c16:uniqueId val="{00000001-C5AE-41B0-B9F1-5CDF536F0D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4.03</c:v>
                </c:pt>
                <c:pt idx="1">
                  <c:v>2.2999999999999998</c:v>
                </c:pt>
                <c:pt idx="2">
                  <c:v>3.84</c:v>
                </c:pt>
                <c:pt idx="3">
                  <c:v>8.16</c:v>
                </c:pt>
                <c:pt idx="4">
                  <c:v>7.52</c:v>
                </c:pt>
              </c:numCache>
            </c:numRef>
          </c:val>
          <c:extLst>
            <c:ext xmlns:c16="http://schemas.microsoft.com/office/drawing/2014/chart" uri="{C3380CC4-5D6E-409C-BE32-E72D297353CC}">
              <c16:uniqueId val="{00000000-DF2C-458C-B406-EA132EB53C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12.66</c:v>
                </c:pt>
                <c:pt idx="1">
                  <c:v>12.39</c:v>
                </c:pt>
                <c:pt idx="2">
                  <c:v>11.37</c:v>
                </c:pt>
                <c:pt idx="3">
                  <c:v>11.61</c:v>
                </c:pt>
                <c:pt idx="4">
                  <c:v>13.53</c:v>
                </c:pt>
              </c:numCache>
            </c:numRef>
          </c:val>
          <c:extLst>
            <c:ext xmlns:c16="http://schemas.microsoft.com/office/drawing/2014/chart" uri="{C3380CC4-5D6E-409C-BE32-E72D297353CC}">
              <c16:uniqueId val="{00000001-DF2C-458C-B406-EA132EB53C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-1.1299999999999999</c:v>
                </c:pt>
                <c:pt idx="1">
                  <c:v>-1.97</c:v>
                </c:pt>
                <c:pt idx="2">
                  <c:v>0.64</c:v>
                </c:pt>
                <c:pt idx="3">
                  <c:v>5.19</c:v>
                </c:pt>
                <c:pt idx="4">
                  <c:v>0.72</c:v>
                </c:pt>
              </c:numCache>
            </c:numRef>
          </c:val>
          <c:smooth val="0"/>
          <c:extLst>
            <c:ext xmlns:c16="http://schemas.microsoft.com/office/drawing/2014/chart" uri="{C3380CC4-5D6E-409C-BE32-E72D297353CC}">
              <c16:uniqueId val="{00000002-DF2C-458C-B406-EA132EB53C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9A-4C46-8974-40E7C92F44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9A-4C46-8974-40E7C92F4477}"/>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09A-4C46-8974-40E7C92F447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409A-4C46-8974-40E7C92F4477}"/>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1.27</c:v>
                </c:pt>
                <c:pt idx="2">
                  <c:v>#N/A</c:v>
                </c:pt>
                <c:pt idx="3">
                  <c:v>1.76</c:v>
                </c:pt>
                <c:pt idx="4">
                  <c:v>#N/A</c:v>
                </c:pt>
                <c:pt idx="5">
                  <c:v>1.29</c:v>
                </c:pt>
                <c:pt idx="6">
                  <c:v>#N/A</c:v>
                </c:pt>
                <c:pt idx="7">
                  <c:v>0.46</c:v>
                </c:pt>
                <c:pt idx="8">
                  <c:v>#N/A</c:v>
                </c:pt>
                <c:pt idx="9">
                  <c:v>0.42</c:v>
                </c:pt>
              </c:numCache>
            </c:numRef>
          </c:val>
          <c:extLst>
            <c:ext xmlns:c16="http://schemas.microsoft.com/office/drawing/2014/chart" uri="{C3380CC4-5D6E-409C-BE32-E72D297353CC}">
              <c16:uniqueId val="{00000004-409A-4C46-8974-40E7C92F447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1.27</c:v>
                </c:pt>
                <c:pt idx="2">
                  <c:v>#N/A</c:v>
                </c:pt>
                <c:pt idx="3">
                  <c:v>1.45</c:v>
                </c:pt>
                <c:pt idx="4">
                  <c:v>#N/A</c:v>
                </c:pt>
                <c:pt idx="5">
                  <c:v>1.47</c:v>
                </c:pt>
                <c:pt idx="6">
                  <c:v>#N/A</c:v>
                </c:pt>
                <c:pt idx="7">
                  <c:v>1.46</c:v>
                </c:pt>
                <c:pt idx="8">
                  <c:v>#N/A</c:v>
                </c:pt>
                <c:pt idx="9">
                  <c:v>1.04</c:v>
                </c:pt>
              </c:numCache>
            </c:numRef>
          </c:val>
          <c:extLst>
            <c:ext xmlns:c16="http://schemas.microsoft.com/office/drawing/2014/chart" uri="{C3380CC4-5D6E-409C-BE32-E72D297353CC}">
              <c16:uniqueId val="{00000005-409A-4C46-8974-40E7C92F447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1.35</c:v>
                </c:pt>
                <c:pt idx="2">
                  <c:v>#N/A</c:v>
                </c:pt>
                <c:pt idx="3">
                  <c:v>0.63</c:v>
                </c:pt>
                <c:pt idx="4">
                  <c:v>#N/A</c:v>
                </c:pt>
                <c:pt idx="5">
                  <c:v>1.33</c:v>
                </c:pt>
                <c:pt idx="6">
                  <c:v>#N/A</c:v>
                </c:pt>
                <c:pt idx="7">
                  <c:v>1.86</c:v>
                </c:pt>
                <c:pt idx="8">
                  <c:v>#N/A</c:v>
                </c:pt>
                <c:pt idx="9">
                  <c:v>1.25</c:v>
                </c:pt>
              </c:numCache>
            </c:numRef>
          </c:val>
          <c:extLst>
            <c:ext xmlns:c16="http://schemas.microsoft.com/office/drawing/2014/chart" uri="{C3380CC4-5D6E-409C-BE32-E72D297353CC}">
              <c16:uniqueId val="{00000006-409A-4C46-8974-40E7C92F447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0.14000000000000001</c:v>
                </c:pt>
                <c:pt idx="1">
                  <c:v>#N/A</c:v>
                </c:pt>
                <c:pt idx="2">
                  <c:v>#N/A</c:v>
                </c:pt>
                <c:pt idx="3">
                  <c:v>0.8</c:v>
                </c:pt>
                <c:pt idx="4">
                  <c:v>#N/A</c:v>
                </c:pt>
                <c:pt idx="5">
                  <c:v>0.62</c:v>
                </c:pt>
                <c:pt idx="6">
                  <c:v>#N/A</c:v>
                </c:pt>
                <c:pt idx="7">
                  <c:v>0.93</c:v>
                </c:pt>
                <c:pt idx="8">
                  <c:v>#N/A</c:v>
                </c:pt>
                <c:pt idx="9">
                  <c:v>2.25</c:v>
                </c:pt>
              </c:numCache>
            </c:numRef>
          </c:val>
          <c:extLst>
            <c:ext xmlns:c16="http://schemas.microsoft.com/office/drawing/2014/chart" uri="{C3380CC4-5D6E-409C-BE32-E72D297353CC}">
              <c16:uniqueId val="{00000007-409A-4C46-8974-40E7C92F447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6.09</c:v>
                </c:pt>
                <c:pt idx="2">
                  <c:v>#N/A</c:v>
                </c:pt>
                <c:pt idx="3">
                  <c:v>6.41</c:v>
                </c:pt>
                <c:pt idx="4">
                  <c:v>#N/A</c:v>
                </c:pt>
                <c:pt idx="5">
                  <c:v>7.16</c:v>
                </c:pt>
                <c:pt idx="6">
                  <c:v>#N/A</c:v>
                </c:pt>
                <c:pt idx="7">
                  <c:v>6</c:v>
                </c:pt>
                <c:pt idx="8">
                  <c:v>#N/A</c:v>
                </c:pt>
                <c:pt idx="9">
                  <c:v>6</c:v>
                </c:pt>
              </c:numCache>
            </c:numRef>
          </c:val>
          <c:extLst>
            <c:ext xmlns:c16="http://schemas.microsoft.com/office/drawing/2014/chart" uri="{C3380CC4-5D6E-409C-BE32-E72D297353CC}">
              <c16:uniqueId val="{00000008-409A-4C46-8974-40E7C92F44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4.0199999999999996</c:v>
                </c:pt>
                <c:pt idx="2">
                  <c:v>#N/A</c:v>
                </c:pt>
                <c:pt idx="3">
                  <c:v>2.29</c:v>
                </c:pt>
                <c:pt idx="4">
                  <c:v>#N/A</c:v>
                </c:pt>
                <c:pt idx="5">
                  <c:v>3.83</c:v>
                </c:pt>
                <c:pt idx="6">
                  <c:v>#N/A</c:v>
                </c:pt>
                <c:pt idx="7">
                  <c:v>8.16</c:v>
                </c:pt>
                <c:pt idx="8">
                  <c:v>#N/A</c:v>
                </c:pt>
                <c:pt idx="9">
                  <c:v>7.51</c:v>
                </c:pt>
              </c:numCache>
            </c:numRef>
          </c:val>
          <c:extLst>
            <c:ext xmlns:c16="http://schemas.microsoft.com/office/drawing/2014/chart" uri="{C3380CC4-5D6E-409C-BE32-E72D297353CC}">
              <c16:uniqueId val="{00000009-409A-4C46-8974-40E7C92F44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7993</c:v>
                </c:pt>
                <c:pt idx="5">
                  <c:v>7668</c:v>
                </c:pt>
                <c:pt idx="8">
                  <c:v>7748</c:v>
                </c:pt>
                <c:pt idx="11">
                  <c:v>7627</c:v>
                </c:pt>
                <c:pt idx="14">
                  <c:v>7488</c:v>
                </c:pt>
              </c:numCache>
            </c:numRef>
          </c:val>
          <c:extLst>
            <c:ext xmlns:c16="http://schemas.microsoft.com/office/drawing/2014/chart" uri="{C3380CC4-5D6E-409C-BE32-E72D297353CC}">
              <c16:uniqueId val="{00000000-D90F-4196-8D0D-663125A66A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0F-4196-8D0D-663125A66A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308</c:v>
                </c:pt>
                <c:pt idx="3">
                  <c:v>295</c:v>
                </c:pt>
                <c:pt idx="6">
                  <c:v>293</c:v>
                </c:pt>
                <c:pt idx="9">
                  <c:v>302</c:v>
                </c:pt>
                <c:pt idx="12">
                  <c:v>301</c:v>
                </c:pt>
              </c:numCache>
            </c:numRef>
          </c:val>
          <c:extLst>
            <c:ext xmlns:c16="http://schemas.microsoft.com/office/drawing/2014/chart" uri="{C3380CC4-5D6E-409C-BE32-E72D297353CC}">
              <c16:uniqueId val="{00000002-D90F-4196-8D0D-663125A66A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32</c:v>
                </c:pt>
                <c:pt idx="6">
                  <c:v>18</c:v>
                </c:pt>
                <c:pt idx="9">
                  <c:v>23</c:v>
                </c:pt>
                <c:pt idx="12">
                  <c:v>27</c:v>
                </c:pt>
              </c:numCache>
            </c:numRef>
          </c:val>
          <c:extLst>
            <c:ext xmlns:c16="http://schemas.microsoft.com/office/drawing/2014/chart" uri="{C3380CC4-5D6E-409C-BE32-E72D297353CC}">
              <c16:uniqueId val="{00000003-D90F-4196-8D0D-663125A66A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2225</c:v>
                </c:pt>
                <c:pt idx="3">
                  <c:v>2138</c:v>
                </c:pt>
                <c:pt idx="6">
                  <c:v>2132</c:v>
                </c:pt>
                <c:pt idx="9">
                  <c:v>2145</c:v>
                </c:pt>
                <c:pt idx="12">
                  <c:v>2108</c:v>
                </c:pt>
              </c:numCache>
            </c:numRef>
          </c:val>
          <c:extLst>
            <c:ext xmlns:c16="http://schemas.microsoft.com/office/drawing/2014/chart" uri="{C3380CC4-5D6E-409C-BE32-E72D297353CC}">
              <c16:uniqueId val="{00000004-D90F-4196-8D0D-663125A66A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0F-4196-8D0D-663125A66A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0F-4196-8D0D-663125A66A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7268</c:v>
                </c:pt>
                <c:pt idx="3">
                  <c:v>7091</c:v>
                </c:pt>
                <c:pt idx="6">
                  <c:v>7065</c:v>
                </c:pt>
                <c:pt idx="9">
                  <c:v>7018</c:v>
                </c:pt>
                <c:pt idx="12">
                  <c:v>6868</c:v>
                </c:pt>
              </c:numCache>
            </c:numRef>
          </c:val>
          <c:extLst>
            <c:ext xmlns:c16="http://schemas.microsoft.com/office/drawing/2014/chart" uri="{C3380CC4-5D6E-409C-BE32-E72D297353CC}">
              <c16:uniqueId val="{00000007-D90F-4196-8D0D-663125A66A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1808</c:v>
                </c:pt>
                <c:pt idx="2">
                  <c:v>#N/A</c:v>
                </c:pt>
                <c:pt idx="3">
                  <c:v>#N/A</c:v>
                </c:pt>
                <c:pt idx="4">
                  <c:v>1888</c:v>
                </c:pt>
                <c:pt idx="5">
                  <c:v>#N/A</c:v>
                </c:pt>
                <c:pt idx="6">
                  <c:v>#N/A</c:v>
                </c:pt>
                <c:pt idx="7">
                  <c:v>1760</c:v>
                </c:pt>
                <c:pt idx="8">
                  <c:v>#N/A</c:v>
                </c:pt>
                <c:pt idx="9">
                  <c:v>#N/A</c:v>
                </c:pt>
                <c:pt idx="10">
                  <c:v>1861</c:v>
                </c:pt>
                <c:pt idx="11">
                  <c:v>#N/A</c:v>
                </c:pt>
                <c:pt idx="12">
                  <c:v>#N/A</c:v>
                </c:pt>
                <c:pt idx="13">
                  <c:v>1816</c:v>
                </c:pt>
                <c:pt idx="14">
                  <c:v>#N/A</c:v>
                </c:pt>
              </c:numCache>
            </c:numRef>
          </c:val>
          <c:smooth val="0"/>
          <c:extLst>
            <c:ext xmlns:c16="http://schemas.microsoft.com/office/drawing/2014/chart" uri="{C3380CC4-5D6E-409C-BE32-E72D297353CC}">
              <c16:uniqueId val="{00000008-D90F-4196-8D0D-663125A66A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57543</c:v>
                </c:pt>
                <c:pt idx="5">
                  <c:v>56373</c:v>
                </c:pt>
                <c:pt idx="8">
                  <c:v>55211</c:v>
                </c:pt>
                <c:pt idx="11">
                  <c:v>54711</c:v>
                </c:pt>
                <c:pt idx="14">
                  <c:v>56756</c:v>
                </c:pt>
              </c:numCache>
            </c:numRef>
          </c:val>
          <c:extLst>
            <c:ext xmlns:c16="http://schemas.microsoft.com/office/drawing/2014/chart" uri="{C3380CC4-5D6E-409C-BE32-E72D297353CC}">
              <c16:uniqueId val="{00000000-6B03-41CD-8807-DF2F26CDFE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30047</c:v>
                </c:pt>
                <c:pt idx="5">
                  <c:v>28909</c:v>
                </c:pt>
                <c:pt idx="8">
                  <c:v>27832</c:v>
                </c:pt>
                <c:pt idx="11">
                  <c:v>28137</c:v>
                </c:pt>
                <c:pt idx="14">
                  <c:v>28464</c:v>
                </c:pt>
              </c:numCache>
            </c:numRef>
          </c:val>
          <c:extLst>
            <c:ext xmlns:c16="http://schemas.microsoft.com/office/drawing/2014/chart" uri="{C3380CC4-5D6E-409C-BE32-E72D297353CC}">
              <c16:uniqueId val="{00000001-6B03-41CD-8807-DF2F26CDFE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6179</c:v>
                </c:pt>
                <c:pt idx="5">
                  <c:v>5904</c:v>
                </c:pt>
                <c:pt idx="8">
                  <c:v>6062</c:v>
                </c:pt>
                <c:pt idx="11">
                  <c:v>7093</c:v>
                </c:pt>
                <c:pt idx="14">
                  <c:v>8750</c:v>
                </c:pt>
              </c:numCache>
            </c:numRef>
          </c:val>
          <c:extLst>
            <c:ext xmlns:c16="http://schemas.microsoft.com/office/drawing/2014/chart" uri="{C3380CC4-5D6E-409C-BE32-E72D297353CC}">
              <c16:uniqueId val="{00000002-6B03-41CD-8807-DF2F26CDFE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03-41CD-8807-DF2F26CDFE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03-41CD-8807-DF2F26CDFE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03-41CD-8807-DF2F26CDFE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8273</c:v>
                </c:pt>
                <c:pt idx="3">
                  <c:v>8740</c:v>
                </c:pt>
                <c:pt idx="6">
                  <c:v>8564</c:v>
                </c:pt>
                <c:pt idx="9">
                  <c:v>8408</c:v>
                </c:pt>
                <c:pt idx="12">
                  <c:v>8386</c:v>
                </c:pt>
              </c:numCache>
            </c:numRef>
          </c:val>
          <c:extLst>
            <c:ext xmlns:c16="http://schemas.microsoft.com/office/drawing/2014/chart" uri="{C3380CC4-5D6E-409C-BE32-E72D297353CC}">
              <c16:uniqueId val="{00000006-6B03-41CD-8807-DF2F26CDFE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218</c:v>
                </c:pt>
                <c:pt idx="3">
                  <c:v>313</c:v>
                </c:pt>
                <c:pt idx="6">
                  <c:v>377</c:v>
                </c:pt>
                <c:pt idx="9">
                  <c:v>388</c:v>
                </c:pt>
                <c:pt idx="12">
                  <c:v>537</c:v>
                </c:pt>
              </c:numCache>
            </c:numRef>
          </c:val>
          <c:extLst>
            <c:ext xmlns:c16="http://schemas.microsoft.com/office/drawing/2014/chart" uri="{C3380CC4-5D6E-409C-BE32-E72D297353CC}">
              <c16:uniqueId val="{00000007-6B03-41CD-8807-DF2F26CDFE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23097</c:v>
                </c:pt>
                <c:pt idx="3">
                  <c:v>22009</c:v>
                </c:pt>
                <c:pt idx="6">
                  <c:v>20962</c:v>
                </c:pt>
                <c:pt idx="9">
                  <c:v>19647</c:v>
                </c:pt>
                <c:pt idx="12">
                  <c:v>19092</c:v>
                </c:pt>
              </c:numCache>
            </c:numRef>
          </c:val>
          <c:extLst>
            <c:ext xmlns:c16="http://schemas.microsoft.com/office/drawing/2014/chart" uri="{C3380CC4-5D6E-409C-BE32-E72D297353CC}">
              <c16:uniqueId val="{00000008-6B03-41CD-8807-DF2F26CDFE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3385</c:v>
                </c:pt>
                <c:pt idx="3">
                  <c:v>2691</c:v>
                </c:pt>
                <c:pt idx="6">
                  <c:v>2787</c:v>
                </c:pt>
                <c:pt idx="9">
                  <c:v>2444</c:v>
                </c:pt>
                <c:pt idx="12">
                  <c:v>2883</c:v>
                </c:pt>
              </c:numCache>
            </c:numRef>
          </c:val>
          <c:extLst>
            <c:ext xmlns:c16="http://schemas.microsoft.com/office/drawing/2014/chart" uri="{C3380CC4-5D6E-409C-BE32-E72D297353CC}">
              <c16:uniqueId val="{00000009-6B03-41CD-8807-DF2F26CDFE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69337</c:v>
                </c:pt>
                <c:pt idx="3">
                  <c:v>68470</c:v>
                </c:pt>
                <c:pt idx="6">
                  <c:v>67530</c:v>
                </c:pt>
                <c:pt idx="9">
                  <c:v>67116</c:v>
                </c:pt>
                <c:pt idx="12">
                  <c:v>71146</c:v>
                </c:pt>
              </c:numCache>
            </c:numRef>
          </c:val>
          <c:extLst>
            <c:ext xmlns:c16="http://schemas.microsoft.com/office/drawing/2014/chart" uri="{C3380CC4-5D6E-409C-BE32-E72D297353CC}">
              <c16:uniqueId val="{0000000A-6B03-41CD-8807-DF2F26CDFE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10542</c:v>
                </c:pt>
                <c:pt idx="2">
                  <c:v>#N/A</c:v>
                </c:pt>
                <c:pt idx="3">
                  <c:v>#N/A</c:v>
                </c:pt>
                <c:pt idx="4">
                  <c:v>11036</c:v>
                </c:pt>
                <c:pt idx="5">
                  <c:v>#N/A</c:v>
                </c:pt>
                <c:pt idx="6">
                  <c:v>#N/A</c:v>
                </c:pt>
                <c:pt idx="7">
                  <c:v>11115</c:v>
                </c:pt>
                <c:pt idx="8">
                  <c:v>#N/A</c:v>
                </c:pt>
                <c:pt idx="9">
                  <c:v>#N/A</c:v>
                </c:pt>
                <c:pt idx="10">
                  <c:v>8062</c:v>
                </c:pt>
                <c:pt idx="11">
                  <c:v>#N/A</c:v>
                </c:pt>
                <c:pt idx="12">
                  <c:v>#N/A</c:v>
                </c:pt>
                <c:pt idx="13">
                  <c:v>8073</c:v>
                </c:pt>
                <c:pt idx="14">
                  <c:v>#N/A</c:v>
                </c:pt>
              </c:numCache>
            </c:numRef>
          </c:val>
          <c:smooth val="0"/>
          <c:extLst>
            <c:ext xmlns:c16="http://schemas.microsoft.com/office/drawing/2014/chart" uri="{C3380CC4-5D6E-409C-BE32-E72D297353CC}">
              <c16:uniqueId val="{0000000B-6B03-41CD-8807-DF2F26CDFE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4642</c:v>
                </c:pt>
                <c:pt idx="1">
                  <c:v>4941</c:v>
                </c:pt>
                <c:pt idx="2">
                  <c:v>5601</c:v>
                </c:pt>
              </c:numCache>
            </c:numRef>
          </c:val>
          <c:extLst>
            <c:ext xmlns:c16="http://schemas.microsoft.com/office/drawing/2014/chart" uri="{C3380CC4-5D6E-409C-BE32-E72D297353CC}">
              <c16:uniqueId val="{00000000-3C33-43D8-9C84-47E605986E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3C33-43D8-9C84-47E605986E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10295</c:v>
                </c:pt>
                <c:pt idx="1">
                  <c:v>10866</c:v>
                </c:pt>
                <c:pt idx="2">
                  <c:v>12213</c:v>
                </c:pt>
              </c:numCache>
            </c:numRef>
          </c:val>
          <c:extLst>
            <c:ext xmlns:c16="http://schemas.microsoft.com/office/drawing/2014/chart" uri="{C3380CC4-5D6E-409C-BE32-E72D297353CC}">
              <c16:uniqueId val="{00000002-3C33-43D8-9C84-47E605986E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{873FF228-8249-4FF4-AFDE-7D0071D14793}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AD0-44E1-9F7B-279257C0AD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{11763B6D-0553-4D4F-B722-0E639E4048B0}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D0-44E1-9F7B-279257C0AD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{4153F073-530A-4B28-9877-C3312D081EE6}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D0-44E1-9F7B-279257C0AD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{3DB213C6-D460-473F-9D48-1555AE1D0505}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D0-44E1-9F7B-279257C0AD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{DA5834EE-5239-4DE5-A5E8-A90C7B1F06E0}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D0-44E1-9F7B-279257C0AD70}"/>
                </c:ext>
              </c:extLst>
            </c:dLbl>
            <c:dLbl>
              <c:idx val="8"/>
              <c:layout>
                <c:manualLayout>
                  <c:x val="0"/>
                  <c:y val="1.865032889046137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{1CAF869F-D3EF-46AB-91E0-194BCFFAAA75}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AD0-44E1-9F7B-279257C0AD70}"/>
                </c:ext>
              </c:extLst>
            </c:dLbl>
            <c:dLbl>
              <c:idx val="16"/>
              <c:layout>
                <c:manualLayout>
                  <c:x val="0"/>
                  <c:y val="-1.8650328890461379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{A1F0BD33-03AA-41CF-9D54-AA1E615B612D}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AD0-44E1-9F7B-279257C0AD70}"/>
                </c:ext>
              </c:extLst>
            </c:dLbl>
            <c:dLbl>
              <c:idx val="24"/>
              <c:layout>
                <c:manualLayout>
                  <c:x val="0"/>
                  <c:y val="-1.3777982864375357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{F119F06B-C44D-4E94-BDA4-22717815F816}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AD0-44E1-9F7B-279257C0AD70}"/>
                </c:ext>
              </c:extLst>
            </c:dLbl>
            <c:dLbl>
              <c:idx val="32"/>
              <c:layout>
                <c:manualLayout>
                  <c:x val="0"/>
                  <c:y val="1.37779828643752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{3F1A8E0A-988D-43DA-8C7E-15FFCF8E3F8B}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AD0-44E1-9F7B-279257C0AD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67.7</c:v>
                </c:pt>
                <c:pt idx="8">
                  <c:v>68.7</c:v>
                </c:pt>
                <c:pt idx="16">
                  <c:v>69.5</c:v>
                </c:pt>
                <c:pt idx="24">
                  <c:v>70.599999999999994</c:v>
                </c:pt>
                <c:pt idx="32">
                  <c:v>70.099999999999994</c:v>
                </c:pt>
              </c:numCache>
            </c:numRef>
          </c:xVal>
          <c:yVal>
            <c:numRef>
              <c:f>公会計指標分析・財政指標組合せ分析表!$BP$51:$DC$51</c:f>
              <c:numCache>
                <c:formatCode>#,##0.0;"▲ "#,##0.0</c:formatCode>
                <c:ptCount val="40"/>
                <c:pt idx="0">
                  <c:v>29.7</c:v>
                </c:pt>
                <c:pt idx="8">
                  <c:v>30.8</c:v>
                </c:pt>
                <c:pt idx="16">
                  <c:v>30.7</c:v>
                </c:pt>
                <c:pt idx="24">
                  <c:v>21.2</c:v>
                </c:pt>
                <c:pt idx="32">
                  <c:v>21.8</c:v>
                </c:pt>
              </c:numCache>
            </c:numRef>
          </c:yVal>
          <c:smooth val="0"/>
          <c:extLst>
            <c:ext xmlns:c16="http://schemas.microsoft.com/office/drawing/2014/chart" uri="{C3380CC4-5D6E-409C-BE32-E72D297353CC}">
              <c16:uniqueId val="{00000009-2AD0-44E1-9F7B-279257C0AD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{5865675E-DD14-4AAB-86EB-41E4A3A92C51}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AD0-44E1-9F7B-279257C0AD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{F853BD6F-0CF3-4A00-8A76-09488F0A682C}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D0-44E1-9F7B-279257C0AD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{1918CB96-05FD-44EE-8FA1-BA4E4DD4CC0A}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D0-44E1-9F7B-279257C0AD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{24195F87-F39D-4F43-8555-49A8953D0B73}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D0-44E1-9F7B-279257C0AD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{DBB3B044-44B2-4333-901D-E4E5ACB3E94A}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D0-44E1-9F7B-279257C0AD7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{82FE80A6-3B44-428E-B415-F152EBDDDE8C}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AD0-44E1-9F7B-279257C0AD7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{BCF41AF9-7161-41FF-AFDA-15F03BECB377}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AD0-44E1-9F7B-279257C0AD70}"/>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{434CD4FB-4284-4DD8-BE67-21702BE93D6A}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AD0-44E1-9F7B-279257C0AD70}"/>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{044B26ED-E208-4212-ADFE-26420E925F3D}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AD0-44E1-9F7B-279257C0AD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2AD0-44E1-9F7B-279257C0AD7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{324DC1C9-6AAB-419F-BB1D-DDF195BA3405}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F73-44A1-BC19-CF6511678C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{539E35D7-AB6B-4D43-B07F-038868BA4B09}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73-44A1-BC19-CF6511678C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{99BA5EC5-F0CA-4BA4-891A-896982554DC5}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73-44A1-BC19-CF6511678C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{21707A66-CD3A-4EFC-BD62-4F285E3D9B16}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73-44A1-BC19-CF6511678C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{BF851039-5A59-485E-83B7-0289D3356657}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73-44A1-BC19-CF6511678C7E}"/>
                </c:ext>
              </c:extLst>
            </c:dLbl>
            <c:dLbl>
              <c:idx val="8"/>
              <c:layout>
                <c:manualLayout>
                  <c:x val="0"/>
                  <c:y val="1.794669112484562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{5A83255E-9E56-4749-A8DB-26FF1FE901E1}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F73-44A1-BC19-CF6511678C7E}"/>
                </c:ext>
              </c:extLst>
            </c:dLbl>
            <c:dLbl>
              <c:idx val="16"/>
              <c:layout>
                <c:manualLayout>
                  <c:x val="0"/>
                  <c:y val="-1.794669112484554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{BE3134FB-F0EA-4951-AAA1-488BDEE19C95}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F73-44A1-BC19-CF6511678C7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{91846B73-A0CB-4262-AB36-E22C5D34D7D0}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F73-44A1-BC19-CF6511678C7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{8E719C62-B111-4B7B-93C8-8391225C8EA1}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F73-44A1-BC19-CF6511678C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c:v>
                </c:pt>
                <c:pt idx="16">
                  <c:v>5</c:v>
                </c:pt>
                <c:pt idx="24">
                  <c:v>5</c:v>
                </c:pt>
                <c:pt idx="32">
                  <c:v>4.9000000000000004</c:v>
                </c:pt>
              </c:numCache>
            </c:numRef>
          </c:xVal>
          <c:yVal>
            <c:numRef>
              <c:f>公会計指標分析・財政指標組合せ分析表!$BP$73:$DC$73</c:f>
              <c:numCache>
                <c:formatCode>#,##0.0;"▲ "#,##0.0</c:formatCode>
                <c:ptCount val="40"/>
                <c:pt idx="0">
                  <c:v>29.7</c:v>
                </c:pt>
                <c:pt idx="8">
                  <c:v>30.8</c:v>
                </c:pt>
                <c:pt idx="16">
                  <c:v>30.7</c:v>
                </c:pt>
                <c:pt idx="24">
                  <c:v>21.2</c:v>
                </c:pt>
                <c:pt idx="32">
                  <c:v>21.8</c:v>
                </c:pt>
              </c:numCache>
            </c:numRef>
          </c:yVal>
          <c:smooth val="0"/>
          <c:extLst>
            <c:ext xmlns:c16="http://schemas.microsoft.com/office/drawing/2014/chart" uri="{C3380CC4-5D6E-409C-BE32-E72D297353CC}">
              <c16:uniqueId val="{00000009-2F73-44A1-BC19-CF6511678C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{E66C52B2-31FF-400F-8111-5DCB6A3A0739}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F73-44A1-BC19-CF6511678C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{85CE06B2-F4D8-42D9-925C-700C671C8B01}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73-44A1-BC19-CF6511678C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{8EAF0336-943B-4B7F-9549-61743CD2AEEE}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73-44A1-BC19-CF6511678C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{6A54AEAB-7660-45C8-AE30-0E92E99996C6}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73-44A1-BC19-CF6511678C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{09CD3E6B-30E2-4B72-92B9-D00428A29794}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73-44A1-BC19-CF6511678C7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{C3A71CC0-0E50-41AA-8C7C-CFE9BA1539AC}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F73-44A1-BC19-CF6511678C7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{A19D5ECF-A9D3-41F6-9988-5CBEB37D426A}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F73-44A1-BC19-CF6511678C7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{6B873179-A93F-410A-89CA-1F2B0C990F02}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F73-44A1-BC19-CF6511678C7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{072ED54B-14C6-4308-A7E5-2E349B6FEB66}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F73-44A1-BC19-CF6511678C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2F73-44A1-BC19-CF6511678C7E}"/>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189,632
184,894
186.82
91,055,621
87,851,541
3,111,955
41,402,281
71,146,189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年度は、市民税収入の</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などにより財政力指数の算出式において分子となる基準財政収入額が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増加した一方で</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令和３年度に限り算入されていた臨時財政対策債償還基金費の皆減や、単位費用の減による包括算定経費の減などにより、需要が減少したものの、臨時財政対策債振替額が大きく減少したことにより、</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算出式の分母となる基準財政需要額が増加し</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た結果</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年度は令和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ポイント低下した</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類似団体、静岡県平均のいずれも上回っている</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今後も財源の適切な確保を図るとともに、歳出の削減に取り組んでいく。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30480</xdr:rowOff>
    </xdr:from>
    <xdr:to>
      <xdr:col>23</xdr:col>
      <xdr:colOff>133350</xdr:colOff>
      <xdr:row>40</xdr:row>
      <xdr:rowOff>54610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884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40</xdr:row>
      <xdr:rowOff>30480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151130</xdr:rowOff>
    </xdr:from>
    <xdr:to>
      <xdr:col>19</xdr:col>
      <xdr:colOff>184150</xdr:colOff>
      <xdr:row>40</xdr:row>
      <xdr:rowOff>81280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年度は、算出式の分子である経常経費に充当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しなければならない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一般財源が、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光熱費の増などによる物件費の増などの一方で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退職者の減などによる人件費の減などにより減少した。また、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算出式の分母である経常一般財源総額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は、市税や地方消費税交付金の増などの一方で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臨時財政対策債や地方特例交付金が減となったことなどにより減少した。その結果、</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よりも分母の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が上回り、経常収支比率は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した。依然として、類似団体を下回って推移しており、投資的経費等、臨時経費の財源を措置できたものと認識している。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今後も経費の削減に努めるとともに、自主財源の確保に努めていく。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119380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330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52494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330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62</xdr:row>
      <xdr:rowOff>76623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76623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697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年度は、人件費について、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支給月数が減となった期末手当の減や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退職者数の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による退職手当の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関連業務の減に伴う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時間外勤務の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減などにより、減となった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の縮小に伴う事務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費の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減があったものの、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ふるさと納税の増加に伴う事務費の増や、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エネルギー価格の高騰に伴う公共施設の光熱費の増などにより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人口は前年比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1,624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人減となったことで、人口</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人当たりの人件費・物件費は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3,409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円の増となった。引き続き行政運営にコスト縮減に取り組んでいく。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1797"/>
          <a:ext cx="0" cy="173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9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0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147673</xdr:rowOff>
    </xdr:from>
    <xdr:to>
      <xdr:col>23</xdr:col>
      <xdr:colOff>133350</xdr:colOff>
      <xdr:row>83</xdr:row>
      <xdr:rowOff>44772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6573"/>
          <a:ext cx="838200" cy="6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84126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103381</xdr:rowOff>
    </xdr:from>
    <xdr:to>
      <xdr:col>19</xdr:col>
      <xdr:colOff>133350</xdr:colOff>
      <xdr:row>82</xdr:row>
      <xdr:rowOff>147673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0831"/>
          <a:ext cx="889000" cy="2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7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132170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6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144247</xdr:rowOff>
    </xdr:from>
    <xdr:to>
      <xdr:col>15</xdr:col>
      <xdr:colOff>82550</xdr:colOff>
      <xdr:row>81</xdr:row>
      <xdr:rowOff>103381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0247"/>
          <a:ext cx="889000" cy="13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140902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88768</xdr:rowOff>
    </xdr:from>
    <xdr:to>
      <xdr:col>11</xdr:col>
      <xdr:colOff>31750</xdr:colOff>
      <xdr:row>80</xdr:row>
      <xdr:rowOff>144247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04768"/>
          <a:ext cx="889000" cy="5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100813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165422</xdr:rowOff>
    </xdr:from>
    <xdr:to>
      <xdr:col>23</xdr:col>
      <xdr:colOff>184150</xdr:colOff>
      <xdr:row>83</xdr:row>
      <xdr:rowOff>95572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10499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96873</xdr:rowOff>
    </xdr:from>
    <xdr:to>
      <xdr:col>19</xdr:col>
      <xdr:colOff>184150</xdr:colOff>
      <xdr:row>83</xdr:row>
      <xdr:rowOff>27023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37200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4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52581</xdr:rowOff>
    </xdr:from>
    <xdr:to>
      <xdr:col>15</xdr:col>
      <xdr:colOff>133350</xdr:colOff>
      <xdr:row>81</xdr:row>
      <xdr:rowOff>154181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164358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93447</xdr:rowOff>
    </xdr:from>
    <xdr:to>
      <xdr:col>11</xdr:col>
      <xdr:colOff>82550</xdr:colOff>
      <xdr:row>81</xdr:row>
      <xdr:rowOff>23597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33774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7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37968</xdr:rowOff>
    </xdr:from>
    <xdr:to>
      <xdr:col>7</xdr:col>
      <xdr:colOff>31750</xdr:colOff>
      <xdr:row>80</xdr:row>
      <xdr:rowOff>139568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149745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2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職員構成が変動したことから、前年度から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ポイント上回って最下位となっており、全国平均と比べても高い水準にある。引き続き適切な給与水準となるよう努めていく。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103414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75491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103414</xdr:rowOff>
    </xdr:from>
    <xdr:to>
      <xdr:col>81</xdr:col>
      <xdr:colOff>133350</xdr:colOff>
      <xdr:row>88</xdr:row>
      <xdr:rowOff>103414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155121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910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88</xdr:row>
      <xdr:rowOff>155121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42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52614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2427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52614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771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令和４年度における人口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人当たり職員数は、業務見直しや業務委託化を図り前年度と比べ２人減となったが、人口が前年度から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人減少したため、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一般職員のうち技能労務職については、委託化を行う等、行政改革の観点から、退職不補充としているため、減となっている。また、定員管理の方針として、行政需要の変化に機動的に応えるため、必要な職員数を数値指標を定めず配置することとしており、今後都市規模が類似する団体を参考にしつつ、適正な職員数を確保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8602"/>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92287</xdr:rowOff>
    </xdr:from>
    <xdr:to>
      <xdr:col>81</xdr:col>
      <xdr:colOff>44450</xdr:colOff>
      <xdr:row>59</xdr:row>
      <xdr:rowOff>104352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0783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32614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68156</xdr:rowOff>
    </xdr:from>
    <xdr:to>
      <xdr:col>77</xdr:col>
      <xdr:colOff>44450</xdr:colOff>
      <xdr:row>59</xdr:row>
      <xdr:rowOff>92287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837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68156</xdr:rowOff>
    </xdr:from>
    <xdr:to>
      <xdr:col>72</xdr:col>
      <xdr:colOff>203200</xdr:colOff>
      <xdr:row>59</xdr:row>
      <xdr:rowOff>76200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1837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64135</xdr:rowOff>
    </xdr:from>
    <xdr:to>
      <xdr:col>68</xdr:col>
      <xdr:colOff>152400</xdr:colOff>
      <xdr:row>59</xdr:row>
      <xdr:rowOff>76200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796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53552</xdr:rowOff>
    </xdr:from>
    <xdr:to>
      <xdr:col>81</xdr:col>
      <xdr:colOff>95250</xdr:colOff>
      <xdr:row>59</xdr:row>
      <xdr:rowOff>155152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70079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1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41487</xdr:rowOff>
    </xdr:from>
    <xdr:to>
      <xdr:col>77</xdr:col>
      <xdr:colOff>95250</xdr:colOff>
      <xdr:row>59</xdr:row>
      <xdr:rowOff>143087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153264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2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17356</xdr:rowOff>
    </xdr:from>
    <xdr:to>
      <xdr:col>73</xdr:col>
      <xdr:colOff>44450</xdr:colOff>
      <xdr:row>59</xdr:row>
      <xdr:rowOff>118956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129133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年度は、算定式の分子において、公債費が減となった一方</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、普通交付税再算定により標準財政規模が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となったことで分母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も減となった。減少率が同程度であったことから、単年度では前年度と同ポイントであったが、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３ヶ年平均をとったところ、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％が除かれることから、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結果的に前年度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低下した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今後も市債残高の状況を引き続き注視し、計画的な財政運営に努める。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13002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309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35275</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2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13002</xdr:rowOff>
    </xdr:from>
    <xdr:to>
      <xdr:col>77</xdr:col>
      <xdr:colOff>44450</xdr:colOff>
      <xdr:row>41</xdr:row>
      <xdr:rowOff>13002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13002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13002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133652</xdr:rowOff>
    </xdr:from>
    <xdr:to>
      <xdr:col>77</xdr:col>
      <xdr:colOff>95250</xdr:colOff>
      <xdr:row>41</xdr:row>
      <xdr:rowOff>63802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を構成する各項目のうち、将来負担額が地方債残高の増により増となった一方で、将来負担額から控除する充当可能財源である基金において、ふるさと応援基金が大幅な増となったことに加え、地方債残高に係る基準財政需要額算入込額も増となり、分子全体では差し引き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億円の増に収まった。一方で、分母においては標準財政規模の減などにより約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億円の減となった結果、</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になり令和３年度から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53763</xdr:rowOff>
    </xdr:from>
    <xdr:to>
      <xdr:col>81</xdr:col>
      <xdr:colOff>44450</xdr:colOff>
      <xdr:row>16</xdr:row>
      <xdr:rowOff>65828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79696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155275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84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53763</xdr:rowOff>
    </xdr:from>
    <xdr:to>
      <xdr:col>77</xdr:col>
      <xdr:colOff>44450</xdr:colOff>
      <xdr:row>17</xdr:row>
      <xdr:rowOff>73342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96963"/>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5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73342</xdr:rowOff>
    </xdr:from>
    <xdr:to>
      <xdr:col>72</xdr:col>
      <xdr:colOff>203200</xdr:colOff>
      <xdr:row>17</xdr:row>
      <xdr:rowOff>75353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879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110067</xdr:rowOff>
    </xdr:from>
    <xdr:to>
      <xdr:col>73</xdr:col>
      <xdr:colOff>44450</xdr:colOff>
      <xdr:row>16</xdr:row>
      <xdr:rowOff>40217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53234</xdr:rowOff>
    </xdr:from>
    <xdr:to>
      <xdr:col>68</xdr:col>
      <xdr:colOff>152400</xdr:colOff>
      <xdr:row>17</xdr:row>
      <xdr:rowOff>75353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6788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130175</xdr:rowOff>
    </xdr:from>
    <xdr:to>
      <xdr:col>68</xdr:col>
      <xdr:colOff>203200</xdr:colOff>
      <xdr:row>16</xdr:row>
      <xdr:rowOff>60325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15028</xdr:rowOff>
    </xdr:from>
    <xdr:to>
      <xdr:col>81</xdr:col>
      <xdr:colOff>95250</xdr:colOff>
      <xdr:row>16</xdr:row>
      <xdr:rowOff>116628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158555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2963</xdr:rowOff>
    </xdr:from>
    <xdr:to>
      <xdr:col>77</xdr:col>
      <xdr:colOff>95250</xdr:colOff>
      <xdr:row>16</xdr:row>
      <xdr:rowOff>104563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89340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22542</xdr:rowOff>
    </xdr:from>
    <xdr:to>
      <xdr:col>73</xdr:col>
      <xdr:colOff>44450</xdr:colOff>
      <xdr:row>17</xdr:row>
      <xdr:rowOff>124142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108919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2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24553</xdr:rowOff>
    </xdr:from>
    <xdr:to>
      <xdr:col>68</xdr:col>
      <xdr:colOff>203200</xdr:colOff>
      <xdr:row>17</xdr:row>
      <xdr:rowOff>126153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110930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2434</xdr:rowOff>
    </xdr:from>
    <xdr:to>
      <xdr:col>64</xdr:col>
      <xdr:colOff>152400</xdr:colOff>
      <xdr:row>17</xdr:row>
      <xdr:rowOff>104034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88811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0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189,632
184,894
186.82
91,055,621
87,851,541
3,111,955
41,402,281
71,146,189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人件費に係る経常収支比率については、分子となる人件費が、退職者数の</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による退職手当の</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となった</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一方で分母となる経常経費一般財源の総額が</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、臨時財政対策債の</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減</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などにより</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、減となった。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減少率は分子が分母を上回ったことから、</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対前年度比</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0.2</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ポイント減の</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21.7%</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これは類似団体の平均を下回っており、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今後も引き続き給与体系等の適正化に努めていく。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120650</xdr:rowOff>
    </xdr:from>
    <xdr:to>
      <xdr:col>24</xdr:col>
      <xdr:colOff>25400</xdr:colOff>
      <xdr:row>42</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61214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120650</xdr:rowOff>
    </xdr:from>
    <xdr:to>
      <xdr:col>24</xdr:col>
      <xdr:colOff>114300</xdr:colOff>
      <xdr:row>35</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12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120650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21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25400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38100</xdr:rowOff>
    </xdr:from>
    <xdr:to>
      <xdr:col>15</xdr:col>
      <xdr:colOff>98425</xdr:colOff>
      <xdr:row>36</xdr:row>
      <xdr:rowOff>25400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674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6350</xdr:rowOff>
    </xdr:from>
    <xdr:to>
      <xdr:col>15</xdr:col>
      <xdr:colOff>149225</xdr:colOff>
      <xdr:row>39</xdr:row>
      <xdr:rowOff>107950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92727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38100</xdr:rowOff>
    </xdr:from>
    <xdr:to>
      <xdr:col>11</xdr:col>
      <xdr:colOff>9525</xdr:colOff>
      <xdr:row>34</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6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69850</xdr:rowOff>
    </xdr:from>
    <xdr:to>
      <xdr:col>6</xdr:col>
      <xdr:colOff>171450</xdr:colOff>
      <xdr:row>38</xdr:row>
      <xdr:rowOff>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156227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69850</xdr:rowOff>
    </xdr:from>
    <xdr:to>
      <xdr:col>24</xdr:col>
      <xdr:colOff>76200</xdr:colOff>
      <xdr:row>36</xdr:row>
      <xdr:rowOff>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146050</xdr:rowOff>
    </xdr:from>
    <xdr:to>
      <xdr:col>15</xdr:col>
      <xdr:colOff>149225</xdr:colOff>
      <xdr:row>36</xdr:row>
      <xdr:rowOff>76200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158750</xdr:rowOff>
    </xdr:from>
    <xdr:to>
      <xdr:col>11</xdr:col>
      <xdr:colOff>60325</xdr:colOff>
      <xdr:row>34</xdr:row>
      <xdr:rowOff>88900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物件費に係る経常収支比率については、分子となる物件費</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エネルギー高騰に伴う公共施設の光熱水費が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となったことや、</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分母となる経常経費一般財源の総額が</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、臨時財政対策債の</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などにより、</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減になったことから、</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対前年度比</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15.3%</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った。</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令和元年度から引き続き類似団体の平均を下回っ</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ているが、</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も</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各施設の委託化などにより、一層の経費削減の検討を図っていく。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55563</xdr:rowOff>
    </xdr:from>
    <xdr:to>
      <xdr:col>82</xdr:col>
      <xdr:colOff>107950</xdr:colOff>
      <xdr:row>15</xdr:row>
      <xdr:rowOff>26988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55863"/>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19702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55563</xdr:rowOff>
    </xdr:from>
    <xdr:to>
      <xdr:col>78</xdr:col>
      <xdr:colOff>69850</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45586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162577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16</xdr:row>
      <xdr:rowOff>98425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2730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33990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16</xdr:row>
      <xdr:rowOff>98425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13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62565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147638</xdr:rowOff>
    </xdr:from>
    <xdr:to>
      <xdr:col>82</xdr:col>
      <xdr:colOff>158750</xdr:colOff>
      <xdr:row>15</xdr:row>
      <xdr:rowOff>77788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164165</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4763</xdr:rowOff>
    </xdr:from>
    <xdr:to>
      <xdr:col>78</xdr:col>
      <xdr:colOff>120650</xdr:colOff>
      <xdr:row>14</xdr:row>
      <xdr:rowOff>106363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116540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7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47625</xdr:rowOff>
    </xdr:from>
    <xdr:to>
      <xdr:col>69</xdr:col>
      <xdr:colOff>142875</xdr:colOff>
      <xdr:row>16</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扶助費に係る経常収支比率については、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分子となる扶助費に充当した一般財源が、児童手当の減や特定財源の増などにより、減となった。また、</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分母</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臨時財政対策債の</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、経常経費一般財源の総額が減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たが、分子の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率が分母の減少率</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を上回ったことから、対前年度比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11.7%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令和４年度は減となったものの、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扶助費については、増加傾向にあることから、</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経常収支比率への影響に注視していく。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6302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7455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159657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159657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その他に係る経常収支比率については、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分子となる繰出金が、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医療給付費の</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増などに伴う後期高齢者医療事業会計繰出金の増</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居宅サービス利用者の</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増加などに伴う介護保険事業会計繰出金の増などにより</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一方で、分母となる経常経費一般財源の総額が</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、臨時財政対策債</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の減</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などにより、</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となったため、対前年度比</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0.5</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12.9%</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高齢化の進展もあり、繰出金</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は</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増加傾向となっていることから、各会計において、健康寿命延伸</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や</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事務の効率化</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に取り組む</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93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9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9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120650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補助費等に係る経常収支比率については、分子となる補助費等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駿東伊豆消防組合負担金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があったものの、病院事業会計繰出金が増となったことなどにより、増となり、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団体への補助金の交付については、例年、必要性や妥当性等の検証を実施しており、今後も引き続き適正化に努めていく。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49276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49276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152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114571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1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公債費に係る経常収支比率については、</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分子となる公債費が、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令和４年度から元金償還が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開始された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ものや、令和３年度に新規借入した分の利子償還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の開始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があ</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23</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年度に借り入れた退職手当債</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など</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の元利償還が前年度に終了した</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ことにより、減となった。一方、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分母となる経常経費一般財源の総額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、臨時財政対策債の減などにより減とな</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結果、</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対前年度比</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0.2</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15.5%</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今後、借入を伴う大規模事業も控えていることから、市債残高や財政指標を注視し、健全な財政運営に努めていく。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94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168911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20320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8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公債費以外に係る経常収支比率は、前年度比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71.8%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となっており、類似団体の中では一番低い値になってるが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扶助費や繰出金など社会保障関係経費は増加傾向にあるため、今後も財源確保に努めるとともに、経常的な事務事業に要する経費の抑制に努めていく。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165100</xdr:rowOff>
    </xdr:from>
    <xdr:to>
      <xdr:col>82</xdr:col>
      <xdr:colOff>107950</xdr:colOff>
      <xdr:row>81</xdr:row>
      <xdr:rowOff>60325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6809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32402</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1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60325</xdr:rowOff>
    </xdr:from>
    <xdr:to>
      <xdr:col>82</xdr:col>
      <xdr:colOff>196850</xdr:colOff>
      <xdr:row>81</xdr:row>
      <xdr:rowOff>60325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47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80027</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165100</xdr:rowOff>
    </xdr:from>
    <xdr:to>
      <xdr:col>82</xdr:col>
      <xdr:colOff>196850</xdr:colOff>
      <xdr:row>73</xdr:row>
      <xdr:rowOff>165100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12700</xdr:rowOff>
    </xdr:from>
    <xdr:to>
      <xdr:col>82</xdr:col>
      <xdr:colOff>107950</xdr:colOff>
      <xdr:row>73</xdr:row>
      <xdr:rowOff>165100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2528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48277</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12700</xdr:rowOff>
    </xdr:from>
    <xdr:to>
      <xdr:col>78</xdr:col>
      <xdr:colOff>69850</xdr:colOff>
      <xdr:row>74</xdr:row>
      <xdr:rowOff>41275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25285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142875</xdr:rowOff>
    </xdr:from>
    <xdr:to>
      <xdr:col>78</xdr:col>
      <xdr:colOff>120650</xdr:colOff>
      <xdr:row>76</xdr:row>
      <xdr:rowOff>73025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00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57802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8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41275</xdr:rowOff>
    </xdr:from>
    <xdr:to>
      <xdr:col>73</xdr:col>
      <xdr:colOff>180975</xdr:colOff>
      <xdr:row>74</xdr:row>
      <xdr:rowOff>50800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728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66675</xdr:rowOff>
    </xdr:from>
    <xdr:to>
      <xdr:col>74</xdr:col>
      <xdr:colOff>31750</xdr:colOff>
      <xdr:row>77</xdr:row>
      <xdr:rowOff>168275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153052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5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50800</xdr:rowOff>
    </xdr:from>
    <xdr:to>
      <xdr:col>69</xdr:col>
      <xdr:colOff>92075</xdr:colOff>
      <xdr:row>74</xdr:row>
      <xdr:rowOff>50800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2566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152400</xdr:rowOff>
    </xdr:from>
    <xdr:to>
      <xdr:col>69</xdr:col>
      <xdr:colOff>142875</xdr:colOff>
      <xdr:row>78</xdr:row>
      <xdr:rowOff>82550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67327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28575</xdr:rowOff>
    </xdr:from>
    <xdr:to>
      <xdr:col>65</xdr:col>
      <xdr:colOff>53975</xdr:colOff>
      <xdr:row>77</xdr:row>
      <xdr:rowOff>130175</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2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114952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1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114300</xdr:rowOff>
    </xdr:from>
    <xdr:to>
      <xdr:col>82</xdr:col>
      <xdr:colOff>158750</xdr:colOff>
      <xdr:row>74</xdr:row>
      <xdr:rowOff>44450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22877</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133350</xdr:rowOff>
    </xdr:from>
    <xdr:to>
      <xdr:col>78</xdr:col>
      <xdr:colOff>120650</xdr:colOff>
      <xdr:row>73</xdr:row>
      <xdr:rowOff>63500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73677</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24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161925</xdr:rowOff>
    </xdr:from>
    <xdr:to>
      <xdr:col>74</xdr:col>
      <xdr:colOff>31750</xdr:colOff>
      <xdr:row>74</xdr:row>
      <xdr:rowOff>92075</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102252</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0</xdr:rowOff>
    </xdr:from>
    <xdr:to>
      <xdr:col>69</xdr:col>
      <xdr:colOff>142875</xdr:colOff>
      <xdr:row>74</xdr:row>
      <xdr:rowOff>101600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0</xdr:rowOff>
    </xdr:from>
    <xdr:to>
      <xdr:col>65</xdr:col>
      <xdr:colOff>53975</xdr:colOff>
      <xdr:row>73</xdr:row>
      <xdr:rowOff>101600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8792</xdr:rowOff>
    </xdr:from>
    <xdr:to>
      <xdr:col>29</xdr:col>
      <xdr:colOff>127000</xdr:colOff>
      <xdr:row>18</xdr:row>
      <xdr:rowOff>48666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42517"/>
          <a:ext cx="647700" cy="3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8792</xdr:rowOff>
    </xdr:from>
    <xdr:to>
      <xdr:col>26</xdr:col>
      <xdr:colOff>50800</xdr:colOff>
      <xdr:row>18</xdr:row>
      <xdr:rowOff>19046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2517"/>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19046</xdr:rowOff>
    </xdr:from>
    <xdr:to>
      <xdr:col>22</xdr:col>
      <xdr:colOff>114300</xdr:colOff>
      <xdr:row>18</xdr:row>
      <xdr:rowOff>56504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52771"/>
          <a:ext cx="698500" cy="3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56504</xdr:rowOff>
    </xdr:from>
    <xdr:to>
      <xdr:col>18</xdr:col>
      <xdr:colOff>177800</xdr:colOff>
      <xdr:row>18</xdr:row>
      <xdr:rowOff>88475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0229"/>
          <a:ext cx="6985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169316</xdr:rowOff>
    </xdr:from>
    <xdr:to>
      <xdr:col>29</xdr:col>
      <xdr:colOff>177800</xdr:colOff>
      <xdr:row>18</xdr:row>
      <xdr:rowOff>99466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141393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129442</xdr:rowOff>
    </xdr:from>
    <xdr:to>
      <xdr:col>26</xdr:col>
      <xdr:colOff>101600</xdr:colOff>
      <xdr:row>18</xdr:row>
      <xdr:rowOff>59592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1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44369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139696</xdr:rowOff>
    </xdr:from>
    <xdr:to>
      <xdr:col>22</xdr:col>
      <xdr:colOff>165100</xdr:colOff>
      <xdr:row>18</xdr:row>
      <xdr:rowOff>69846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1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54624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5704</xdr:rowOff>
    </xdr:from>
    <xdr:to>
      <xdr:col>19</xdr:col>
      <xdr:colOff>38100</xdr:colOff>
      <xdr:row>18</xdr:row>
      <xdr:rowOff>107304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9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92081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37675</xdr:rowOff>
    </xdr:from>
    <xdr:to>
      <xdr:col>15</xdr:col>
      <xdr:colOff>101600</xdr:colOff>
      <xdr:row>18</xdr:row>
      <xdr:rowOff>139275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124053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5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60744</xdr:rowOff>
    </xdr:from>
    <xdr:to>
      <xdr:col>29</xdr:col>
      <xdr:colOff>127000</xdr:colOff>
      <xdr:row>37</xdr:row>
      <xdr:rowOff>66840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85444"/>
          <a:ext cx="6477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51618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176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60744</xdr:rowOff>
    </xdr:from>
    <xdr:to>
      <xdr:col>26</xdr:col>
      <xdr:colOff>50800</xdr:colOff>
      <xdr:row>37</xdr:row>
      <xdr:rowOff>85013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85444"/>
          <a:ext cx="698500" cy="2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192752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31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62611</xdr:rowOff>
    </xdr:from>
    <xdr:to>
      <xdr:col>22</xdr:col>
      <xdr:colOff>114300</xdr:colOff>
      <xdr:row>37</xdr:row>
      <xdr:rowOff>85013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87311"/>
          <a:ext cx="6985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219994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34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62611</xdr:rowOff>
    </xdr:from>
    <xdr:to>
      <xdr:col>18</xdr:col>
      <xdr:colOff>177800</xdr:colOff>
      <xdr:row>37</xdr:row>
      <xdr:rowOff>80290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87311"/>
          <a:ext cx="6985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223575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211078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33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16040</xdr:rowOff>
    </xdr:from>
    <xdr:to>
      <xdr:col>29</xdr:col>
      <xdr:colOff>177800</xdr:colOff>
      <xdr:row>37</xdr:row>
      <xdr:rowOff>117640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4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32567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8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9944</xdr:rowOff>
    </xdr:from>
    <xdr:to>
      <xdr:col>26</xdr:col>
      <xdr:colOff>101600</xdr:colOff>
      <xdr:row>37</xdr:row>
      <xdr:rowOff>111544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3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293171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0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34213</xdr:rowOff>
    </xdr:from>
    <xdr:to>
      <xdr:col>22</xdr:col>
      <xdr:colOff>165100</xdr:colOff>
      <xdr:row>37</xdr:row>
      <xdr:rowOff>135813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5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317440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2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11811</xdr:rowOff>
    </xdr:from>
    <xdr:to>
      <xdr:col>19</xdr:col>
      <xdr:colOff>38100</xdr:colOff>
      <xdr:row>37</xdr:row>
      <xdr:rowOff>113411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3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295038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0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29490</xdr:rowOff>
    </xdr:from>
    <xdr:to>
      <xdr:col>15</xdr:col>
      <xdr:colOff>101600</xdr:colOff>
      <xdr:row>37</xdr:row>
      <xdr:rowOff>131090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5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312717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189,632
184,894
186.82
91,055,621
87,851,541
3,111,955
41,402,281
71,146,189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125461</xdr:rowOff>
    </xdr:from>
    <xdr:to>
      <xdr:col>24</xdr:col>
      <xdr:colOff>63500</xdr:colOff>
      <xdr:row>36</xdr:row>
      <xdr:rowOff>169614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97661"/>
          <a:ext cx="8382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125461</xdr:rowOff>
    </xdr:from>
    <xdr:to>
      <xdr:col>19</xdr:col>
      <xdr:colOff>177800</xdr:colOff>
      <xdr:row>37</xdr:row>
      <xdr:rowOff>28372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7661"/>
          <a:ext cx="889000" cy="7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93021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28372</xdr:rowOff>
    </xdr:from>
    <xdr:to>
      <xdr:col>15</xdr:col>
      <xdr:colOff>50800</xdr:colOff>
      <xdr:row>38</xdr:row>
      <xdr:rowOff>39835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2022"/>
          <a:ext cx="889000" cy="1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119440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39835</xdr:rowOff>
    </xdr:from>
    <xdr:to>
      <xdr:col>10</xdr:col>
      <xdr:colOff>114300</xdr:colOff>
      <xdr:row>38</xdr:row>
      <xdr:rowOff>40129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493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126299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118814</xdr:rowOff>
    </xdr:from>
    <xdr:to>
      <xdr:col>24</xdr:col>
      <xdr:colOff>114300</xdr:colOff>
      <xdr:row>37</xdr:row>
      <xdr:rowOff>48964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74661</xdr:rowOff>
    </xdr:from>
    <xdr:to>
      <xdr:col>20</xdr:col>
      <xdr:colOff>38100</xdr:colOff>
      <xdr:row>37</xdr:row>
      <xdr:rowOff>4811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167388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149022</xdr:rowOff>
    </xdr:from>
    <xdr:to>
      <xdr:col>15</xdr:col>
      <xdr:colOff>101600</xdr:colOff>
      <xdr:row>37</xdr:row>
      <xdr:rowOff>79172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70299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160485</xdr:rowOff>
    </xdr:from>
    <xdr:to>
      <xdr:col>10</xdr:col>
      <xdr:colOff>165100</xdr:colOff>
      <xdr:row>38</xdr:row>
      <xdr:rowOff>90635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81762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160779</xdr:rowOff>
    </xdr:from>
    <xdr:to>
      <xdr:col>6</xdr:col>
      <xdr:colOff>38100</xdr:colOff>
      <xdr:row>38</xdr:row>
      <xdr:rowOff>90929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82056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91283</xdr:rowOff>
    </xdr:from>
    <xdr:to>
      <xdr:col>24</xdr:col>
      <xdr:colOff>62865</xdr:colOff>
      <xdr:row>58</xdr:row>
      <xdr:rowOff>161280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783"/>
          <a:ext cx="1270" cy="144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161280</xdr:rowOff>
    </xdr:from>
    <xdr:to>
      <xdr:col>24</xdr:col>
      <xdr:colOff>152400</xdr:colOff>
      <xdr:row>58</xdr:row>
      <xdr:rowOff>161280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37960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91283</xdr:rowOff>
    </xdr:from>
    <xdr:to>
      <xdr:col>24</xdr:col>
      <xdr:colOff>152400</xdr:colOff>
      <xdr:row>50</xdr:row>
      <xdr:rowOff>91283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72492</xdr:rowOff>
    </xdr:from>
    <xdr:to>
      <xdr:col>24</xdr:col>
      <xdr:colOff>63500</xdr:colOff>
      <xdr:row>55</xdr:row>
      <xdr:rowOff>90780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30792"/>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15069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4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36642</xdr:rowOff>
    </xdr:from>
    <xdr:to>
      <xdr:col>24</xdr:col>
      <xdr:colOff>114300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90780</xdr:rowOff>
    </xdr:from>
    <xdr:to>
      <xdr:col>19</xdr:col>
      <xdr:colOff>177800</xdr:colOff>
      <xdr:row>58</xdr:row>
      <xdr:rowOff>49220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20530"/>
          <a:ext cx="889000" cy="47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155925</xdr:rowOff>
    </xdr:from>
    <xdr:to>
      <xdr:col>20</xdr:col>
      <xdr:colOff>38100</xdr:colOff>
      <xdr:row>56</xdr:row>
      <xdr:rowOff>86075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77202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49220</xdr:rowOff>
    </xdr:from>
    <xdr:to>
      <xdr:col>15</xdr:col>
      <xdr:colOff>50800</xdr:colOff>
      <xdr:row>58</xdr:row>
      <xdr:rowOff>70800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3320"/>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147833</xdr:rowOff>
    </xdr:from>
    <xdr:to>
      <xdr:col>15</xdr:col>
      <xdr:colOff>101600</xdr:colOff>
      <xdr:row>58</xdr:row>
      <xdr:rowOff>77983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94510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70800</xdr:rowOff>
    </xdr:from>
    <xdr:to>
      <xdr:col>10</xdr:col>
      <xdr:colOff>114300</xdr:colOff>
      <xdr:row>58</xdr:row>
      <xdr:rowOff>145369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4900"/>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137500</xdr:rowOff>
    </xdr:from>
    <xdr:to>
      <xdr:col>10</xdr:col>
      <xdr:colOff>165100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84177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120904</xdr:rowOff>
    </xdr:from>
    <xdr:to>
      <xdr:col>6</xdr:col>
      <xdr:colOff>38100</xdr:colOff>
      <xdr:row>59</xdr:row>
      <xdr:rowOff>51054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42181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21692</xdr:rowOff>
    </xdr:from>
    <xdr:to>
      <xdr:col>24</xdr:col>
      <xdr:colOff>114300</xdr:colOff>
      <xdr:row>54</xdr:row>
      <xdr:rowOff>123292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44569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3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39980</xdr:rowOff>
    </xdr:from>
    <xdr:to>
      <xdr:col>20</xdr:col>
      <xdr:colOff>38100</xdr:colOff>
      <xdr:row>55</xdr:row>
      <xdr:rowOff>141580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158107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4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169870</xdr:rowOff>
    </xdr:from>
    <xdr:to>
      <xdr:col>15</xdr:col>
      <xdr:colOff>101600</xdr:colOff>
      <xdr:row>58</xdr:row>
      <xdr:rowOff>100020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91147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20000</xdr:rowOff>
    </xdr:from>
    <xdr:to>
      <xdr:col>10</xdr:col>
      <xdr:colOff>165100</xdr:colOff>
      <xdr:row>58</xdr:row>
      <xdr:rowOff>121600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112727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94569</xdr:rowOff>
    </xdr:from>
    <xdr:to>
      <xdr:col>6</xdr:col>
      <xdr:colOff>38100</xdr:colOff>
      <xdr:row>59</xdr:row>
      <xdr:rowOff>24719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41246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153050</xdr:rowOff>
    </xdr:from>
    <xdr:to>
      <xdr:col>24</xdr:col>
      <xdr:colOff>63500</xdr:colOff>
      <xdr:row>77</xdr:row>
      <xdr:rowOff>155200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54700"/>
          <a:ext cx="8382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155200</xdr:rowOff>
    </xdr:from>
    <xdr:to>
      <xdr:col>19</xdr:col>
      <xdr:colOff>177800</xdr:colOff>
      <xdr:row>77</xdr:row>
      <xdr:rowOff>156983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5685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150764</xdr:rowOff>
    </xdr:from>
    <xdr:to>
      <xdr:col>15</xdr:col>
      <xdr:colOff>50800</xdr:colOff>
      <xdr:row>77</xdr:row>
      <xdr:rowOff>156983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52414"/>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150764</xdr:rowOff>
    </xdr:from>
    <xdr:to>
      <xdr:col>10</xdr:col>
      <xdr:colOff>114300</xdr:colOff>
      <xdr:row>77</xdr:row>
      <xdr:rowOff>152456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52414"/>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102250</xdr:rowOff>
    </xdr:from>
    <xdr:to>
      <xdr:col>24</xdr:col>
      <xdr:colOff>114300</xdr:colOff>
      <xdr:row>78</xdr:row>
      <xdr:rowOff>32400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80677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104400</xdr:rowOff>
    </xdr:from>
    <xdr:to>
      <xdr:col>20</xdr:col>
      <xdr:colOff>38100</xdr:colOff>
      <xdr:row>78</xdr:row>
      <xdr:rowOff>34550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25677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106183</xdr:rowOff>
    </xdr:from>
    <xdr:to>
      <xdr:col>15</xdr:col>
      <xdr:colOff>101600</xdr:colOff>
      <xdr:row>78</xdr:row>
      <xdr:rowOff>36333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27460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99964</xdr:rowOff>
    </xdr:from>
    <xdr:to>
      <xdr:col>10</xdr:col>
      <xdr:colOff>165100</xdr:colOff>
      <xdr:row>78</xdr:row>
      <xdr:rowOff>30114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21241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101656</xdr:rowOff>
    </xdr:from>
    <xdr:to>
      <xdr:col>6</xdr:col>
      <xdr:colOff>38100</xdr:colOff>
      <xdr:row>78</xdr:row>
      <xdr:rowOff>31806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22933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5245</xdr:rowOff>
    </xdr:from>
    <xdr:to>
      <xdr:col>24</xdr:col>
      <xdr:colOff>63500</xdr:colOff>
      <xdr:row>96</xdr:row>
      <xdr:rowOff>46126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92995"/>
          <a:ext cx="838200" cy="2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89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5245</xdr:rowOff>
    </xdr:from>
    <xdr:to>
      <xdr:col>19</xdr:col>
      <xdr:colOff>177800</xdr:colOff>
      <xdr:row>97</xdr:row>
      <xdr:rowOff>111316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92995"/>
          <a:ext cx="889000" cy="4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47826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59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111316</xdr:rowOff>
    </xdr:from>
    <xdr:to>
      <xdr:col>15</xdr:col>
      <xdr:colOff>50800</xdr:colOff>
      <xdr:row>98</xdr:row>
      <xdr:rowOff>61461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41966"/>
          <a:ext cx="889000" cy="12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4678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61461</xdr:rowOff>
    </xdr:from>
    <xdr:to>
      <xdr:col>10</xdr:col>
      <xdr:colOff>114300</xdr:colOff>
      <xdr:row>98</xdr:row>
      <xdr:rowOff>163779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63561"/>
          <a:ext cx="889000" cy="10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42606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91527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166776</xdr:rowOff>
    </xdr:from>
    <xdr:to>
      <xdr:col>24</xdr:col>
      <xdr:colOff>114300</xdr:colOff>
      <xdr:row>96</xdr:row>
      <xdr:rowOff>96926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145203</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3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125895</xdr:rowOff>
    </xdr:from>
    <xdr:to>
      <xdr:col>20</xdr:col>
      <xdr:colOff>38100</xdr:colOff>
      <xdr:row>95</xdr:row>
      <xdr:rowOff>56045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47172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33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60516</xdr:rowOff>
    </xdr:from>
    <xdr:to>
      <xdr:col>15</xdr:col>
      <xdr:colOff>101600</xdr:colOff>
      <xdr:row>97</xdr:row>
      <xdr:rowOff>162116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153243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10661</xdr:rowOff>
    </xdr:from>
    <xdr:to>
      <xdr:col>10</xdr:col>
      <xdr:colOff>165100</xdr:colOff>
      <xdr:row>98</xdr:row>
      <xdr:rowOff>112261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103388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112979</xdr:rowOff>
    </xdr:from>
    <xdr:to>
      <xdr:col>6</xdr:col>
      <xdr:colOff>38100</xdr:colOff>
      <xdr:row>99</xdr:row>
      <xdr:rowOff>43129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34256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101854</xdr:rowOff>
    </xdr:from>
    <xdr:to>
      <xdr:col>55</xdr:col>
      <xdr:colOff>0</xdr:colOff>
      <xdr:row>37</xdr:row>
      <xdr:rowOff>161913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45504"/>
          <a:ext cx="838200" cy="6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151248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94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75476</xdr:rowOff>
    </xdr:from>
    <xdr:to>
      <xdr:col>50</xdr:col>
      <xdr:colOff>114300</xdr:colOff>
      <xdr:row>37</xdr:row>
      <xdr:rowOff>101854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18976"/>
          <a:ext cx="889000" cy="12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160786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75476</xdr:rowOff>
    </xdr:from>
    <xdr:to>
      <xdr:col>45</xdr:col>
      <xdr:colOff>177800</xdr:colOff>
      <xdr:row>38</xdr:row>
      <xdr:rowOff>10376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18976"/>
          <a:ext cx="889000" cy="13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55300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152159</xdr:rowOff>
    </xdr:from>
    <xdr:to>
      <xdr:col>41</xdr:col>
      <xdr:colOff>50800</xdr:colOff>
      <xdr:row>38</xdr:row>
      <xdr:rowOff>10376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95809"/>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53954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111112</xdr:rowOff>
    </xdr:from>
    <xdr:to>
      <xdr:col>55</xdr:col>
      <xdr:colOff>50800</xdr:colOff>
      <xdr:row>38</xdr:row>
      <xdr:rowOff>41263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54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133989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51054</xdr:rowOff>
    </xdr:from>
    <xdr:to>
      <xdr:col>50</xdr:col>
      <xdr:colOff>165100</xdr:colOff>
      <xdr:row>37</xdr:row>
      <xdr:rowOff>152654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169181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1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24676</xdr:rowOff>
    </xdr:from>
    <xdr:to>
      <xdr:col>46</xdr:col>
      <xdr:colOff>38100</xdr:colOff>
      <xdr:row>30</xdr:row>
      <xdr:rowOff>126276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142803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4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131026</xdr:rowOff>
    </xdr:from>
    <xdr:to>
      <xdr:col>41</xdr:col>
      <xdr:colOff>101600</xdr:colOff>
      <xdr:row>38</xdr:row>
      <xdr:rowOff>61176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77703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101359</xdr:rowOff>
    </xdr:from>
    <xdr:to>
      <xdr:col>36</xdr:col>
      <xdr:colOff>165100</xdr:colOff>
      <xdr:row>38</xdr:row>
      <xdr:rowOff>31508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5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48036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68415</xdr:rowOff>
    </xdr:from>
    <xdr:to>
      <xdr:col>55</xdr:col>
      <xdr:colOff>0</xdr:colOff>
      <xdr:row>55</xdr:row>
      <xdr:rowOff>166236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8812365"/>
          <a:ext cx="838200" cy="78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160043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17342</xdr:rowOff>
    </xdr:from>
    <xdr:to>
      <xdr:col>50</xdr:col>
      <xdr:colOff>114300</xdr:colOff>
      <xdr:row>55</xdr:row>
      <xdr:rowOff>166236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447092"/>
          <a:ext cx="889000" cy="1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36351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163208</xdr:rowOff>
    </xdr:from>
    <xdr:to>
      <xdr:col>45</xdr:col>
      <xdr:colOff>177800</xdr:colOff>
      <xdr:row>55</xdr:row>
      <xdr:rowOff>17342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21508"/>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157605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163208</xdr:rowOff>
    </xdr:from>
    <xdr:to>
      <xdr:col>41</xdr:col>
      <xdr:colOff>50800</xdr:colOff>
      <xdr:row>55</xdr:row>
      <xdr:rowOff>29838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21508"/>
          <a:ext cx="889000" cy="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104760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124058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7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17615</xdr:rowOff>
    </xdr:from>
    <xdr:to>
      <xdr:col>55</xdr:col>
      <xdr:colOff>50800</xdr:colOff>
      <xdr:row>51</xdr:row>
      <xdr:rowOff>119215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87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142092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7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115436</xdr:rowOff>
    </xdr:from>
    <xdr:to>
      <xdr:col>50</xdr:col>
      <xdr:colOff>165100</xdr:colOff>
      <xdr:row>56</xdr:row>
      <xdr:rowOff>45586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62113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137992</xdr:rowOff>
    </xdr:from>
    <xdr:to>
      <xdr:col>46</xdr:col>
      <xdr:colOff>38100</xdr:colOff>
      <xdr:row>55</xdr:row>
      <xdr:rowOff>68142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3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84669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1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112408</xdr:rowOff>
    </xdr:from>
    <xdr:to>
      <xdr:col>41</xdr:col>
      <xdr:colOff>101600</xdr:colOff>
      <xdr:row>55</xdr:row>
      <xdr:rowOff>42558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150488</xdr:rowOff>
    </xdr:from>
    <xdr:to>
      <xdr:col>36</xdr:col>
      <xdr:colOff>165100</xdr:colOff>
      <xdr:row>55</xdr:row>
      <xdr:rowOff>80638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4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97165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1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113771</xdr:rowOff>
    </xdr:from>
    <xdr:to>
      <xdr:col>55</xdr:col>
      <xdr:colOff>0</xdr:colOff>
      <xdr:row>75</xdr:row>
      <xdr:rowOff>13643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01071"/>
          <a:ext cx="838200" cy="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74413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112431</xdr:rowOff>
    </xdr:from>
    <xdr:to>
      <xdr:col>50</xdr:col>
      <xdr:colOff>114300</xdr:colOff>
      <xdr:row>75</xdr:row>
      <xdr:rowOff>13643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799731"/>
          <a:ext cx="8890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113471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1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70075</xdr:rowOff>
    </xdr:from>
    <xdr:to>
      <xdr:col>45</xdr:col>
      <xdr:colOff>177800</xdr:colOff>
      <xdr:row>74</xdr:row>
      <xdr:rowOff>112431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757375"/>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138422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70075</xdr:rowOff>
    </xdr:from>
    <xdr:to>
      <xdr:col>41</xdr:col>
      <xdr:colOff>50800</xdr:colOff>
      <xdr:row>74</xdr:row>
      <xdr:rowOff>97964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75737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70004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123237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62971</xdr:rowOff>
    </xdr:from>
    <xdr:to>
      <xdr:col>55</xdr:col>
      <xdr:colOff>50800</xdr:colOff>
      <xdr:row>74</xdr:row>
      <xdr:rowOff>164571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75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85848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134293</xdr:rowOff>
    </xdr:from>
    <xdr:to>
      <xdr:col>50</xdr:col>
      <xdr:colOff>165100</xdr:colOff>
      <xdr:row>75</xdr:row>
      <xdr:rowOff>64443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8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80970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59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61631</xdr:rowOff>
    </xdr:from>
    <xdr:to>
      <xdr:col>46</xdr:col>
      <xdr:colOff>38100</xdr:colOff>
      <xdr:row>74</xdr:row>
      <xdr:rowOff>163231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8308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5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19275</xdr:rowOff>
    </xdr:from>
    <xdr:to>
      <xdr:col>41</xdr:col>
      <xdr:colOff>101600</xdr:colOff>
      <xdr:row>74</xdr:row>
      <xdr:rowOff>120875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7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137402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4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47164</xdr:rowOff>
    </xdr:from>
    <xdr:to>
      <xdr:col>36</xdr:col>
      <xdr:colOff>165100</xdr:colOff>
      <xdr:row>74</xdr:row>
      <xdr:rowOff>148764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7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165291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5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154363</xdr:rowOff>
    </xdr:from>
    <xdr:to>
      <xdr:col>55</xdr:col>
      <xdr:colOff>0</xdr:colOff>
      <xdr:row>96</xdr:row>
      <xdr:rowOff>45811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413413"/>
          <a:ext cx="838200" cy="109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97469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13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11162</xdr:rowOff>
    </xdr:from>
    <xdr:to>
      <xdr:col>50</xdr:col>
      <xdr:colOff>114300</xdr:colOff>
      <xdr:row>96</xdr:row>
      <xdr:rowOff>45811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298912"/>
          <a:ext cx="889000" cy="2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2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11162</xdr:rowOff>
    </xdr:from>
    <xdr:to>
      <xdr:col>45</xdr:col>
      <xdr:colOff>177800</xdr:colOff>
      <xdr:row>95</xdr:row>
      <xdr:rowOff>23506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298912"/>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60763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23506</xdr:rowOff>
    </xdr:from>
    <xdr:to>
      <xdr:col>41</xdr:col>
      <xdr:colOff>50800</xdr:colOff>
      <xdr:row>95</xdr:row>
      <xdr:rowOff>101622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11256"/>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47595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103563</xdr:rowOff>
    </xdr:from>
    <xdr:to>
      <xdr:col>55</xdr:col>
      <xdr:colOff>50800</xdr:colOff>
      <xdr:row>90</xdr:row>
      <xdr:rowOff>33713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36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56590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3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166461</xdr:rowOff>
    </xdr:from>
    <xdr:to>
      <xdr:col>50</xdr:col>
      <xdr:colOff>165100</xdr:colOff>
      <xdr:row>96</xdr:row>
      <xdr:rowOff>96611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87738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4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131812</xdr:rowOff>
    </xdr:from>
    <xdr:to>
      <xdr:col>46</xdr:col>
      <xdr:colOff>38100</xdr:colOff>
      <xdr:row>95</xdr:row>
      <xdr:rowOff>61962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78489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2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144156</xdr:rowOff>
    </xdr:from>
    <xdr:to>
      <xdr:col>41</xdr:col>
      <xdr:colOff>101600</xdr:colOff>
      <xdr:row>95</xdr:row>
      <xdr:rowOff>74306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50822</xdr:rowOff>
    </xdr:from>
    <xdr:to>
      <xdr:col>36</xdr:col>
      <xdr:colOff>165100</xdr:colOff>
      <xdr:row>95</xdr:row>
      <xdr:rowOff>152422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143549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96919</xdr:rowOff>
    </xdr:from>
    <xdr:to>
      <xdr:col>85</xdr:col>
      <xdr:colOff>127000</xdr:colOff>
      <xdr:row>37</xdr:row>
      <xdr:rowOff>85816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269119"/>
          <a:ext cx="838200" cy="1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86595</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01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96919</xdr:rowOff>
    </xdr:from>
    <xdr:to>
      <xdr:col>81</xdr:col>
      <xdr:colOff>50800</xdr:colOff>
      <xdr:row>38</xdr:row>
      <xdr:rowOff>166805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269119"/>
          <a:ext cx="889000" cy="4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11810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69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166805</xdr:rowOff>
    </xdr:from>
    <xdr:to>
      <xdr:col>76</xdr:col>
      <xdr:colOff>114300</xdr:colOff>
      <xdr:row>39</xdr:row>
      <xdr:rowOff>76672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81905"/>
          <a:ext cx="8890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76672</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63222"/>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110035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28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35016</xdr:rowOff>
    </xdr:from>
    <xdr:to>
      <xdr:col>85</xdr:col>
      <xdr:colOff>177800</xdr:colOff>
      <xdr:row>37</xdr:row>
      <xdr:rowOff>136616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57893</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23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46119</xdr:rowOff>
    </xdr:from>
    <xdr:to>
      <xdr:col>81</xdr:col>
      <xdr:colOff>101600</xdr:colOff>
      <xdr:row>36</xdr:row>
      <xdr:rowOff>147719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164246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59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116005</xdr:rowOff>
    </xdr:from>
    <xdr:to>
      <xdr:col>76</xdr:col>
      <xdr:colOff>165100</xdr:colOff>
      <xdr:row>39</xdr:row>
      <xdr:rowOff>46155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37282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2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25872</xdr:rowOff>
    </xdr:from>
    <xdr:to>
      <xdr:col>72</xdr:col>
      <xdr:colOff>38100</xdr:colOff>
      <xdr:row>39</xdr:row>
      <xdr:rowOff>127472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118599</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805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100952</xdr:rowOff>
    </xdr:from>
    <xdr:to>
      <xdr:col>85</xdr:col>
      <xdr:colOff>127000</xdr:colOff>
      <xdr:row>76</xdr:row>
      <xdr:rowOff>111857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131152"/>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160938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19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100952</xdr:rowOff>
    </xdr:from>
    <xdr:to>
      <xdr:col>81</xdr:col>
      <xdr:colOff>50800</xdr:colOff>
      <xdr:row>76</xdr:row>
      <xdr:rowOff>104611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31152"/>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123517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104611</xdr:rowOff>
    </xdr:from>
    <xdr:to>
      <xdr:col>76</xdr:col>
      <xdr:colOff>114300</xdr:colOff>
      <xdr:row>76</xdr:row>
      <xdr:rowOff>107970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34811"/>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140319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92015</xdr:rowOff>
    </xdr:from>
    <xdr:to>
      <xdr:col>71</xdr:col>
      <xdr:colOff>177800</xdr:colOff>
      <xdr:row>76</xdr:row>
      <xdr:rowOff>107970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22215"/>
          <a:ext cx="8890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61057</xdr:rowOff>
    </xdr:from>
    <xdr:to>
      <xdr:col>85</xdr:col>
      <xdr:colOff>177800</xdr:colOff>
      <xdr:row>76</xdr:row>
      <xdr:rowOff>162657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83934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50152</xdr:rowOff>
    </xdr:from>
    <xdr:to>
      <xdr:col>81</xdr:col>
      <xdr:colOff>101600</xdr:colOff>
      <xdr:row>76</xdr:row>
      <xdr:rowOff>151752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168279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8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53811</xdr:rowOff>
    </xdr:from>
    <xdr:to>
      <xdr:col>76</xdr:col>
      <xdr:colOff>165100</xdr:colOff>
      <xdr:row>76</xdr:row>
      <xdr:rowOff>155411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487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85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57170</xdr:rowOff>
    </xdr:from>
    <xdr:to>
      <xdr:col>72</xdr:col>
      <xdr:colOff>38100</xdr:colOff>
      <xdr:row>76</xdr:row>
      <xdr:rowOff>158770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3847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8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41215</xdr:rowOff>
    </xdr:from>
    <xdr:to>
      <xdr:col>67</xdr:col>
      <xdr:colOff>101600</xdr:colOff>
      <xdr:row>76</xdr:row>
      <xdr:rowOff>142815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159341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84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93425</xdr:rowOff>
    </xdr:from>
    <xdr:to>
      <xdr:col>85</xdr:col>
      <xdr:colOff>127000</xdr:colOff>
      <xdr:row>96</xdr:row>
      <xdr:rowOff>137023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381175"/>
          <a:ext cx="838200" cy="2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149100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08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137023</xdr:rowOff>
    </xdr:from>
    <xdr:to>
      <xdr:col>81</xdr:col>
      <xdr:colOff>50800</xdr:colOff>
      <xdr:row>97</xdr:row>
      <xdr:rowOff>29221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596223"/>
          <a:ext cx="889000" cy="6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59163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29221</xdr:rowOff>
    </xdr:from>
    <xdr:to>
      <xdr:col>76</xdr:col>
      <xdr:colOff>114300</xdr:colOff>
      <xdr:row>98</xdr:row>
      <xdr:rowOff>30102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59871"/>
          <a:ext cx="889000" cy="17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88129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89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30102</xdr:rowOff>
    </xdr:from>
    <xdr:to>
      <xdr:col>71</xdr:col>
      <xdr:colOff>177800</xdr:colOff>
      <xdr:row>98</xdr:row>
      <xdr:rowOff>80786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32202"/>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79965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42625</xdr:rowOff>
    </xdr:from>
    <xdr:to>
      <xdr:col>85</xdr:col>
      <xdr:colOff>177800</xdr:colOff>
      <xdr:row>95</xdr:row>
      <xdr:rowOff>144225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3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65502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86223</xdr:rowOff>
    </xdr:from>
    <xdr:to>
      <xdr:col>81</xdr:col>
      <xdr:colOff>101600</xdr:colOff>
      <xdr:row>97</xdr:row>
      <xdr:rowOff>16373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32900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149871</xdr:rowOff>
    </xdr:from>
    <xdr:to>
      <xdr:col>76</xdr:col>
      <xdr:colOff>165100</xdr:colOff>
      <xdr:row>97</xdr:row>
      <xdr:rowOff>80021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96548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8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150752</xdr:rowOff>
    </xdr:from>
    <xdr:to>
      <xdr:col>72</xdr:col>
      <xdr:colOff>38100</xdr:colOff>
      <xdr:row>98</xdr:row>
      <xdr:rowOff>80902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97429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55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29986</xdr:rowOff>
    </xdr:from>
    <xdr:to>
      <xdr:col>67</xdr:col>
      <xdr:colOff>101600</xdr:colOff>
      <xdr:row>98</xdr:row>
      <xdr:rowOff>131586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122713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2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98004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27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167422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99466</xdr:rowOff>
    </xdr:from>
    <xdr:to>
      <xdr:col>116</xdr:col>
      <xdr:colOff>63500</xdr:colOff>
      <xdr:row>74</xdr:row>
      <xdr:rowOff>143723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86766"/>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35551</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9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143723</xdr:rowOff>
    </xdr:from>
    <xdr:to>
      <xdr:col>111</xdr:col>
      <xdr:colOff>177800</xdr:colOff>
      <xdr:row>75</xdr:row>
      <xdr:rowOff>9489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31023"/>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9489</xdr:rowOff>
    </xdr:from>
    <xdr:to>
      <xdr:col>107</xdr:col>
      <xdr:colOff>50800</xdr:colOff>
      <xdr:row>75</xdr:row>
      <xdr:rowOff>82916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68239"/>
          <a:ext cx="889000" cy="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82916</xdr:rowOff>
    </xdr:from>
    <xdr:to>
      <xdr:col>102</xdr:col>
      <xdr:colOff>114300</xdr:colOff>
      <xdr:row>75</xdr:row>
      <xdr:rowOff>159772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41666"/>
          <a:ext cx="8890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144528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167570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48666</xdr:rowOff>
    </xdr:from>
    <xdr:to>
      <xdr:col>116</xdr:col>
      <xdr:colOff>114300</xdr:colOff>
      <xdr:row>74</xdr:row>
      <xdr:rowOff>150266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71543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92923</xdr:rowOff>
    </xdr:from>
    <xdr:to>
      <xdr:col>112</xdr:col>
      <xdr:colOff>38100</xdr:colOff>
      <xdr:row>75</xdr:row>
      <xdr:rowOff>23073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39600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130139</xdr:rowOff>
    </xdr:from>
    <xdr:to>
      <xdr:col>107</xdr:col>
      <xdr:colOff>101600</xdr:colOff>
      <xdr:row>75</xdr:row>
      <xdr:rowOff>60289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76816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32116</xdr:rowOff>
    </xdr:from>
    <xdr:to>
      <xdr:col>102</xdr:col>
      <xdr:colOff>165100</xdr:colOff>
      <xdr:row>75</xdr:row>
      <xdr:rowOff>133716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9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124843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8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108971</xdr:rowOff>
    </xdr:from>
    <xdr:to>
      <xdr:col>98</xdr:col>
      <xdr:colOff>38100</xdr:colOff>
      <xdr:row>76</xdr:row>
      <xdr:rowOff>39120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677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30249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463,274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106,912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いる。これは、新型コロナや物価高騰対策として実施した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子育て世帯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や住民税非課税世帯等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臨時特別給付金の減などによるもので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ものの、近年は増加傾向にあることから、引き続き状況を注視していく。</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90,742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41,135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円の増となっており、これは新体育館の整備が完成したことに伴い香陵公園周辺整備事業が増加したことが主な要因である。今後も大規模な事業が控えていることから、引き続き状況を注視していく。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66,470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円と前年度に比べて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ふるさと納税の増に伴う返礼品等に係る事務費の増が主な要因で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補助費等が、住民一人当たり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47,751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円減となって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おり、病院事業会計への繰出金（経営支援分）の減や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関連事業の減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令和２年７月豪雨や令和３年７月及び９月の大雨により被災した農林施設や土木施設などの復旧工事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があったことから、比較すると減となっている。近年、自然災害が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頻発激甚化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していることから、今後も速やかな復旧を行うことができるよう適切な対応を行っていく。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21,167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円で、近年増加傾向にあるふるさと応援基金寄附金の増によるふるさと応援基金積立金の増が主な要因である。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189,632
184,894
186.82
91,055,621
87,851,541
3,111,955
41,402,281
71,146,189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23114</xdr:rowOff>
    </xdr:from>
    <xdr:to>
      <xdr:col>24</xdr:col>
      <xdr:colOff>63500</xdr:colOff>
      <xdr:row>31</xdr:row>
      <xdr:rowOff>87122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380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36085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87122</xdr:rowOff>
    </xdr:from>
    <xdr:to>
      <xdr:col>19</xdr:col>
      <xdr:colOff>177800</xdr:colOff>
      <xdr:row>31</xdr:row>
      <xdr:rowOff>146558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02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88646</xdr:rowOff>
    </xdr:from>
    <xdr:to>
      <xdr:col>15</xdr:col>
      <xdr:colOff>50800</xdr:colOff>
      <xdr:row>31</xdr:row>
      <xdr:rowOff>146558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035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88646</xdr:rowOff>
    </xdr:from>
    <xdr:to>
      <xdr:col>10</xdr:col>
      <xdr:colOff>114300</xdr:colOff>
      <xdr:row>32</xdr:row>
      <xdr:rowOff>148844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0359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143764</xdr:rowOff>
    </xdr:from>
    <xdr:to>
      <xdr:col>24</xdr:col>
      <xdr:colOff>114300</xdr:colOff>
      <xdr:row>31</xdr:row>
      <xdr:rowOff>73914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2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166641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3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36322</xdr:rowOff>
    </xdr:from>
    <xdr:to>
      <xdr:col>20</xdr:col>
      <xdr:colOff>38100</xdr:colOff>
      <xdr:row>31</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154449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95758</xdr:rowOff>
    </xdr:from>
    <xdr:to>
      <xdr:col>15</xdr:col>
      <xdr:colOff>101600</xdr:colOff>
      <xdr:row>32</xdr:row>
      <xdr:rowOff>25908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42435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37846</xdr:rowOff>
    </xdr:from>
    <xdr:to>
      <xdr:col>10</xdr:col>
      <xdr:colOff>165100</xdr:colOff>
      <xdr:row>31</xdr:row>
      <xdr:rowOff>139446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3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155973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98044</xdr:rowOff>
    </xdr:from>
    <xdr:to>
      <xdr:col>6</xdr:col>
      <xdr:colOff>38100</xdr:colOff>
      <xdr:row>33</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44721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46406</xdr:rowOff>
    </xdr:from>
    <xdr:to>
      <xdr:col>24</xdr:col>
      <xdr:colOff>63500</xdr:colOff>
      <xdr:row>58</xdr:row>
      <xdr:rowOff>5855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19056"/>
          <a:ext cx="838200" cy="1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120311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2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132664</xdr:rowOff>
    </xdr:from>
    <xdr:to>
      <xdr:col>19</xdr:col>
      <xdr:colOff>177800</xdr:colOff>
      <xdr:row>58</xdr:row>
      <xdr:rowOff>5855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705164"/>
          <a:ext cx="889000" cy="124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75722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132664</xdr:rowOff>
    </xdr:from>
    <xdr:to>
      <xdr:col>15</xdr:col>
      <xdr:colOff>50800</xdr:colOff>
      <xdr:row>58</xdr:row>
      <xdr:rowOff>139459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705164"/>
          <a:ext cx="889000" cy="137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71340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8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138494</xdr:rowOff>
    </xdr:from>
    <xdr:to>
      <xdr:col>10</xdr:col>
      <xdr:colOff>114300</xdr:colOff>
      <xdr:row>58</xdr:row>
      <xdr:rowOff>139459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8259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167056</xdr:rowOff>
    </xdr:from>
    <xdr:to>
      <xdr:col>24</xdr:col>
      <xdr:colOff>114300</xdr:colOff>
      <xdr:row>57</xdr:row>
      <xdr:rowOff>97206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18483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126505</xdr:rowOff>
    </xdr:from>
    <xdr:to>
      <xdr:col>20</xdr:col>
      <xdr:colOff>38100</xdr:colOff>
      <xdr:row>58</xdr:row>
      <xdr:rowOff>56655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73182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6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81864</xdr:rowOff>
    </xdr:from>
    <xdr:to>
      <xdr:col>15</xdr:col>
      <xdr:colOff>101600</xdr:colOff>
      <xdr:row>51</xdr:row>
      <xdr:rowOff>12014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6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28541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42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88659</xdr:rowOff>
    </xdr:from>
    <xdr:to>
      <xdr:col>10</xdr:col>
      <xdr:colOff>165100</xdr:colOff>
      <xdr:row>59</xdr:row>
      <xdr:rowOff>18809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9936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87694</xdr:rowOff>
    </xdr:from>
    <xdr:to>
      <xdr:col>6</xdr:col>
      <xdr:colOff>38100</xdr:colOff>
      <xdr:row>59</xdr:row>
      <xdr:rowOff>17844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150430</xdr:rowOff>
    </xdr:from>
    <xdr:to>
      <xdr:col>24</xdr:col>
      <xdr:colOff>62865</xdr:colOff>
      <xdr:row>77</xdr:row>
      <xdr:rowOff>91266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51930"/>
          <a:ext cx="1270" cy="114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95093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9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91266</xdr:rowOff>
    </xdr:from>
    <xdr:to>
      <xdr:col>24</xdr:col>
      <xdr:colOff>152400</xdr:colOff>
      <xdr:row>77</xdr:row>
      <xdr:rowOff>91266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9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97107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2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150430</xdr:rowOff>
    </xdr:from>
    <xdr:to>
      <xdr:col>24</xdr:col>
      <xdr:colOff>152400</xdr:colOff>
      <xdr:row>70</xdr:row>
      <xdr:rowOff>150430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5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139000</xdr:rowOff>
    </xdr:from>
    <xdr:to>
      <xdr:col>24</xdr:col>
      <xdr:colOff>63500</xdr:colOff>
      <xdr:row>76</xdr:row>
      <xdr:rowOff>104296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97750"/>
          <a:ext cx="838200" cy="13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133451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110574</xdr:rowOff>
    </xdr:from>
    <xdr:to>
      <xdr:col>24</xdr:col>
      <xdr:colOff>114300</xdr:colOff>
      <xdr:row>76</xdr:row>
      <xdr:rowOff>40723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3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139000</xdr:rowOff>
    </xdr:from>
    <xdr:to>
      <xdr:col>19</xdr:col>
      <xdr:colOff>177800</xdr:colOff>
      <xdr:row>77</xdr:row>
      <xdr:rowOff>156959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97750"/>
          <a:ext cx="889000" cy="3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24806</xdr:rowOff>
    </xdr:from>
    <xdr:to>
      <xdr:col>20</xdr:col>
      <xdr:colOff>38100</xdr:colOff>
      <xdr:row>75</xdr:row>
      <xdr:rowOff>126406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142933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5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156959</xdr:rowOff>
    </xdr:from>
    <xdr:to>
      <xdr:col>15</xdr:col>
      <xdr:colOff>50800</xdr:colOff>
      <xdr:row>78</xdr:row>
      <xdr:rowOff>52746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58609"/>
          <a:ext cx="889000" cy="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23749</xdr:rowOff>
    </xdr:from>
    <xdr:to>
      <xdr:col>15</xdr:col>
      <xdr:colOff>101600</xdr:colOff>
      <xdr:row>77</xdr:row>
      <xdr:rowOff>125349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52746</xdr:rowOff>
    </xdr:from>
    <xdr:to>
      <xdr:col>10</xdr:col>
      <xdr:colOff>114300</xdr:colOff>
      <xdr:row>78</xdr:row>
      <xdr:rowOff>145701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25846"/>
          <a:ext cx="889000" cy="9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81485</xdr:rowOff>
    </xdr:from>
    <xdr:to>
      <xdr:col>10</xdr:col>
      <xdr:colOff>165100</xdr:colOff>
      <xdr:row>78</xdr:row>
      <xdr:rowOff>11635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28162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64152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53496</xdr:rowOff>
    </xdr:from>
    <xdr:to>
      <xdr:col>24</xdr:col>
      <xdr:colOff>114300</xdr:colOff>
      <xdr:row>76</xdr:row>
      <xdr:rowOff>155096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31923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6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88200</xdr:rowOff>
    </xdr:from>
    <xdr:to>
      <xdr:col>20</xdr:col>
      <xdr:colOff>38100</xdr:colOff>
      <xdr:row>76</xdr:row>
      <xdr:rowOff>18349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469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9476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3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106159</xdr:rowOff>
    </xdr:from>
    <xdr:to>
      <xdr:col>15</xdr:col>
      <xdr:colOff>101600</xdr:colOff>
      <xdr:row>78</xdr:row>
      <xdr:rowOff>36309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27436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0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1946</xdr:rowOff>
    </xdr:from>
    <xdr:to>
      <xdr:col>10</xdr:col>
      <xdr:colOff>165100</xdr:colOff>
      <xdr:row>78</xdr:row>
      <xdr:rowOff>103546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94673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6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94901</xdr:rowOff>
    </xdr:from>
    <xdr:to>
      <xdr:col>6</xdr:col>
      <xdr:colOff>38100</xdr:colOff>
      <xdr:row>79</xdr:row>
      <xdr:rowOff>25051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16178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6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16850</xdr:rowOff>
    </xdr:from>
    <xdr:to>
      <xdr:col>24</xdr:col>
      <xdr:colOff>62865</xdr:colOff>
      <xdr:row>98</xdr:row>
      <xdr:rowOff>155977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18800"/>
          <a:ext cx="1270" cy="133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159804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155977</xdr:rowOff>
    </xdr:from>
    <xdr:to>
      <xdr:col>24</xdr:col>
      <xdr:colOff>152400</xdr:colOff>
      <xdr:row>98</xdr:row>
      <xdr:rowOff>155977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134977</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16850</xdr:rowOff>
    </xdr:from>
    <xdr:to>
      <xdr:col>24</xdr:col>
      <xdr:colOff>152400</xdr:colOff>
      <xdr:row>91</xdr:row>
      <xdr:rowOff>16850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61108</xdr:rowOff>
    </xdr:from>
    <xdr:to>
      <xdr:col>24</xdr:col>
      <xdr:colOff>63500</xdr:colOff>
      <xdr:row>95</xdr:row>
      <xdr:rowOff>58593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177408"/>
          <a:ext cx="838200" cy="1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40215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2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61788</xdr:rowOff>
    </xdr:from>
    <xdr:to>
      <xdr:col>24</xdr:col>
      <xdr:colOff>114300</xdr:colOff>
      <xdr:row>95</xdr:row>
      <xdr:rowOff>163388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61108</xdr:rowOff>
    </xdr:from>
    <xdr:to>
      <xdr:col>19</xdr:col>
      <xdr:colOff>177800</xdr:colOff>
      <xdr:row>97</xdr:row>
      <xdr:rowOff>82093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77408"/>
          <a:ext cx="889000" cy="5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82454</xdr:rowOff>
    </xdr:from>
    <xdr:to>
      <xdr:col>20</xdr:col>
      <xdr:colOff>38100</xdr:colOff>
      <xdr:row>96</xdr:row>
      <xdr:rowOff>12604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3731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13512</xdr:rowOff>
    </xdr:from>
    <xdr:to>
      <xdr:col>15</xdr:col>
      <xdr:colOff>50800</xdr:colOff>
      <xdr:row>97</xdr:row>
      <xdr:rowOff>82093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4416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63297</xdr:rowOff>
    </xdr:from>
    <xdr:to>
      <xdr:col>15</xdr:col>
      <xdr:colOff>101600</xdr:colOff>
      <xdr:row>97</xdr:row>
      <xdr:rowOff>164897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131197</xdr:rowOff>
    </xdr:from>
    <xdr:to>
      <xdr:col>10</xdr:col>
      <xdr:colOff>114300</xdr:colOff>
      <xdr:row>97</xdr:row>
      <xdr:rowOff>13512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90397"/>
          <a:ext cx="889000" cy="5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170190</xdr:rowOff>
    </xdr:from>
    <xdr:to>
      <xdr:col>10</xdr:col>
      <xdr:colOff>165100</xdr:colOff>
      <xdr:row>97</xdr:row>
      <xdr:rowOff>100340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152817</xdr:rowOff>
    </xdr:from>
    <xdr:to>
      <xdr:col>6</xdr:col>
      <xdr:colOff>38100</xdr:colOff>
      <xdr:row>98</xdr:row>
      <xdr:rowOff>82967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74094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7793</xdr:rowOff>
    </xdr:from>
    <xdr:to>
      <xdr:col>24</xdr:col>
      <xdr:colOff>114300</xdr:colOff>
      <xdr:row>95</xdr:row>
      <xdr:rowOff>109393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30670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4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10308</xdr:rowOff>
    </xdr:from>
    <xdr:to>
      <xdr:col>20</xdr:col>
      <xdr:colOff>38100</xdr:colOff>
      <xdr:row>94</xdr:row>
      <xdr:rowOff>111908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128435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0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31293</xdr:rowOff>
    </xdr:from>
    <xdr:to>
      <xdr:col>15</xdr:col>
      <xdr:colOff>101600</xdr:colOff>
      <xdr:row>97</xdr:row>
      <xdr:rowOff>132893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149420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4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134162</xdr:rowOff>
    </xdr:from>
    <xdr:to>
      <xdr:col>10</xdr:col>
      <xdr:colOff>165100</xdr:colOff>
      <xdr:row>97</xdr:row>
      <xdr:rowOff>64312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80839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80397</xdr:rowOff>
    </xdr:from>
    <xdr:to>
      <xdr:col>6</xdr:col>
      <xdr:colOff>38100</xdr:colOff>
      <xdr:row>97</xdr:row>
      <xdr:rowOff>10547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27074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127000</xdr:rowOff>
    </xdr:from>
    <xdr:to>
      <xdr:col>54</xdr:col>
      <xdr:colOff>189865</xdr:colOff>
      <xdr:row>38</xdr:row>
      <xdr:rowOff>86360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099050"/>
          <a:ext cx="127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73677</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09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6350</xdr:rowOff>
    </xdr:from>
    <xdr:to>
      <xdr:col>55</xdr:col>
      <xdr:colOff>0</xdr:colOff>
      <xdr:row>35</xdr:row>
      <xdr:rowOff>148590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007100"/>
          <a:ext cx="83820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93997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57518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6350</xdr:rowOff>
    </xdr:from>
    <xdr:to>
      <xdr:col>50</xdr:col>
      <xdr:colOff>114300</xdr:colOff>
      <xdr:row>36</xdr:row>
      <xdr:rowOff>1270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007100"/>
          <a:ext cx="8890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12717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1270</xdr:rowOff>
    </xdr:from>
    <xdr:to>
      <xdr:col>45</xdr:col>
      <xdr:colOff>177800</xdr:colOff>
      <xdr:row>36</xdr:row>
      <xdr:rowOff>3810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1734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149877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132080</xdr:rowOff>
    </xdr:from>
    <xdr:to>
      <xdr:col>41</xdr:col>
      <xdr:colOff>50800</xdr:colOff>
      <xdr:row>36</xdr:row>
      <xdr:rowOff>3810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13283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116857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5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161307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530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97790</xdr:rowOff>
    </xdr:from>
    <xdr:to>
      <xdr:col>55</xdr:col>
      <xdr:colOff>50800</xdr:colOff>
      <xdr:row>36</xdr:row>
      <xdr:rowOff>27940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76217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76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127000</xdr:rowOff>
    </xdr:from>
    <xdr:to>
      <xdr:col>50</xdr:col>
      <xdr:colOff>165100</xdr:colOff>
      <xdr:row>35</xdr:row>
      <xdr:rowOff>57150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48277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04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121920</xdr:rowOff>
    </xdr:from>
    <xdr:to>
      <xdr:col>46</xdr:col>
      <xdr:colOff>38100</xdr:colOff>
      <xdr:row>36</xdr:row>
      <xdr:rowOff>52070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124460</xdr:rowOff>
    </xdr:from>
    <xdr:to>
      <xdr:col>41</xdr:col>
      <xdr:colOff>101600</xdr:colOff>
      <xdr:row>36</xdr:row>
      <xdr:rowOff>54610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45737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81280</xdr:rowOff>
    </xdr:from>
    <xdr:to>
      <xdr:col>36</xdr:col>
      <xdr:colOff>165100</xdr:colOff>
      <xdr:row>36</xdr:row>
      <xdr:rowOff>11430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96769</xdr:rowOff>
    </xdr:from>
    <xdr:to>
      <xdr:col>55</xdr:col>
      <xdr:colOff>0</xdr:colOff>
      <xdr:row>57</xdr:row>
      <xdr:rowOff>67280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26519"/>
          <a:ext cx="838200" cy="3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3045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5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67280</xdr:rowOff>
    </xdr:from>
    <xdr:to>
      <xdr:col>50</xdr:col>
      <xdr:colOff>114300</xdr:colOff>
      <xdr:row>57</xdr:row>
      <xdr:rowOff>78344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39930"/>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133758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78344</xdr:rowOff>
    </xdr:from>
    <xdr:to>
      <xdr:col>45</xdr:col>
      <xdr:colOff>177800</xdr:colOff>
      <xdr:row>57</xdr:row>
      <xdr:rowOff>99649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50994"/>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121825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99649</xdr:rowOff>
    </xdr:from>
    <xdr:to>
      <xdr:col>41</xdr:col>
      <xdr:colOff>50800</xdr:colOff>
      <xdr:row>57</xdr:row>
      <xdr:rowOff>117343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72299"/>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150563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141602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45969</xdr:rowOff>
    </xdr:from>
    <xdr:to>
      <xdr:col>55</xdr:col>
      <xdr:colOff>50800</xdr:colOff>
      <xdr:row>55</xdr:row>
      <xdr:rowOff>147569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7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68846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16480</xdr:rowOff>
    </xdr:from>
    <xdr:to>
      <xdr:col>50</xdr:col>
      <xdr:colOff>165100</xdr:colOff>
      <xdr:row>57</xdr:row>
      <xdr:rowOff>118080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134607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56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27544</xdr:rowOff>
    </xdr:from>
    <xdr:to>
      <xdr:col>46</xdr:col>
      <xdr:colOff>38100</xdr:colOff>
      <xdr:row>57</xdr:row>
      <xdr:rowOff>129144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145671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57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48849</xdr:rowOff>
    </xdr:from>
    <xdr:to>
      <xdr:col>41</xdr:col>
      <xdr:colOff>101600</xdr:colOff>
      <xdr:row>57</xdr:row>
      <xdr:rowOff>150449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141576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1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66543</xdr:rowOff>
    </xdr:from>
    <xdr:to>
      <xdr:col>36</xdr:col>
      <xdr:colOff>165100</xdr:colOff>
      <xdr:row>57</xdr:row>
      <xdr:rowOff>168143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3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159270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3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13475</xdr:rowOff>
    </xdr:from>
    <xdr:to>
      <xdr:col>55</xdr:col>
      <xdr:colOff>0</xdr:colOff>
      <xdr:row>77</xdr:row>
      <xdr:rowOff>123583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15125"/>
          <a:ext cx="838200" cy="1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117034</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7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138061</xdr:rowOff>
    </xdr:from>
    <xdr:to>
      <xdr:col>50</xdr:col>
      <xdr:colOff>114300</xdr:colOff>
      <xdr:row>77</xdr:row>
      <xdr:rowOff>13475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168261"/>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58437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138061</xdr:rowOff>
    </xdr:from>
    <xdr:to>
      <xdr:col>45</xdr:col>
      <xdr:colOff>177800</xdr:colOff>
      <xdr:row>77</xdr:row>
      <xdr:rowOff>152082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68261"/>
          <a:ext cx="889000" cy="1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98289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152082</xdr:rowOff>
    </xdr:from>
    <xdr:to>
      <xdr:col>41</xdr:col>
      <xdr:colOff>50800</xdr:colOff>
      <xdr:row>77</xdr:row>
      <xdr:rowOff>164922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53732"/>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146600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165688</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72783</xdr:rowOff>
    </xdr:from>
    <xdr:to>
      <xdr:col>55</xdr:col>
      <xdr:colOff>50800</xdr:colOff>
      <xdr:row>78</xdr:row>
      <xdr:rowOff>2933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51210</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5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134125</xdr:rowOff>
    </xdr:from>
    <xdr:to>
      <xdr:col>50</xdr:col>
      <xdr:colOff>165100</xdr:colOff>
      <xdr:row>77</xdr:row>
      <xdr:rowOff>64275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55402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2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87261</xdr:rowOff>
    </xdr:from>
    <xdr:to>
      <xdr:col>46</xdr:col>
      <xdr:colOff>38100</xdr:colOff>
      <xdr:row>77</xdr:row>
      <xdr:rowOff>17411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2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101282</xdr:rowOff>
    </xdr:from>
    <xdr:to>
      <xdr:col>41</xdr:col>
      <xdr:colOff>101600</xdr:colOff>
      <xdr:row>78</xdr:row>
      <xdr:rowOff>31432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22559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39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114122</xdr:rowOff>
    </xdr:from>
    <xdr:to>
      <xdr:col>36</xdr:col>
      <xdr:colOff>165100</xdr:colOff>
      <xdr:row>78</xdr:row>
      <xdr:rowOff>44272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35399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160483</xdr:rowOff>
    </xdr:from>
    <xdr:to>
      <xdr:col>55</xdr:col>
      <xdr:colOff>0</xdr:colOff>
      <xdr:row>94</xdr:row>
      <xdr:rowOff>167132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76783"/>
          <a:ext cx="8382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81329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160483</xdr:rowOff>
    </xdr:from>
    <xdr:to>
      <xdr:col>50</xdr:col>
      <xdr:colOff>114300</xdr:colOff>
      <xdr:row>95</xdr:row>
      <xdr:rowOff>62433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76783"/>
          <a:ext cx="889000" cy="7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12120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162637</xdr:rowOff>
    </xdr:from>
    <xdr:to>
      <xdr:col>45</xdr:col>
      <xdr:colOff>177800</xdr:colOff>
      <xdr:row>95</xdr:row>
      <xdr:rowOff>62433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278937"/>
          <a:ext cx="8890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23950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160789</xdr:rowOff>
    </xdr:from>
    <xdr:to>
      <xdr:col>41</xdr:col>
      <xdr:colOff>50800</xdr:colOff>
      <xdr:row>94</xdr:row>
      <xdr:rowOff>162637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277089"/>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57897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116332</xdr:rowOff>
    </xdr:from>
    <xdr:to>
      <xdr:col>55</xdr:col>
      <xdr:colOff>50800</xdr:colOff>
      <xdr:row>95</xdr:row>
      <xdr:rowOff>46482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139209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109683</xdr:rowOff>
    </xdr:from>
    <xdr:to>
      <xdr:col>50</xdr:col>
      <xdr:colOff>165100</xdr:colOff>
      <xdr:row>95</xdr:row>
      <xdr:rowOff>39833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56360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11633</xdr:rowOff>
    </xdr:from>
    <xdr:to>
      <xdr:col>46</xdr:col>
      <xdr:colOff>38100</xdr:colOff>
      <xdr:row>95</xdr:row>
      <xdr:rowOff>113233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129760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111837</xdr:rowOff>
    </xdr:from>
    <xdr:to>
      <xdr:col>41</xdr:col>
      <xdr:colOff>101600</xdr:colOff>
      <xdr:row>95</xdr:row>
      <xdr:rowOff>41987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58514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109989</xdr:rowOff>
    </xdr:from>
    <xdr:to>
      <xdr:col>36</xdr:col>
      <xdr:colOff>165100</xdr:colOff>
      <xdr:row>95</xdr:row>
      <xdr:rowOff>40139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56666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136434</xdr:rowOff>
    </xdr:from>
    <xdr:to>
      <xdr:col>85</xdr:col>
      <xdr:colOff>127000</xdr:colOff>
      <xdr:row>34</xdr:row>
      <xdr:rowOff>167567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65734"/>
          <a:ext cx="8382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18668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89299</xdr:rowOff>
    </xdr:from>
    <xdr:to>
      <xdr:col>81</xdr:col>
      <xdr:colOff>50800</xdr:colOff>
      <xdr:row>34</xdr:row>
      <xdr:rowOff>136434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918599"/>
          <a:ext cx="8890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125239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89299</xdr:rowOff>
    </xdr:from>
    <xdr:to>
      <xdr:col>76</xdr:col>
      <xdr:colOff>114300</xdr:colOff>
      <xdr:row>34</xdr:row>
      <xdr:rowOff>153198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18599"/>
          <a:ext cx="889000" cy="6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138846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153198</xdr:rowOff>
    </xdr:from>
    <xdr:to>
      <xdr:col>71</xdr:col>
      <xdr:colOff>177800</xdr:colOff>
      <xdr:row>35</xdr:row>
      <xdr:rowOff>35959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982498"/>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147990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70484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116767</xdr:rowOff>
    </xdr:from>
    <xdr:to>
      <xdr:col>85</xdr:col>
      <xdr:colOff>177800</xdr:colOff>
      <xdr:row>35</xdr:row>
      <xdr:rowOff>46917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139644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9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85634</xdr:rowOff>
    </xdr:from>
    <xdr:to>
      <xdr:col>81</xdr:col>
      <xdr:colOff>101600</xdr:colOff>
      <xdr:row>35</xdr:row>
      <xdr:rowOff>15784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32311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6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38499</xdr:rowOff>
    </xdr:from>
    <xdr:to>
      <xdr:col>76</xdr:col>
      <xdr:colOff>165100</xdr:colOff>
      <xdr:row>34</xdr:row>
      <xdr:rowOff>140099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8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156626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102398</xdr:rowOff>
    </xdr:from>
    <xdr:to>
      <xdr:col>72</xdr:col>
      <xdr:colOff>38100</xdr:colOff>
      <xdr:row>35</xdr:row>
      <xdr:rowOff>32548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49075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156609</xdr:rowOff>
    </xdr:from>
    <xdr:to>
      <xdr:col>67</xdr:col>
      <xdr:colOff>101600</xdr:colOff>
      <xdr:row>35</xdr:row>
      <xdr:rowOff>86759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103286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7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103924</xdr:rowOff>
    </xdr:from>
    <xdr:to>
      <xdr:col>85</xdr:col>
      <xdr:colOff>127000</xdr:colOff>
      <xdr:row>57</xdr:row>
      <xdr:rowOff>91713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190774"/>
          <a:ext cx="838200" cy="67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73289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03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130613</xdr:rowOff>
    </xdr:from>
    <xdr:to>
      <xdr:col>81</xdr:col>
      <xdr:colOff>50800</xdr:colOff>
      <xdr:row>57</xdr:row>
      <xdr:rowOff>91713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31813"/>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164851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130613</xdr:rowOff>
    </xdr:from>
    <xdr:to>
      <xdr:col>76</xdr:col>
      <xdr:colOff>114300</xdr:colOff>
      <xdr:row>57</xdr:row>
      <xdr:rowOff>89580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31813"/>
          <a:ext cx="889000" cy="1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89580</xdr:rowOff>
    </xdr:from>
    <xdr:to>
      <xdr:col>71</xdr:col>
      <xdr:colOff>177800</xdr:colOff>
      <xdr:row>57</xdr:row>
      <xdr:rowOff>155321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62230"/>
          <a:ext cx="889000" cy="6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53124</xdr:rowOff>
    </xdr:from>
    <xdr:to>
      <xdr:col>85</xdr:col>
      <xdr:colOff>177800</xdr:colOff>
      <xdr:row>53</xdr:row>
      <xdr:rowOff>154724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1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76001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9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40913</xdr:rowOff>
    </xdr:from>
    <xdr:to>
      <xdr:col>81</xdr:col>
      <xdr:colOff>101600</xdr:colOff>
      <xdr:row>57</xdr:row>
      <xdr:rowOff>142513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133640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79813</xdr:rowOff>
    </xdr:from>
    <xdr:to>
      <xdr:col>76</xdr:col>
      <xdr:colOff>165100</xdr:colOff>
      <xdr:row>57</xdr:row>
      <xdr:rowOff>9963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7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38780</xdr:rowOff>
    </xdr:from>
    <xdr:to>
      <xdr:col>72</xdr:col>
      <xdr:colOff>38100</xdr:colOff>
      <xdr:row>57</xdr:row>
      <xdr:rowOff>140380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131507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104521</xdr:rowOff>
    </xdr:from>
    <xdr:to>
      <xdr:col>67</xdr:col>
      <xdr:colOff>101600</xdr:colOff>
      <xdr:row>58</xdr:row>
      <xdr:rowOff>34671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25798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96920</xdr:rowOff>
    </xdr:from>
    <xdr:to>
      <xdr:col>85</xdr:col>
      <xdr:colOff>127000</xdr:colOff>
      <xdr:row>77</xdr:row>
      <xdr:rowOff>85816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127120"/>
          <a:ext cx="838200" cy="16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86594</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59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96920</xdr:rowOff>
    </xdr:from>
    <xdr:to>
      <xdr:col>81</xdr:col>
      <xdr:colOff>50800</xdr:colOff>
      <xdr:row>78</xdr:row>
      <xdr:rowOff>166805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127120"/>
          <a:ext cx="889000" cy="4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11809</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5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166805</xdr:rowOff>
    </xdr:from>
    <xdr:to>
      <xdr:col>76</xdr:col>
      <xdr:colOff>114300</xdr:colOff>
      <xdr:row>79</xdr:row>
      <xdr:rowOff>76671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39905"/>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76671</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621221"/>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15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110036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14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35016</xdr:rowOff>
    </xdr:from>
    <xdr:to>
      <xdr:col>85</xdr:col>
      <xdr:colOff>177800</xdr:colOff>
      <xdr:row>77</xdr:row>
      <xdr:rowOff>136616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57893</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0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46120</xdr:rowOff>
    </xdr:from>
    <xdr:to>
      <xdr:col>81</xdr:col>
      <xdr:colOff>101600</xdr:colOff>
      <xdr:row>76</xdr:row>
      <xdr:rowOff>147720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0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164246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85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116005</xdr:rowOff>
    </xdr:from>
    <xdr:to>
      <xdr:col>76</xdr:col>
      <xdr:colOff>165100</xdr:colOff>
      <xdr:row>79</xdr:row>
      <xdr:rowOff>46155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37282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581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25871</xdr:rowOff>
    </xdr:from>
    <xdr:to>
      <xdr:col>72</xdr:col>
      <xdr:colOff>38100</xdr:colOff>
      <xdr:row>79</xdr:row>
      <xdr:rowOff>127471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118598</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46333" y="13663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100907</xdr:rowOff>
    </xdr:from>
    <xdr:to>
      <xdr:col>85</xdr:col>
      <xdr:colOff>127000</xdr:colOff>
      <xdr:row>96</xdr:row>
      <xdr:rowOff>111810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560107"/>
          <a:ext cx="838200" cy="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160938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62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100907</xdr:rowOff>
    </xdr:from>
    <xdr:to>
      <xdr:col>81</xdr:col>
      <xdr:colOff>50800</xdr:colOff>
      <xdr:row>96</xdr:row>
      <xdr:rowOff>104564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6010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104564</xdr:rowOff>
    </xdr:from>
    <xdr:to>
      <xdr:col>76</xdr:col>
      <xdr:colOff>114300</xdr:colOff>
      <xdr:row>96</xdr:row>
      <xdr:rowOff>107947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63764"/>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140319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91991</xdr:rowOff>
    </xdr:from>
    <xdr:to>
      <xdr:col>71</xdr:col>
      <xdr:colOff>177800</xdr:colOff>
      <xdr:row>96</xdr:row>
      <xdr:rowOff>107947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51191"/>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61010</xdr:rowOff>
    </xdr:from>
    <xdr:to>
      <xdr:col>85</xdr:col>
      <xdr:colOff>177800</xdr:colOff>
      <xdr:row>96</xdr:row>
      <xdr:rowOff>162610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83887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50107</xdr:rowOff>
    </xdr:from>
    <xdr:to>
      <xdr:col>81</xdr:col>
      <xdr:colOff>101600</xdr:colOff>
      <xdr:row>96</xdr:row>
      <xdr:rowOff>151707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168234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2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53764</xdr:rowOff>
    </xdr:from>
    <xdr:to>
      <xdr:col>76</xdr:col>
      <xdr:colOff>165100</xdr:colOff>
      <xdr:row>96</xdr:row>
      <xdr:rowOff>155364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2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57147</xdr:rowOff>
    </xdr:from>
    <xdr:to>
      <xdr:col>72</xdr:col>
      <xdr:colOff>38100</xdr:colOff>
      <xdr:row>96</xdr:row>
      <xdr:rowOff>158747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2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41191</xdr:rowOff>
    </xdr:from>
    <xdr:to>
      <xdr:col>67</xdr:col>
      <xdr:colOff>101600</xdr:colOff>
      <xdr:row>96</xdr:row>
      <xdr:rowOff>142791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159318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2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ふるさと納税の増によるふるさと応援基金積立金の増や返礼品等に係る事務費の増のほか、財政調整基金の積立金の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民生費：価格高騰緊急支援給付金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支給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の皆増等による増の一方で、子育て世帯や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住民税非課税世帯等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への臨時給付金事業が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減となったことにより、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衛生費：主に新型コロナウイルスワクチン接種事業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病院事業会計繰出金の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（経営支援）などによ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り、減となった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農林水産業費：主に農業工場の建設に伴う農業振興推進対策事業の増により、増となった。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商工費：主に新型コロナウイルス関連事業の減により、減となった。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新総合体育館の完成に伴うサービス購入費の皆増などにより、大幅な増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災害復旧費：前年度に令和２年７月豪雨や令和３年７月及び９月の大雨により被災した農林施設や土木施設などの復旧工事があったことから、比較すると減となっている。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香陵公園周辺整備事業など</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の普通建設事業の歳出増などにより、前年比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6,259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千円の減となったことで、標準財政規模比で前年度から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0.64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一方</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ふるさと納税の返礼品に係る経費などに充当するために取崩があった</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、令和３年度の実質収支の</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分の</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以上を積立てたことにより、標準財政規模比で</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1.92</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本市においては、今後大規模事業が見込まれることから、行政改革の推進等により効率的かつ効果的な行政運営を図っていく。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年度の標準財政規模に対する黒字額の割合は、一般会計の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7.51%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が最も高く、次いで水道事業会計の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6.00%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、介護保険事業特別会計の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一般会計については、香陵公園周辺整備事業などの普通建設事業の歳出増などにより、標準財政規模比で前年度から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0.65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新たに医師を確保した救急科などで収益を伸ばしたほか、新型コロナウイルス感染症病床確保料などの補助金を収入にしたことなどにより、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標準財政規模比で前年度から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今後も歳入の確保や経費の削減を図り、健全な財政運営に努めていく。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退職手当債（</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H23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借入）や臨時財政対策債（</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H13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借入）の償還終了などに伴う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元利償還金の減に併せ、都市計画税の都市計画事業に係る地方債の元金償還額等への充当率が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、算入公債費等が減となったことなどから、実質公債費比率の分子は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今後市債残高の状況を引き続き注視しつつ、市債残高の抑制や償還額の平準化を図り、計画的な財政運営に努める。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満期一括償還地方債の発行がないため、計上なし。</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分子を構成する各項目のうち、将来負担額が地方債残高の増により増となった一方で、将来負担額から控除する充当可能財源である基金において、ふるさと応援基金が大幅な増となったことに加え、地方債残高に係る基準財政需要額算入込額も増となり、分子全体では差し引き約</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円の増に収まった。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、大規模事業が見込まれることから、市債残高の状況を注視しつつ、計画的な財政運営に努める。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年度は、事業の実施に伴う経済変動対策資金利子補給基金の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百万円の減や事業進捗に伴う沼津駅周辺総合整備基金の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百万円の減があったが、財政調整基金を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百万円取崩した一方で</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1,783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百万円積み立てたことで同基金残高が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660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百万円増になったことやふるさと納税の寄附金の増に伴い積み立てたことで、ふるさと応援基金残高が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1,476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百万増となり、基金全体としては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2,008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財政調整基金は、一般的に標準財政規模の５～</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が適正と言われるため、大規模事業に係る年度間の財源調整や、災害等の不測の事態の財源として、引き続き、適正範囲を目安に確保していく。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については、積立財源が見込めるふるさと応援基金などは現在高が増加傾向にある一方で、事業進捗に伴い財源に充当していく見込みである沼津駅周辺総合整備基金をはじめとしたその他基金については、残高が減少傾向となっている。各基金の目的に基づき適切な運用額の確保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沼津駅周辺総合整備基金：沼津駅周辺総合整備に要する経費</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ふるさと応援基金：ふるさと納税による寄附金等を活用し、安全で活気ある暮らしやすいまちづくりを推進するための経費</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社会福祉基金：市民の社会福祉の増進及び地域福祉の向上のための経費</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森林環境整備促進基金：</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市が実施する森林整備及びその促進に関する施策に要する経費</a:t>
          </a:r>
          <a:endParaRPr lang="en-US"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国際交流基金：国際交流の推進及び発展に寄与するため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の経費</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年度は、経済変動対策資金利子補給基金の事業実施に伴う基金残高</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百万円の減や沼津駅周辺総合整備事業の進捗に伴う基金残高</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百万円の減の一方で、ふるさと納税の寄附金が増加したことによるふるさと応援基金残高の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1,476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百万の増などによりその他特定目的基金全体の残高は前年度を上回っている。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経済変動対策資金利子補給基金は新型コロナウイルス感染症対策の時限的な基金であり、基金条例は令和８年３月</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日限りで廃止する。沼津駅周辺総合整備基金については、事業の進捗に伴い財源に充当していく見込みであり、残高の減少が見込まれる。そのほかの基金についても、基金の目的に基づき適切な運用額の確保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財政調整基金においては、当初予算として</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取崩や、経営支援のため病院事業会計への繰出しの実施などにより取崩しを行ったものの、普通交付税と臨時財政対策債を合わせた実質的な普通交付税において追加交付等により当初予算に対して増となったことや、前年度の実質収支などによる積立てを行った結果、積立が取崩し上回ったことで残高は</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660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年度における本市の標準財政規模は、約</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414</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億円であり、財政調整基金は、一般的に標準財政規模の５～</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％が適正な範囲といわれていることから、本市にあてはめた場合、</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億程度となるが、令和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年度末における、本市財政調整基金残高は約</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56</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年度間の財源調整や災害など不測の事態の財源として、財政調整基金などの内部留保を確保しつつ、健全な財政運営に努めていきたい。</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年度は当初予算で措置した</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万円を積み立て、基金残高は、ほぼ横ばいで推移している。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減債基金は、財政調整基金のように適正な規模は定められていないものの、汎用性がないことなどを考慮しながら、運用していきたい。</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3C17FB4-745D-440A-8B0C-43E4B6B96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1C9534-B7C2-43DB-B5D2-B950DE17A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FB8B9B7-CA3C-4DB0-81A6-9EBD5AC03B0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A314D5B-D14E-4939-ABF0-A7000A59D22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1F8F603-A35A-4A21-82A4-78D8C60DA50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11767B8-830C-4D2E-8F76-0B70B748740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1121464-9FFF-4813-BAFD-B1FA83B336D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4786EF8-E3CB-444C-AB8A-D3B4C001175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89B10D0-7876-476B-9560-CF00F038970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345FDB5-5A2E-4CEA-AD98-0562B189E5B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DF95EE3-2FE9-43E6-A3D3-C2E09D8614D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A5BA064-8480-49BC-8AF1-B23A02BC66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189,632
184,894
186.82
91,055,621
87,851,541
3,111,955
41,402,281
71,146,189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A9FD694-CA1C-48AA-AB9A-B1F0297E188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9E34E9B-41F5-4C0F-A7D1-E7915B0D544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A263D86-12E0-4ECC-9416-D1723827902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B0BB846-A906-4A16-B9D5-EF93DA32346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1C60E04-41A2-4647-B88D-643CF6D69FB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B11C6A8-E5C4-46ED-B2DA-CFDA07B8504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2B80320-75E5-4E25-8E8F-2A3A22D0C6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743059E-B8AD-417F-9288-763044DEAA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CE93012-4CB5-4467-81F4-6620EEB6627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5EC5A04-7973-44C3-B554-086C0CBBFE8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1543859-4C7B-4534-8339-E3BBF8F840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E93B853-C09D-4F27-857E-A83EF18C04C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F1B8C8E-1742-4F53-A317-E37C2E0C0CC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8528DCF-D250-46C2-88CA-9C5A776EFE2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1AA7957-139B-4608-8AE8-24DEF6D1954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B0F7255-D708-4E8A-A010-53AC4FD77C6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B69A34E-6F0C-4F08-9398-28850CB31BD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9FB9EC1-94CA-423B-B72C-D18D6193A19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1B69FD2-FCB8-4E44-B191-386A7078470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73332A9-6AC3-4B33-9B9B-5868473F429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1A9214A-DACD-4E2E-9B54-FBA72A13D68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8862418-BF10-4D76-91D1-CFA4E0843CA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352DBB1-B065-4623-85CE-0058AB88762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86CB7C5-25B7-4F01-ADB3-5FFFDBEEA1A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0BFB4CB-9C46-468B-8A97-84CBD303817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C1D0FDD-A281-4BA6-B81D-0251717E97E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2BC809D-55F5-4FA9-97AC-4ACB0194FAC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2205F24-B65B-4F9D-81AB-5C543C2B50B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05C5D3A-59A3-4B2E-8D8D-771FF9CC9C4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352A4C6-3222-4FB5-B35D-F58BA755ADA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4B7F481-B162-480F-B186-DDE15400955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D83BDCF-67C4-4636-A6D1-DD66E9E247A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02FF4FD-95C2-4CA2-A05B-C80563BB9AE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F5046CD-38BA-4942-A821-2D4F4D97F95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B4A7304-5822-4E3A-AD63-AE252D26C78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平均を上回っていることから、資産の老朽化が進んでいることを示しているが、一方、住民一人当たり資産は類似団体と比較して金額や面積等において大きい傾向にあり、資産形成度が高いことによる影響もあるものと考えられる。</a:t>
          </a: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年度に策定した公共施設マネジメント計画に基づき、公共施設の集約化・複合化などを進めており、引き続き施設保有量の適正化や長寿命化などに取り組んでいく。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6BFBB59-4089-4EC4-A678-F9282C87043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D62ABDB-0F00-46CE-A633-E8B67A61FE2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3EA337F-0EAD-4063-B4D8-791F5268432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73534BF-7116-4018-8A80-40B3D0B1ECA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F5B62BF-781E-4F75-8455-6CEF11E2F2D4}"/>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53104AE-6C72-4B70-93ED-FFEA687A2A3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F4B58D4-056D-4876-97B3-7E09C01AA64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2B0C91C-23B9-482A-B82C-8E732C24E80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1E1219EE-4644-43D0-BD26-616138B2B15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665E341-64B8-4826-91DE-B2F5163A35A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A9921BE9-6ECD-47AA-BF18-0CA7CADC926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A8C8426-B781-478B-B3C4-12EE58A784E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2D77495E-093B-4B77-B9E3-EA9E6C07B13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9EC748E-5C76-4911-A6E2-690D61ACBC6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63" name="直線コネクタ 62">
          <a:extLst>
            <a:ext uri="{FF2B5EF4-FFF2-40B4-BE49-F238E27FC236}">
              <a16:creationId xmlns:a16="http://schemas.microsoft.com/office/drawing/2014/main" id="{643B774F-50FE-47E1-8DBB-00D1BA651A42}"/>
            </a:ext>
          </a:extLst>
        </xdr:cNvPr>
        <xdr:cNvCxnSpPr/>
      </xdr:nvCxnSpPr>
      <xdr:spPr>
        <a:xfrm flipV="1">
          <a:off x="4760595" y="5445252"/>
          <a:ext cx="127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4" name="有形固定資産減価償却率最小値テキスト">
          <a:extLst>
            <a:ext uri="{FF2B5EF4-FFF2-40B4-BE49-F238E27FC236}">
              <a16:creationId xmlns:a16="http://schemas.microsoft.com/office/drawing/2014/main" id="{B1449EAC-FC7F-4D6D-AA43-2DA3A4A7CDED}"/>
            </a:ext>
          </a:extLst>
        </xdr:cNvPr>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5" name="直線コネクタ 64">
          <a:extLst>
            <a:ext uri="{FF2B5EF4-FFF2-40B4-BE49-F238E27FC236}">
              <a16:creationId xmlns:a16="http://schemas.microsoft.com/office/drawing/2014/main" id="{B05ADC39-94C3-45F3-94F8-F17C19A7AC0B}"/>
            </a:ext>
          </a:extLst>
        </xdr:cNvPr>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0BA87BEC-CBCB-450A-B95C-310D1742F8F3}"/>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8BCC0851-20F3-4BC3-B416-4E52EAE0091F}"/>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68" name="有形固定資産減価償却率平均値テキスト">
          <a:extLst>
            <a:ext uri="{FF2B5EF4-FFF2-40B4-BE49-F238E27FC236}">
              <a16:creationId xmlns:a16="http://schemas.microsoft.com/office/drawing/2014/main" id="{F8567FBC-0746-43EC-99D3-867AF213A274}"/>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9" name="フローチャート: 判断 68">
          <a:extLst>
            <a:ext uri="{FF2B5EF4-FFF2-40B4-BE49-F238E27FC236}">
              <a16:creationId xmlns:a16="http://schemas.microsoft.com/office/drawing/2014/main" id="{B9EFB0EA-AECE-45FB-8371-3918EAE825F2}"/>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0" name="フローチャート: 判断 69">
          <a:extLst>
            <a:ext uri="{FF2B5EF4-FFF2-40B4-BE49-F238E27FC236}">
              <a16:creationId xmlns:a16="http://schemas.microsoft.com/office/drawing/2014/main" id="{4166AD74-F788-48E8-AE6C-089A8DE068A5}"/>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71" name="フローチャート: 判断 70">
          <a:extLst>
            <a:ext uri="{FF2B5EF4-FFF2-40B4-BE49-F238E27FC236}">
              <a16:creationId xmlns:a16="http://schemas.microsoft.com/office/drawing/2014/main" id="{453F8B67-599F-482D-9657-AB90E4339496}"/>
            </a:ext>
          </a:extLst>
        </xdr:cNvPr>
        <xdr:cNvSpPr/>
      </xdr:nvSpPr>
      <xdr:spPr>
        <a:xfrm>
          <a:off x="3238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2" name="フローチャート: 判断 71">
          <a:extLst>
            <a:ext uri="{FF2B5EF4-FFF2-40B4-BE49-F238E27FC236}">
              <a16:creationId xmlns:a16="http://schemas.microsoft.com/office/drawing/2014/main" id="{95A7CB4D-6568-4922-93AF-9398FF752180}"/>
            </a:ext>
          </a:extLst>
        </xdr:cNvPr>
        <xdr:cNvSpPr/>
      </xdr:nvSpPr>
      <xdr:spPr>
        <a:xfrm>
          <a:off x="2476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3" name="フローチャート: 判断 72">
          <a:extLst>
            <a:ext uri="{FF2B5EF4-FFF2-40B4-BE49-F238E27FC236}">
              <a16:creationId xmlns:a16="http://schemas.microsoft.com/office/drawing/2014/main" id="{5E54C49B-9175-4DF9-82DE-0B7FDB98C995}"/>
            </a:ext>
          </a:extLst>
        </xdr:cNvPr>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FE78A5D-C752-41E1-AD62-BBBC88999F9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6073D9E-9A77-485E-97A7-BE0380CD982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20756C3-A7C5-49D6-8CCB-0744351F7D3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C445BDD-582E-4B1D-9BF3-2D8ACA33CD9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5909CB8-262E-4EF9-A385-BEFBAFCF747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115443</xdr:rowOff>
    </xdr:from>
    <xdr:to>
      <xdr:col>23</xdr:col>
      <xdr:colOff>136525</xdr:colOff>
      <xdr:row>32</xdr:row>
      <xdr:rowOff>45593</xdr:rowOff>
    </xdr:to>
    <xdr:sp macro="" textlink="">
      <xdr:nvSpPr>
        <xdr:cNvPr id="79" name="楕円 78">
          <a:extLst>
            <a:ext uri="{FF2B5EF4-FFF2-40B4-BE49-F238E27FC236}">
              <a16:creationId xmlns:a16="http://schemas.microsoft.com/office/drawing/2014/main" id="{29D0A4D0-6028-4286-860B-5B848DE576FE}"/>
            </a:ext>
          </a:extLst>
        </xdr:cNvPr>
        <xdr:cNvSpPr/>
      </xdr:nvSpPr>
      <xdr:spPr>
        <a:xfrm>
          <a:off x="47117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93870</xdr:rowOff>
    </xdr:from>
    <xdr:ext cx="405111" cy="259045"/>
    <xdr:sp macro="" textlink="">
      <xdr:nvSpPr>
        <xdr:cNvPr id="80" name="有形固定資産減価償却率該当値テキスト">
          <a:extLst>
            <a:ext uri="{FF2B5EF4-FFF2-40B4-BE49-F238E27FC236}">
              <a16:creationId xmlns:a16="http://schemas.microsoft.com/office/drawing/2014/main" id="{DEF5BAFE-EEF1-4C79-8B98-6247C6FB7564}"/>
            </a:ext>
          </a:extLst>
        </xdr:cNvPr>
        <xdr:cNvSpPr txBox="1"/>
      </xdr:nvSpPr>
      <xdr:spPr>
        <a:xfrm>
          <a:off x="4813300" y="618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137033</xdr:rowOff>
    </xdr:from>
    <xdr:to>
      <xdr:col>19</xdr:col>
      <xdr:colOff>187325</xdr:colOff>
      <xdr:row>32</xdr:row>
      <xdr:rowOff>67183</xdr:rowOff>
    </xdr:to>
    <xdr:sp macro="" textlink="">
      <xdr:nvSpPr>
        <xdr:cNvPr id="81" name="楕円 80">
          <a:extLst>
            <a:ext uri="{FF2B5EF4-FFF2-40B4-BE49-F238E27FC236}">
              <a16:creationId xmlns:a16="http://schemas.microsoft.com/office/drawing/2014/main" id="{917BA1C5-0594-4ACE-B405-B39175A81C22}"/>
            </a:ext>
          </a:extLst>
        </xdr:cNvPr>
        <xdr:cNvSpPr/>
      </xdr:nvSpPr>
      <xdr:spPr>
        <a:xfrm>
          <a:off x="4000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166243</xdr:rowOff>
    </xdr:from>
    <xdr:to>
      <xdr:col>23</xdr:col>
      <xdr:colOff>85725</xdr:colOff>
      <xdr:row>32</xdr:row>
      <xdr:rowOff>16383</xdr:rowOff>
    </xdr:to>
    <xdr:cxnSp macro="">
      <xdr:nvCxnSpPr>
        <xdr:cNvPr id="82" name="直線コネクタ 81">
          <a:extLst>
            <a:ext uri="{FF2B5EF4-FFF2-40B4-BE49-F238E27FC236}">
              <a16:creationId xmlns:a16="http://schemas.microsoft.com/office/drawing/2014/main" id="{D7EBECE9-7D12-487A-9B6B-5204E4A4EAD2}"/>
            </a:ext>
          </a:extLst>
        </xdr:cNvPr>
        <xdr:cNvCxnSpPr/>
      </xdr:nvCxnSpPr>
      <xdr:spPr>
        <a:xfrm flipV="1">
          <a:off x="4051300" y="625271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83" name="楕円 82">
          <a:extLst>
            <a:ext uri="{FF2B5EF4-FFF2-40B4-BE49-F238E27FC236}">
              <a16:creationId xmlns:a16="http://schemas.microsoft.com/office/drawing/2014/main" id="{60E960BE-4862-4B63-8C02-6929DF07BB5A}"/>
            </a:ext>
          </a:extLst>
        </xdr:cNvPr>
        <xdr:cNvSpPr/>
      </xdr:nvSpPr>
      <xdr:spPr>
        <a:xfrm>
          <a:off x="323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32</xdr:row>
      <xdr:rowOff>16383</xdr:rowOff>
    </xdr:to>
    <xdr:cxnSp macro="">
      <xdr:nvCxnSpPr>
        <xdr:cNvPr id="84" name="直線コネクタ 83">
          <a:extLst>
            <a:ext uri="{FF2B5EF4-FFF2-40B4-BE49-F238E27FC236}">
              <a16:creationId xmlns:a16="http://schemas.microsoft.com/office/drawing/2014/main" id="{9096C74A-4B57-4322-A88C-8FBCD48A9EC4}"/>
            </a:ext>
          </a:extLst>
        </xdr:cNvPr>
        <xdr:cNvCxnSpPr/>
      </xdr:nvCxnSpPr>
      <xdr:spPr>
        <a:xfrm>
          <a:off x="3289300" y="622681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54991</xdr:rowOff>
    </xdr:from>
    <xdr:to>
      <xdr:col>11</xdr:col>
      <xdr:colOff>187325</xdr:colOff>
      <xdr:row>31</xdr:row>
      <xdr:rowOff>156591</xdr:rowOff>
    </xdr:to>
    <xdr:sp macro="" textlink="">
      <xdr:nvSpPr>
        <xdr:cNvPr id="85" name="楕円 84">
          <a:extLst>
            <a:ext uri="{FF2B5EF4-FFF2-40B4-BE49-F238E27FC236}">
              <a16:creationId xmlns:a16="http://schemas.microsoft.com/office/drawing/2014/main" id="{40017A91-D651-49A3-B124-03AF32C3ED8D}"/>
            </a:ext>
          </a:extLst>
        </xdr:cNvPr>
        <xdr:cNvSpPr/>
      </xdr:nvSpPr>
      <xdr:spPr>
        <a:xfrm>
          <a:off x="2476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105791</xdr:rowOff>
    </xdr:from>
    <xdr:to>
      <xdr:col>15</xdr:col>
      <xdr:colOff>136525</xdr:colOff>
      <xdr:row>31</xdr:row>
      <xdr:rowOff>140335</xdr:rowOff>
    </xdr:to>
    <xdr:cxnSp macro="">
      <xdr:nvCxnSpPr>
        <xdr:cNvPr id="86" name="直線コネクタ 85">
          <a:extLst>
            <a:ext uri="{FF2B5EF4-FFF2-40B4-BE49-F238E27FC236}">
              <a16:creationId xmlns:a16="http://schemas.microsoft.com/office/drawing/2014/main" id="{AF0F24F6-6C5E-484F-A5E6-C7DCD84CBC41}"/>
            </a:ext>
          </a:extLst>
        </xdr:cNvPr>
        <xdr:cNvCxnSpPr/>
      </xdr:nvCxnSpPr>
      <xdr:spPr>
        <a:xfrm>
          <a:off x="2527300" y="619226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11811</xdr:rowOff>
    </xdr:from>
    <xdr:to>
      <xdr:col>7</xdr:col>
      <xdr:colOff>187325</xdr:colOff>
      <xdr:row>31</xdr:row>
      <xdr:rowOff>113411</xdr:rowOff>
    </xdr:to>
    <xdr:sp macro="" textlink="">
      <xdr:nvSpPr>
        <xdr:cNvPr id="87" name="楕円 86">
          <a:extLst>
            <a:ext uri="{FF2B5EF4-FFF2-40B4-BE49-F238E27FC236}">
              <a16:creationId xmlns:a16="http://schemas.microsoft.com/office/drawing/2014/main" id="{3AD0D221-FAB6-4899-942E-BC6BEF834688}"/>
            </a:ext>
          </a:extLst>
        </xdr:cNvPr>
        <xdr:cNvSpPr/>
      </xdr:nvSpPr>
      <xdr:spPr>
        <a:xfrm>
          <a:off x="1714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62611</xdr:rowOff>
    </xdr:from>
    <xdr:to>
      <xdr:col>11</xdr:col>
      <xdr:colOff>136525</xdr:colOff>
      <xdr:row>31</xdr:row>
      <xdr:rowOff>105791</xdr:rowOff>
    </xdr:to>
    <xdr:cxnSp macro="">
      <xdr:nvCxnSpPr>
        <xdr:cNvPr id="88" name="直線コネクタ 87">
          <a:extLst>
            <a:ext uri="{FF2B5EF4-FFF2-40B4-BE49-F238E27FC236}">
              <a16:creationId xmlns:a16="http://schemas.microsoft.com/office/drawing/2014/main" id="{B0906DD4-1FB1-4BE8-872E-D12CC36CB183}"/>
            </a:ext>
          </a:extLst>
        </xdr:cNvPr>
        <xdr:cNvCxnSpPr/>
      </xdr:nvCxnSpPr>
      <xdr:spPr>
        <a:xfrm>
          <a:off x="1765300" y="614908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a:extLst>
            <a:ext uri="{FF2B5EF4-FFF2-40B4-BE49-F238E27FC236}">
              <a16:creationId xmlns:a16="http://schemas.microsoft.com/office/drawing/2014/main" id="{39AB458B-D036-40EA-A844-159365112D4D}"/>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50944</xdr:rowOff>
    </xdr:from>
    <xdr:ext cx="405111" cy="259045"/>
    <xdr:sp macro="" textlink="">
      <xdr:nvSpPr>
        <xdr:cNvPr id="90" name="n_2aveValue有形固定資産減価償却率">
          <a:extLst>
            <a:ext uri="{FF2B5EF4-FFF2-40B4-BE49-F238E27FC236}">
              <a16:creationId xmlns:a16="http://schemas.microsoft.com/office/drawing/2014/main" id="{BE61E855-AE1C-4CCE-8953-AEBCE23B4EAB}"/>
            </a:ext>
          </a:extLst>
        </xdr:cNvPr>
        <xdr:cNvSpPr txBox="1"/>
      </xdr:nvSpPr>
      <xdr:spPr>
        <a:xfrm>
          <a:off x="30867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91" name="n_3aveValue有形固定資産減価償却率">
          <a:extLst>
            <a:ext uri="{FF2B5EF4-FFF2-40B4-BE49-F238E27FC236}">
              <a16:creationId xmlns:a16="http://schemas.microsoft.com/office/drawing/2014/main" id="{52210874-10BE-4736-8A14-C21640FCD509}"/>
            </a:ext>
          </a:extLst>
        </xdr:cNvPr>
        <xdr:cNvSpPr txBox="1"/>
      </xdr:nvSpPr>
      <xdr:spPr>
        <a:xfrm>
          <a:off x="2324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2" name="n_4aveValue有形固定資産減価償却率">
          <a:extLst>
            <a:ext uri="{FF2B5EF4-FFF2-40B4-BE49-F238E27FC236}">
              <a16:creationId xmlns:a16="http://schemas.microsoft.com/office/drawing/2014/main" id="{34BAD1DA-5D10-4B5D-B526-70355637D00E}"/>
            </a:ext>
          </a:extLst>
        </xdr:cNvPr>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58310</xdr:rowOff>
    </xdr:from>
    <xdr:ext cx="405111" cy="259045"/>
    <xdr:sp macro="" textlink="">
      <xdr:nvSpPr>
        <xdr:cNvPr id="93" name="n_1mainValue有形固定資産減価償却率">
          <a:extLst>
            <a:ext uri="{FF2B5EF4-FFF2-40B4-BE49-F238E27FC236}">
              <a16:creationId xmlns:a16="http://schemas.microsoft.com/office/drawing/2014/main" id="{98BE2468-4150-4E55-9B0E-10358D2BEB8F}"/>
            </a:ext>
          </a:extLst>
        </xdr:cNvPr>
        <xdr:cNvSpPr txBox="1"/>
      </xdr:nvSpPr>
      <xdr:spPr>
        <a:xfrm>
          <a:off x="38360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4" name="n_2mainValue有形固定資産減価償却率">
          <a:extLst>
            <a:ext uri="{FF2B5EF4-FFF2-40B4-BE49-F238E27FC236}">
              <a16:creationId xmlns:a16="http://schemas.microsoft.com/office/drawing/2014/main" id="{6C0021CD-80BF-4DA2-A887-2F124ACF91A4}"/>
            </a:ext>
          </a:extLst>
        </xdr:cNvPr>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147718</xdr:rowOff>
    </xdr:from>
    <xdr:ext cx="405111" cy="259045"/>
    <xdr:sp macro="" textlink="">
      <xdr:nvSpPr>
        <xdr:cNvPr id="95" name="n_3mainValue有形固定資産減価償却率">
          <a:extLst>
            <a:ext uri="{FF2B5EF4-FFF2-40B4-BE49-F238E27FC236}">
              <a16:creationId xmlns:a16="http://schemas.microsoft.com/office/drawing/2014/main" id="{0869D184-80B4-4F22-92A8-1FB93AFDD285}"/>
            </a:ext>
          </a:extLst>
        </xdr:cNvPr>
        <xdr:cNvSpPr txBox="1"/>
      </xdr:nvSpPr>
      <xdr:spPr>
        <a:xfrm>
          <a:off x="2324744" y="623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104538</xdr:rowOff>
    </xdr:from>
    <xdr:ext cx="405111" cy="259045"/>
    <xdr:sp macro="" textlink="">
      <xdr:nvSpPr>
        <xdr:cNvPr id="96" name="n_4mainValue有形固定資産減価償却率">
          <a:extLst>
            <a:ext uri="{FF2B5EF4-FFF2-40B4-BE49-F238E27FC236}">
              <a16:creationId xmlns:a16="http://schemas.microsoft.com/office/drawing/2014/main" id="{3B4893A5-6C4F-4C03-AB92-06496279323A}"/>
            </a:ext>
          </a:extLst>
        </xdr:cNvPr>
        <xdr:cNvSpPr txBox="1"/>
      </xdr:nvSpPr>
      <xdr:spPr>
        <a:xfrm>
          <a:off x="1562744" y="619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B271DC5B-8EE4-4795-BB00-9738216931B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94FA5206-6A45-4551-8991-BBFAFD4921A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88E8158B-EB8F-47B0-839D-ACAAF7D7418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786BEF-890A-4098-8E21-5FF15893186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D6A62BF5-BCB2-4A09-A341-C2502D441A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686ED00-9D83-4BD4-90F1-C5AF48CF842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89F26939-3084-4B7B-9853-C96ADF24B9C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ADBCCD6-2DEB-4ADA-8ECC-5B0BE95A779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A61BEA7E-E6FA-4641-99C1-F908703B9DA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98EB867-5F30-426C-9337-6BD45D08930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376378C-441D-44A4-BA2D-01217F2F167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8947253-FBBC-4D11-A04A-FC102B99D38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2F5D82F-FA90-4062-A5FD-BD62EA96AC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地方債残高や債務負担行為に基づく支出予定額が増加したことなどにより、債務償還比率は</a:t>
          </a:r>
          <a:r>
            <a:rPr kumimoji="1" lang="en-US" altLang="ja-JP" sz="1100">
              <a:latin typeface="ＭＳ Ｐゴシック" panose="020B0600070205080204" pitchFamily="50" charset="-128"/>
              <a:ea typeface="ＭＳ Ｐゴシック" panose="020B0600070205080204" pitchFamily="50" charset="-128"/>
            </a:rPr>
            <a:t>393.0</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462.7</a:t>
          </a:r>
          <a:r>
            <a:rPr kumimoji="1" lang="ja-JP" altLang="en-US" sz="1100">
              <a:latin typeface="ＭＳ Ｐゴシック" panose="020B0600070205080204" pitchFamily="50" charset="-128"/>
              <a:ea typeface="ＭＳ Ｐゴシック" panose="020B0600070205080204" pitchFamily="50" charset="-128"/>
            </a:rPr>
            <a:t>％へと大きく上昇した。</a:t>
          </a:r>
        </a:p>
        <a:p>
          <a:r>
            <a:rPr kumimoji="1" lang="ja-JP" altLang="en-US" sz="1100">
              <a:latin typeface="ＭＳ Ｐゴシック" panose="020B0600070205080204" pitchFamily="50" charset="-128"/>
              <a:ea typeface="ＭＳ Ｐゴシック" panose="020B0600070205080204" pitchFamily="50" charset="-128"/>
            </a:rPr>
            <a:t>　今後、大型事業の進捗に伴い、地方債残高は一時的に増加することが見込まれることから、経常経費の節減等に努め、債務償還比率上昇の抑制を図っていく。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8DE6335F-2777-476E-BE72-52C3EFE8137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B97D747-F4BA-4ACD-8804-D25EDBFF715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88AD535-2A1A-4088-941E-C8C8B6A6469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EBF00AE3-25E0-41E7-8FFC-934ABAE4F21E}"/>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3D855332-17E1-444C-B2D6-B49DBE4A83C4}"/>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76E319B4-7318-41C1-B3EF-75CA44DF83BB}"/>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D5652470-9B31-4403-8E28-5C1FB7E41CE6}"/>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FB20F308-A526-47F0-B39B-EB969DBA7E3A}"/>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1EEA621F-EF45-4179-B58D-E1D12BCE1935}"/>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16C8ACA7-5F62-464A-A03C-EDBDE599A574}"/>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8DF97AEF-235D-45C4-AD1F-691FE5240C7F}"/>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ECF4E4EC-EC70-4D0A-BFDC-701A04E4336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D0C6289C-A2DD-4C92-9158-981A8FBF4582}"/>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B6DB3A91-BB41-4F2D-8250-8A7FE37BD9C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24" name="直線コネクタ 123">
          <a:extLst>
            <a:ext uri="{FF2B5EF4-FFF2-40B4-BE49-F238E27FC236}">
              <a16:creationId xmlns:a16="http://schemas.microsoft.com/office/drawing/2014/main" id="{A22ED9FE-3D63-41FD-BF9E-26E8E490F4F1}"/>
            </a:ext>
          </a:extLst>
        </xdr:cNvPr>
        <xdr:cNvCxnSpPr/>
      </xdr:nvCxnSpPr>
      <xdr:spPr>
        <a:xfrm flipV="1">
          <a:off x="14793595" y="5294554"/>
          <a:ext cx="1269" cy="125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25" name="債務償還比率最小値テキスト">
          <a:extLst>
            <a:ext uri="{FF2B5EF4-FFF2-40B4-BE49-F238E27FC236}">
              <a16:creationId xmlns:a16="http://schemas.microsoft.com/office/drawing/2014/main" id="{8FC5C2EF-1223-446A-B62B-6C2656B8B08E}"/>
            </a:ext>
          </a:extLst>
        </xdr:cNvPr>
        <xdr:cNvSpPr txBox="1"/>
      </xdr:nvSpPr>
      <xdr:spPr>
        <a:xfrm>
          <a:off x="14846300" y="655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26" name="直線コネクタ 125">
          <a:extLst>
            <a:ext uri="{FF2B5EF4-FFF2-40B4-BE49-F238E27FC236}">
              <a16:creationId xmlns:a16="http://schemas.microsoft.com/office/drawing/2014/main" id="{0D24B58C-B161-4788-8C41-CBA32A0AAD6F}"/>
            </a:ext>
          </a:extLst>
        </xdr:cNvPr>
        <xdr:cNvCxnSpPr/>
      </xdr:nvCxnSpPr>
      <xdr:spPr>
        <a:xfrm>
          <a:off x="14706600" y="655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27" name="債務償還比率最大値テキスト">
          <a:extLst>
            <a:ext uri="{FF2B5EF4-FFF2-40B4-BE49-F238E27FC236}">
              <a16:creationId xmlns:a16="http://schemas.microsoft.com/office/drawing/2014/main" id="{5B6D65E0-F255-4CC7-8D87-EDCFC7B100CB}"/>
            </a:ext>
          </a:extLst>
        </xdr:cNvPr>
        <xdr:cNvSpPr txBox="1"/>
      </xdr:nvSpPr>
      <xdr:spPr>
        <a:xfrm>
          <a:off x="14846300" y="506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28" name="直線コネクタ 127">
          <a:extLst>
            <a:ext uri="{FF2B5EF4-FFF2-40B4-BE49-F238E27FC236}">
              <a16:creationId xmlns:a16="http://schemas.microsoft.com/office/drawing/2014/main" id="{DC55F310-E531-4426-A292-10AA5F3884B2}"/>
            </a:ext>
          </a:extLst>
        </xdr:cNvPr>
        <xdr:cNvCxnSpPr/>
      </xdr:nvCxnSpPr>
      <xdr:spPr>
        <a:xfrm>
          <a:off x="14706600" y="529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28046</xdr:rowOff>
    </xdr:from>
    <xdr:ext cx="469744" cy="259045"/>
    <xdr:sp macro="" textlink="">
      <xdr:nvSpPr>
        <xdr:cNvPr id="129" name="債務償還比率平均値テキスト">
          <a:extLst>
            <a:ext uri="{FF2B5EF4-FFF2-40B4-BE49-F238E27FC236}">
              <a16:creationId xmlns:a16="http://schemas.microsoft.com/office/drawing/2014/main" id="{3308ECBC-6E85-4622-AF21-5F0C9BF8EA86}"/>
            </a:ext>
          </a:extLst>
        </xdr:cNvPr>
        <xdr:cNvSpPr txBox="1"/>
      </xdr:nvSpPr>
      <xdr:spPr>
        <a:xfrm>
          <a:off x="14846300" y="594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30" name="フローチャート: 判断 129">
          <a:extLst>
            <a:ext uri="{FF2B5EF4-FFF2-40B4-BE49-F238E27FC236}">
              <a16:creationId xmlns:a16="http://schemas.microsoft.com/office/drawing/2014/main" id="{9B3104D9-38D8-4B85-97D6-D5B0C1223D73}"/>
            </a:ext>
          </a:extLst>
        </xdr:cNvPr>
        <xdr:cNvSpPr/>
      </xdr:nvSpPr>
      <xdr:spPr>
        <a:xfrm>
          <a:off x="14744700" y="596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31" name="フローチャート: 判断 130">
          <a:extLst>
            <a:ext uri="{FF2B5EF4-FFF2-40B4-BE49-F238E27FC236}">
              <a16:creationId xmlns:a16="http://schemas.microsoft.com/office/drawing/2014/main" id="{D9ACEEDD-BF29-4895-9941-C52A9607F7BE}"/>
            </a:ext>
          </a:extLst>
        </xdr:cNvPr>
        <xdr:cNvSpPr/>
      </xdr:nvSpPr>
      <xdr:spPr>
        <a:xfrm>
          <a:off x="140335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32" name="フローチャート: 判断 131">
          <a:extLst>
            <a:ext uri="{FF2B5EF4-FFF2-40B4-BE49-F238E27FC236}">
              <a16:creationId xmlns:a16="http://schemas.microsoft.com/office/drawing/2014/main" id="{327FBEBC-86E1-43F1-95DA-2F3AA51020C9}"/>
            </a:ext>
          </a:extLst>
        </xdr:cNvPr>
        <xdr:cNvSpPr/>
      </xdr:nvSpPr>
      <xdr:spPr>
        <a:xfrm>
          <a:off x="13271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33" name="フローチャート: 判断 132">
          <a:extLst>
            <a:ext uri="{FF2B5EF4-FFF2-40B4-BE49-F238E27FC236}">
              <a16:creationId xmlns:a16="http://schemas.microsoft.com/office/drawing/2014/main" id="{9A6F4E96-211F-46AE-B59E-EC32CC58E4AD}"/>
            </a:ext>
          </a:extLst>
        </xdr:cNvPr>
        <xdr:cNvSpPr/>
      </xdr:nvSpPr>
      <xdr:spPr>
        <a:xfrm>
          <a:off x="12509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34" name="フローチャート: 判断 133">
          <a:extLst>
            <a:ext uri="{FF2B5EF4-FFF2-40B4-BE49-F238E27FC236}">
              <a16:creationId xmlns:a16="http://schemas.microsoft.com/office/drawing/2014/main" id="{3C0A1425-9B19-4D59-898B-426EF353232D}"/>
            </a:ext>
          </a:extLst>
        </xdr:cNvPr>
        <xdr:cNvSpPr/>
      </xdr:nvSpPr>
      <xdr:spPr>
        <a:xfrm>
          <a:off x="11747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9C32C42-63CD-4AF5-8645-0BBAC5A9FD3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CB48036-D24B-47A0-BA50-026DDB84439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3512E9B-2051-44AC-A4C1-6FE127C359D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3F1FF0F-4755-4A4F-809A-458230C3A2F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4A1615D-0180-4FD8-9183-C2D54FAAFCF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157594</xdr:rowOff>
    </xdr:from>
    <xdr:to>
      <xdr:col>76</xdr:col>
      <xdr:colOff>73025</xdr:colOff>
      <xdr:row>30</xdr:row>
      <xdr:rowOff>87744</xdr:rowOff>
    </xdr:to>
    <xdr:sp macro="" textlink="">
      <xdr:nvSpPr>
        <xdr:cNvPr id="140" name="楕円 139">
          <a:extLst>
            <a:ext uri="{FF2B5EF4-FFF2-40B4-BE49-F238E27FC236}">
              <a16:creationId xmlns:a16="http://schemas.microsoft.com/office/drawing/2014/main" id="{D1D390F5-E23C-44C2-B4E2-EA282544352C}"/>
            </a:ext>
          </a:extLst>
        </xdr:cNvPr>
        <xdr:cNvSpPr/>
      </xdr:nvSpPr>
      <xdr:spPr>
        <a:xfrm>
          <a:off x="14744700" y="59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9021</xdr:rowOff>
    </xdr:from>
    <xdr:ext cx="469744" cy="259045"/>
    <xdr:sp macro="" textlink="">
      <xdr:nvSpPr>
        <xdr:cNvPr id="141" name="債務償還比率該当値テキスト">
          <a:extLst>
            <a:ext uri="{FF2B5EF4-FFF2-40B4-BE49-F238E27FC236}">
              <a16:creationId xmlns:a16="http://schemas.microsoft.com/office/drawing/2014/main" id="{D05B1AE2-7A80-479F-8C80-85F3E3459049}"/>
            </a:ext>
          </a:extLst>
        </xdr:cNvPr>
        <xdr:cNvSpPr txBox="1"/>
      </xdr:nvSpPr>
      <xdr:spPr>
        <a:xfrm>
          <a:off x="14846300" y="575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7112</xdr:rowOff>
    </xdr:from>
    <xdr:to>
      <xdr:col>72</xdr:col>
      <xdr:colOff>123825</xdr:colOff>
      <xdr:row>29</xdr:row>
      <xdr:rowOff>108712</xdr:rowOff>
    </xdr:to>
    <xdr:sp macro="" textlink="">
      <xdr:nvSpPr>
        <xdr:cNvPr id="142" name="楕円 141">
          <a:extLst>
            <a:ext uri="{FF2B5EF4-FFF2-40B4-BE49-F238E27FC236}">
              <a16:creationId xmlns:a16="http://schemas.microsoft.com/office/drawing/2014/main" id="{90375B15-468C-4DD8-9974-5085E9B3EE79}"/>
            </a:ext>
          </a:extLst>
        </xdr:cNvPr>
        <xdr:cNvSpPr/>
      </xdr:nvSpPr>
      <xdr:spPr>
        <a:xfrm>
          <a:off x="140335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57912</xdr:rowOff>
    </xdr:from>
    <xdr:to>
      <xdr:col>76</xdr:col>
      <xdr:colOff>22225</xdr:colOff>
      <xdr:row>30</xdr:row>
      <xdr:rowOff>36944</xdr:rowOff>
    </xdr:to>
    <xdr:cxnSp macro="">
      <xdr:nvCxnSpPr>
        <xdr:cNvPr id="143" name="直線コネクタ 142">
          <a:extLst>
            <a:ext uri="{FF2B5EF4-FFF2-40B4-BE49-F238E27FC236}">
              <a16:creationId xmlns:a16="http://schemas.microsoft.com/office/drawing/2014/main" id="{17287442-B7F8-413B-8D2A-32C3A0CDFD81}"/>
            </a:ext>
          </a:extLst>
        </xdr:cNvPr>
        <xdr:cNvCxnSpPr/>
      </xdr:nvCxnSpPr>
      <xdr:spPr>
        <a:xfrm>
          <a:off x="14084300" y="5801487"/>
          <a:ext cx="711200" cy="1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56959</xdr:rowOff>
    </xdr:from>
    <xdr:to>
      <xdr:col>68</xdr:col>
      <xdr:colOff>123825</xdr:colOff>
      <xdr:row>30</xdr:row>
      <xdr:rowOff>158559</xdr:rowOff>
    </xdr:to>
    <xdr:sp macro="" textlink="">
      <xdr:nvSpPr>
        <xdr:cNvPr id="144" name="楕円 143">
          <a:extLst>
            <a:ext uri="{FF2B5EF4-FFF2-40B4-BE49-F238E27FC236}">
              <a16:creationId xmlns:a16="http://schemas.microsoft.com/office/drawing/2014/main" id="{F8EF4623-1B9F-40EC-BEE1-BC429C08079C}"/>
            </a:ext>
          </a:extLst>
        </xdr:cNvPr>
        <xdr:cNvSpPr/>
      </xdr:nvSpPr>
      <xdr:spPr>
        <a:xfrm>
          <a:off x="13271500" y="59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57912</xdr:rowOff>
    </xdr:from>
    <xdr:to>
      <xdr:col>72</xdr:col>
      <xdr:colOff>73025</xdr:colOff>
      <xdr:row>30</xdr:row>
      <xdr:rowOff>107759</xdr:rowOff>
    </xdr:to>
    <xdr:cxnSp macro="">
      <xdr:nvCxnSpPr>
        <xdr:cNvPr id="145" name="直線コネクタ 144">
          <a:extLst>
            <a:ext uri="{FF2B5EF4-FFF2-40B4-BE49-F238E27FC236}">
              <a16:creationId xmlns:a16="http://schemas.microsoft.com/office/drawing/2014/main" id="{A4E202D8-E6FB-4DB8-A90B-B471F58B3556}"/>
            </a:ext>
          </a:extLst>
        </xdr:cNvPr>
        <xdr:cNvCxnSpPr/>
      </xdr:nvCxnSpPr>
      <xdr:spPr>
        <a:xfrm flipV="1">
          <a:off x="13322300" y="5801487"/>
          <a:ext cx="762000" cy="2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90424</xdr:rowOff>
    </xdr:from>
    <xdr:to>
      <xdr:col>64</xdr:col>
      <xdr:colOff>123825</xdr:colOff>
      <xdr:row>31</xdr:row>
      <xdr:rowOff>20574</xdr:rowOff>
    </xdr:to>
    <xdr:sp macro="" textlink="">
      <xdr:nvSpPr>
        <xdr:cNvPr id="146" name="楕円 145">
          <a:extLst>
            <a:ext uri="{FF2B5EF4-FFF2-40B4-BE49-F238E27FC236}">
              <a16:creationId xmlns:a16="http://schemas.microsoft.com/office/drawing/2014/main" id="{DD1F0054-7FCC-4DF3-8DD9-8784A2DD8AFA}"/>
            </a:ext>
          </a:extLst>
        </xdr:cNvPr>
        <xdr:cNvSpPr/>
      </xdr:nvSpPr>
      <xdr:spPr>
        <a:xfrm>
          <a:off x="125095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107759</xdr:rowOff>
    </xdr:from>
    <xdr:to>
      <xdr:col>68</xdr:col>
      <xdr:colOff>73025</xdr:colOff>
      <xdr:row>30</xdr:row>
      <xdr:rowOff>141224</xdr:rowOff>
    </xdr:to>
    <xdr:cxnSp macro="">
      <xdr:nvCxnSpPr>
        <xdr:cNvPr id="147" name="直線コネクタ 146">
          <a:extLst>
            <a:ext uri="{FF2B5EF4-FFF2-40B4-BE49-F238E27FC236}">
              <a16:creationId xmlns:a16="http://schemas.microsoft.com/office/drawing/2014/main" id="{D6ACA437-EBDD-4758-95DF-178854B604AE}"/>
            </a:ext>
          </a:extLst>
        </xdr:cNvPr>
        <xdr:cNvCxnSpPr/>
      </xdr:nvCxnSpPr>
      <xdr:spPr>
        <a:xfrm flipV="1">
          <a:off x="12560300" y="6022784"/>
          <a:ext cx="762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38392</xdr:rowOff>
    </xdr:from>
    <xdr:to>
      <xdr:col>60</xdr:col>
      <xdr:colOff>123825</xdr:colOff>
      <xdr:row>30</xdr:row>
      <xdr:rowOff>139992</xdr:rowOff>
    </xdr:to>
    <xdr:sp macro="" textlink="">
      <xdr:nvSpPr>
        <xdr:cNvPr id="148" name="楕円 147">
          <a:extLst>
            <a:ext uri="{FF2B5EF4-FFF2-40B4-BE49-F238E27FC236}">
              <a16:creationId xmlns:a16="http://schemas.microsoft.com/office/drawing/2014/main" id="{05B0B6AC-A88E-4D15-840A-C5BE4C33A4FB}"/>
            </a:ext>
          </a:extLst>
        </xdr:cNvPr>
        <xdr:cNvSpPr/>
      </xdr:nvSpPr>
      <xdr:spPr>
        <a:xfrm>
          <a:off x="11747500" y="59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89192</xdr:rowOff>
    </xdr:from>
    <xdr:to>
      <xdr:col>64</xdr:col>
      <xdr:colOff>73025</xdr:colOff>
      <xdr:row>30</xdr:row>
      <xdr:rowOff>141224</xdr:rowOff>
    </xdr:to>
    <xdr:cxnSp macro="">
      <xdr:nvCxnSpPr>
        <xdr:cNvPr id="149" name="直線コネクタ 148">
          <a:extLst>
            <a:ext uri="{FF2B5EF4-FFF2-40B4-BE49-F238E27FC236}">
              <a16:creationId xmlns:a16="http://schemas.microsoft.com/office/drawing/2014/main" id="{9817701A-0C38-49CD-84EF-E272BF7FAADB}"/>
            </a:ext>
          </a:extLst>
        </xdr:cNvPr>
        <xdr:cNvCxnSpPr/>
      </xdr:nvCxnSpPr>
      <xdr:spPr>
        <a:xfrm>
          <a:off x="11798300" y="6004217"/>
          <a:ext cx="762000" cy="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24249</xdr:rowOff>
    </xdr:from>
    <xdr:ext cx="469744" cy="259045"/>
    <xdr:sp macro="" textlink="">
      <xdr:nvSpPr>
        <xdr:cNvPr id="150" name="n_1aveValue債務償還比率">
          <a:extLst>
            <a:ext uri="{FF2B5EF4-FFF2-40B4-BE49-F238E27FC236}">
              <a16:creationId xmlns:a16="http://schemas.microsoft.com/office/drawing/2014/main" id="{80D43D91-79A2-4F07-9398-AF03938E60D3}"/>
            </a:ext>
          </a:extLst>
        </xdr:cNvPr>
        <xdr:cNvSpPr txBox="1"/>
      </xdr:nvSpPr>
      <xdr:spPr>
        <a:xfrm>
          <a:off x="13836727" y="59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142320</xdr:rowOff>
    </xdr:from>
    <xdr:ext cx="469744" cy="259045"/>
    <xdr:sp macro="" textlink="">
      <xdr:nvSpPr>
        <xdr:cNvPr id="151" name="n_2aveValue債務償還比率">
          <a:extLst>
            <a:ext uri="{FF2B5EF4-FFF2-40B4-BE49-F238E27FC236}">
              <a16:creationId xmlns:a16="http://schemas.microsoft.com/office/drawing/2014/main" id="{DB0D1827-B136-4F37-8019-C364C71607A2}"/>
            </a:ext>
          </a:extLst>
        </xdr:cNvPr>
        <xdr:cNvSpPr txBox="1"/>
      </xdr:nvSpPr>
      <xdr:spPr>
        <a:xfrm>
          <a:off x="13087427" y="62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38879</xdr:rowOff>
    </xdr:from>
    <xdr:ext cx="469744" cy="259045"/>
    <xdr:sp macro="" textlink="">
      <xdr:nvSpPr>
        <xdr:cNvPr id="152" name="n_3aveValue債務償還比率">
          <a:extLst>
            <a:ext uri="{FF2B5EF4-FFF2-40B4-BE49-F238E27FC236}">
              <a16:creationId xmlns:a16="http://schemas.microsoft.com/office/drawing/2014/main" id="{0B07DAB7-511D-4F16-BDCC-18131876FAC7}"/>
            </a:ext>
          </a:extLst>
        </xdr:cNvPr>
        <xdr:cNvSpPr txBox="1"/>
      </xdr:nvSpPr>
      <xdr:spPr>
        <a:xfrm>
          <a:off x="12325427"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47083</xdr:rowOff>
    </xdr:from>
    <xdr:ext cx="469744" cy="259045"/>
    <xdr:sp macro="" textlink="">
      <xdr:nvSpPr>
        <xdr:cNvPr id="153" name="n_4aveValue債務償還比率">
          <a:extLst>
            <a:ext uri="{FF2B5EF4-FFF2-40B4-BE49-F238E27FC236}">
              <a16:creationId xmlns:a16="http://schemas.microsoft.com/office/drawing/2014/main" id="{88B83D6F-1BAB-43B4-8BDB-C69919B3C2A9}"/>
            </a:ext>
          </a:extLst>
        </xdr:cNvPr>
        <xdr:cNvSpPr txBox="1"/>
      </xdr:nvSpPr>
      <xdr:spPr>
        <a:xfrm>
          <a:off x="11563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125239</xdr:rowOff>
    </xdr:from>
    <xdr:ext cx="469744" cy="259045"/>
    <xdr:sp macro="" textlink="">
      <xdr:nvSpPr>
        <xdr:cNvPr id="154" name="n_1mainValue債務償還比率">
          <a:extLst>
            <a:ext uri="{FF2B5EF4-FFF2-40B4-BE49-F238E27FC236}">
              <a16:creationId xmlns:a16="http://schemas.microsoft.com/office/drawing/2014/main" id="{1520FE05-4BDC-48E3-B62F-BFE62C48599F}"/>
            </a:ext>
          </a:extLst>
        </xdr:cNvPr>
        <xdr:cNvSpPr txBox="1"/>
      </xdr:nvSpPr>
      <xdr:spPr>
        <a:xfrm>
          <a:off x="13836727" y="552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3636</xdr:rowOff>
    </xdr:from>
    <xdr:ext cx="469744" cy="259045"/>
    <xdr:sp macro="" textlink="">
      <xdr:nvSpPr>
        <xdr:cNvPr id="155" name="n_2mainValue債務償還比率">
          <a:extLst>
            <a:ext uri="{FF2B5EF4-FFF2-40B4-BE49-F238E27FC236}">
              <a16:creationId xmlns:a16="http://schemas.microsoft.com/office/drawing/2014/main" id="{F4EA566D-8E52-475A-99A0-3116FFA7BF13}"/>
            </a:ext>
          </a:extLst>
        </xdr:cNvPr>
        <xdr:cNvSpPr txBox="1"/>
      </xdr:nvSpPr>
      <xdr:spPr>
        <a:xfrm>
          <a:off x="13087427" y="57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37101</xdr:rowOff>
    </xdr:from>
    <xdr:ext cx="469744" cy="259045"/>
    <xdr:sp macro="" textlink="">
      <xdr:nvSpPr>
        <xdr:cNvPr id="156" name="n_3mainValue債務償還比率">
          <a:extLst>
            <a:ext uri="{FF2B5EF4-FFF2-40B4-BE49-F238E27FC236}">
              <a16:creationId xmlns:a16="http://schemas.microsoft.com/office/drawing/2014/main" id="{D83AD534-9496-4E59-9D39-1FA699371E1B}"/>
            </a:ext>
          </a:extLst>
        </xdr:cNvPr>
        <xdr:cNvSpPr txBox="1"/>
      </xdr:nvSpPr>
      <xdr:spPr>
        <a:xfrm>
          <a:off x="12325427" y="578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156519</xdr:rowOff>
    </xdr:from>
    <xdr:ext cx="469744" cy="259045"/>
    <xdr:sp macro="" textlink="">
      <xdr:nvSpPr>
        <xdr:cNvPr id="157" name="n_4mainValue債務償還比率">
          <a:extLst>
            <a:ext uri="{FF2B5EF4-FFF2-40B4-BE49-F238E27FC236}">
              <a16:creationId xmlns:a16="http://schemas.microsoft.com/office/drawing/2014/main" id="{8DF1FC6F-7002-4814-9CF4-3A42CEA15B17}"/>
            </a:ext>
          </a:extLst>
        </xdr:cNvPr>
        <xdr:cNvSpPr txBox="1"/>
      </xdr:nvSpPr>
      <xdr:spPr>
        <a:xfrm>
          <a:off x="11563427" y="572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494D5989-E789-46CC-BAFD-8D9CA04F031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87116341-B646-49AD-9F6C-FE6946644D5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71FB0956-E66A-4C1E-9218-ACCB8F3FFC7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B8E32332-8DBA-49A6-B810-FB78290FFC0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C3F8F8C-0FD7-472F-B9FA-E184DDC3734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317D08FA-273C-4410-8B0A-52831C5765E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946531-1DBD-4990-9B00-6DEF4CF951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55C2C5-CB0D-458C-8873-F0DF3BE9D7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FAFA05-FD5C-4ADE-97DD-7752CFD1DF9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C7ECDF-BEF6-48B2-920D-8E5C32A7913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EE9ABE-56E5-485B-9FA3-D3C8961F44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DFB301-83B4-4826-9B9A-01559692A4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E731D6-4DA5-4439-B969-DFA2E25A8F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8971E9-2A78-471B-8061-D51A35AB8B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70492A-68DD-4780-997F-2E2A4C6AD88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050E3B-1424-46D2-81AE-6C492E6B66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189,632
184,894
186.82
91,055,621
87,851,541
3,111,955
41,402,281
71,146,189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8A5BA7-E409-444A-803B-EBDB3708E5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CFB451-9126-4B92-B068-C156D68523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DC1E0E-3FAB-40A2-AEAF-EBD8CD13EB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A0666C-CFD7-4ABF-A83D-CED9F97F0A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BCD2D3-10BE-41ED-B805-01AE3EB282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C1D8C9-A202-48DF-83D5-88DF92C20FE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E98BB5-7860-4832-AB8F-4A3ED1E03E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C8A508-967D-4E2B-B584-B5CFC77238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7F5630-5B78-485B-8A6D-17F1F2D6F0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0E917E-654B-4EDE-AF07-7ED7666039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000457-79D2-432C-A904-61C79A5E08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6694CB-7D47-470D-AE6C-E94E1E8E6E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F18C2C-1B9B-45C8-99C0-E7620B673C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739D9E-813D-4DDC-8AE5-48845ED246B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E76E95-9303-48F2-BE1D-98EFBEB8CA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D919A6-B646-4AA2-B11D-7D0081DC4E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DF9AAC-0DEF-4C93-9C00-B2AB039796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DC3724-AD65-4DA9-8AB8-4F4831C43A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5FC609-D89F-4258-B1B5-8EC29A47F6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B15CA8-2208-4D67-A568-4B6C8D1ECF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F8BD8A-C49B-43C1-9227-4B92BA052FF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21C43E-0239-4B60-90F1-71E1CC1781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DCC79C-FDB0-4CBB-B7E4-D2E3D3B289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403F45-34AB-4901-95B9-23A909DD55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416A02-90C4-47C8-A454-B764FF36E4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49D2A1-193F-4115-9A6F-D5B7C3C00B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830277-EAA6-404E-B9F7-5D8528BC68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A31C79-0086-4496-873F-FE0F5A82BE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8E1CB2-021E-4AD9-90D0-80F1B107A2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C594DE-A747-48DE-9D0A-DD5B84A147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B702BA-5CAD-4F3F-A7E3-4E0C7B102B3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3BD89DE-D633-44A9-BA79-26E665B8B58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07E7A7F-F1B8-4274-B191-48BE57ACE40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78E95B4-8D52-4E51-81DE-FFAEDC58E13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61DB5FD-59E9-4F4F-B08D-528E7E82495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88B0D50-6196-463D-AD6B-D273D43799F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9FDA7B9-95B2-49DA-8493-5273BB48927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C6A85E5-D988-4B84-8B26-8AC07B60AB3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72A84E2-C220-420F-9098-BFF24757166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4B3CD8E-8578-4324-808C-D4CAF871137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8E72FE1-0119-4547-A8B3-02DCF484281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BD809A1-9252-4306-99AF-21B2A03397F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7D95B71-8EB0-4DFE-80F8-7094ECFDAD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8520836-DC31-4072-B9B2-5AB22452A5B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0F78775-7B89-4612-BD92-136920BB12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275DA652-6CD8-4890-88A0-8A7837CB7D97}"/>
            </a:ext>
          </a:extLst>
        </xdr:cNvPr>
        <xdr:cNvCxnSpPr/>
      </xdr:nvCxnSpPr>
      <xdr:spPr>
        <a:xfrm flipV="1">
          <a:off x="4634865" y="597979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26F6F93D-73C0-4A39-ADF0-44CFBEE20F2E}"/>
            </a:ext>
          </a:extLst>
        </xdr:cNvPr>
        <xdr:cNvSpPr txBox="1"/>
      </xdr:nvSpPr>
      <xdr:spPr>
        <a:xfrm>
          <a:off x="4673600"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0F29719E-8775-4019-BA4C-C843A2BAF3AC}"/>
            </a:ext>
          </a:extLst>
        </xdr:cNvPr>
        <xdr:cNvCxnSpPr/>
      </xdr:nvCxnSpPr>
      <xdr:spPr>
        <a:xfrm>
          <a:off x="4546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75B0C395-7838-42A5-AF41-5571A3D418C3}"/>
            </a:ext>
          </a:extLst>
        </xdr:cNvPr>
        <xdr:cNvSpPr txBox="1"/>
      </xdr:nvSpPr>
      <xdr:spPr>
        <a:xfrm>
          <a:off x="4673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EDD05FF1-A104-4060-8CAE-A49F3FA65FAA}"/>
            </a:ext>
          </a:extLst>
        </xdr:cNvPr>
        <xdr:cNvCxnSpPr/>
      </xdr:nvCxnSpPr>
      <xdr:spPr>
        <a:xfrm>
          <a:off x="4546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38752</xdr:rowOff>
    </xdr:from>
    <xdr:ext cx="405111" cy="259045"/>
    <xdr:sp macro="" textlink="">
      <xdr:nvSpPr>
        <xdr:cNvPr id="62" name="【道路】&#10;有形固定資産減価償却率平均値テキスト">
          <a:extLst>
            <a:ext uri="{FF2B5EF4-FFF2-40B4-BE49-F238E27FC236}">
              <a16:creationId xmlns:a16="http://schemas.microsoft.com/office/drawing/2014/main" id="{5275A48B-CE23-4B09-9F9C-54DEC16DB598}"/>
            </a:ext>
          </a:extLst>
        </xdr:cNvPr>
        <xdr:cNvSpPr txBox="1"/>
      </xdr:nvSpPr>
      <xdr:spPr>
        <a:xfrm>
          <a:off x="4673600" y="638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130BF248-50DE-44A9-80FC-9196A4C231BE}"/>
            </a:ext>
          </a:extLst>
        </xdr:cNvPr>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2AA9D242-264C-480D-9BA3-E3B145B8D37F}"/>
            </a:ext>
          </a:extLst>
        </xdr:cNvPr>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B3AB2037-4FB9-4B1D-9F62-EBC216CE49CA}"/>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E40C3BCB-23D5-4F9A-8BF2-033BE45CAF8F}"/>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FDB92040-77E2-46D7-BF6D-CC2820BB056A}"/>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ECAFBD-CEE6-4324-B406-7980668190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0B0D8B9-3D22-4FCF-AE7C-4C74389904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BD82CB-A313-45DD-971F-F059C0DD4E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B99934-3507-4060-8990-DFE4BB46533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66914CF-E21D-4BA5-824B-A9E5802655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99695</xdr:rowOff>
    </xdr:from>
    <xdr:to>
      <xdr:col>24</xdr:col>
      <xdr:colOff>114300</xdr:colOff>
      <xdr:row>40</xdr:row>
      <xdr:rowOff>29845</xdr:rowOff>
    </xdr:to>
    <xdr:sp macro="" textlink="">
      <xdr:nvSpPr>
        <xdr:cNvPr id="73" name="楕円 72">
          <a:extLst>
            <a:ext uri="{FF2B5EF4-FFF2-40B4-BE49-F238E27FC236}">
              <a16:creationId xmlns:a16="http://schemas.microsoft.com/office/drawing/2014/main" id="{75B43BEB-111F-47C5-9FA4-9D2680174E84}"/>
            </a:ext>
          </a:extLst>
        </xdr:cNvPr>
        <xdr:cNvSpPr/>
      </xdr:nvSpPr>
      <xdr:spPr>
        <a:xfrm>
          <a:off x="4584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78122</xdr:rowOff>
    </xdr:from>
    <xdr:ext cx="405111" cy="259045"/>
    <xdr:sp macro="" textlink="">
      <xdr:nvSpPr>
        <xdr:cNvPr id="74" name="【道路】&#10;有形固定資産減価償却率該当値テキスト">
          <a:extLst>
            <a:ext uri="{FF2B5EF4-FFF2-40B4-BE49-F238E27FC236}">
              <a16:creationId xmlns:a16="http://schemas.microsoft.com/office/drawing/2014/main" id="{EA4B1B2D-3C0D-4249-A898-2F78B08C4680}"/>
            </a:ext>
          </a:extLst>
        </xdr:cNvPr>
        <xdr:cNvSpPr txBox="1"/>
      </xdr:nvSpPr>
      <xdr:spPr>
        <a:xfrm>
          <a:off x="4673600"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86360</xdr:rowOff>
    </xdr:from>
    <xdr:to>
      <xdr:col>20</xdr:col>
      <xdr:colOff>38100</xdr:colOff>
      <xdr:row>40</xdr:row>
      <xdr:rowOff>16510</xdr:rowOff>
    </xdr:to>
    <xdr:sp macro="" textlink="">
      <xdr:nvSpPr>
        <xdr:cNvPr id="75" name="楕円 74">
          <a:extLst>
            <a:ext uri="{FF2B5EF4-FFF2-40B4-BE49-F238E27FC236}">
              <a16:creationId xmlns:a16="http://schemas.microsoft.com/office/drawing/2014/main" id="{2F73D33E-C10D-4C05-A85B-E55C46BD8D16}"/>
            </a:ext>
          </a:extLst>
        </xdr:cNvPr>
        <xdr:cNvSpPr/>
      </xdr:nvSpPr>
      <xdr:spPr>
        <a:xfrm>
          <a:off x="3746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137160</xdr:rowOff>
    </xdr:from>
    <xdr:to>
      <xdr:col>24</xdr:col>
      <xdr:colOff>63500</xdr:colOff>
      <xdr:row>39</xdr:row>
      <xdr:rowOff>150495</xdr:rowOff>
    </xdr:to>
    <xdr:cxnSp macro="">
      <xdr:nvCxnSpPr>
        <xdr:cNvPr id="76" name="直線コネクタ 75">
          <a:extLst>
            <a:ext uri="{FF2B5EF4-FFF2-40B4-BE49-F238E27FC236}">
              <a16:creationId xmlns:a16="http://schemas.microsoft.com/office/drawing/2014/main" id="{C2FF533B-ED1E-4FE0-ADE1-0683B37E3CF9}"/>
            </a:ext>
          </a:extLst>
        </xdr:cNvPr>
        <xdr:cNvCxnSpPr/>
      </xdr:nvCxnSpPr>
      <xdr:spPr>
        <a:xfrm>
          <a:off x="3797300" y="68237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71120</xdr:rowOff>
    </xdr:from>
    <xdr:to>
      <xdr:col>15</xdr:col>
      <xdr:colOff>101600</xdr:colOff>
      <xdr:row>40</xdr:row>
      <xdr:rowOff>1270</xdr:rowOff>
    </xdr:to>
    <xdr:sp macro="" textlink="">
      <xdr:nvSpPr>
        <xdr:cNvPr id="77" name="楕円 76">
          <a:extLst>
            <a:ext uri="{FF2B5EF4-FFF2-40B4-BE49-F238E27FC236}">
              <a16:creationId xmlns:a16="http://schemas.microsoft.com/office/drawing/2014/main" id="{C8C1748B-9071-4F56-9DDF-1FBFE40CEA02}"/>
            </a:ext>
          </a:extLst>
        </xdr:cNvPr>
        <xdr:cNvSpPr/>
      </xdr:nvSpPr>
      <xdr:spPr>
        <a:xfrm>
          <a:off x="2857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137160</xdr:rowOff>
    </xdr:to>
    <xdr:cxnSp macro="">
      <xdr:nvCxnSpPr>
        <xdr:cNvPr id="78" name="直線コネクタ 77">
          <a:extLst>
            <a:ext uri="{FF2B5EF4-FFF2-40B4-BE49-F238E27FC236}">
              <a16:creationId xmlns:a16="http://schemas.microsoft.com/office/drawing/2014/main" id="{CBE4DC22-D3A1-4C7D-8B2C-6BC9FEFF30AE}"/>
            </a:ext>
          </a:extLst>
        </xdr:cNvPr>
        <xdr:cNvCxnSpPr/>
      </xdr:nvCxnSpPr>
      <xdr:spPr>
        <a:xfrm>
          <a:off x="2908300" y="6808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44450</xdr:rowOff>
    </xdr:from>
    <xdr:to>
      <xdr:col>10</xdr:col>
      <xdr:colOff>165100</xdr:colOff>
      <xdr:row>39</xdr:row>
      <xdr:rowOff>146050</xdr:rowOff>
    </xdr:to>
    <xdr:sp macro="" textlink="">
      <xdr:nvSpPr>
        <xdr:cNvPr id="79" name="楕円 78">
          <a:extLst>
            <a:ext uri="{FF2B5EF4-FFF2-40B4-BE49-F238E27FC236}">
              <a16:creationId xmlns:a16="http://schemas.microsoft.com/office/drawing/2014/main" id="{129FC0F2-BB4E-4204-AA44-0FD828091B4F}"/>
            </a:ext>
          </a:extLst>
        </xdr:cNvPr>
        <xdr:cNvSpPr/>
      </xdr:nvSpPr>
      <xdr:spPr>
        <a:xfrm>
          <a:off x="196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95250</xdr:rowOff>
    </xdr:from>
    <xdr:to>
      <xdr:col>15</xdr:col>
      <xdr:colOff>50800</xdr:colOff>
      <xdr:row>39</xdr:row>
      <xdr:rowOff>121920</xdr:rowOff>
    </xdr:to>
    <xdr:cxnSp macro="">
      <xdr:nvCxnSpPr>
        <xdr:cNvPr id="80" name="直線コネクタ 79">
          <a:extLst>
            <a:ext uri="{FF2B5EF4-FFF2-40B4-BE49-F238E27FC236}">
              <a16:creationId xmlns:a16="http://schemas.microsoft.com/office/drawing/2014/main" id="{57B3C934-5F6D-43A6-8E7D-436E18CDDC7A}"/>
            </a:ext>
          </a:extLst>
        </xdr:cNvPr>
        <xdr:cNvCxnSpPr/>
      </xdr:nvCxnSpPr>
      <xdr:spPr>
        <a:xfrm>
          <a:off x="2019300" y="6781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23495</xdr:rowOff>
    </xdr:from>
    <xdr:to>
      <xdr:col>6</xdr:col>
      <xdr:colOff>38100</xdr:colOff>
      <xdr:row>39</xdr:row>
      <xdr:rowOff>125095</xdr:rowOff>
    </xdr:to>
    <xdr:sp macro="" textlink="">
      <xdr:nvSpPr>
        <xdr:cNvPr id="81" name="楕円 80">
          <a:extLst>
            <a:ext uri="{FF2B5EF4-FFF2-40B4-BE49-F238E27FC236}">
              <a16:creationId xmlns:a16="http://schemas.microsoft.com/office/drawing/2014/main" id="{57F61983-3D24-45F9-83BE-A3C9CDB8E867}"/>
            </a:ext>
          </a:extLst>
        </xdr:cNvPr>
        <xdr:cNvSpPr/>
      </xdr:nvSpPr>
      <xdr:spPr>
        <a:xfrm>
          <a:off x="1079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74295</xdr:rowOff>
    </xdr:from>
    <xdr:to>
      <xdr:col>10</xdr:col>
      <xdr:colOff>114300</xdr:colOff>
      <xdr:row>39</xdr:row>
      <xdr:rowOff>95250</xdr:rowOff>
    </xdr:to>
    <xdr:cxnSp macro="">
      <xdr:nvCxnSpPr>
        <xdr:cNvPr id="82" name="直線コネクタ 81">
          <a:extLst>
            <a:ext uri="{FF2B5EF4-FFF2-40B4-BE49-F238E27FC236}">
              <a16:creationId xmlns:a16="http://schemas.microsoft.com/office/drawing/2014/main" id="{FEB91766-8512-48A3-BC9E-A27053C153D8}"/>
            </a:ext>
          </a:extLst>
        </xdr:cNvPr>
        <xdr:cNvCxnSpPr/>
      </xdr:nvCxnSpPr>
      <xdr:spPr>
        <a:xfrm>
          <a:off x="1130300" y="67608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83" name="n_1aveValue【道路】&#10;有形固定資産減価償却率">
          <a:extLst>
            <a:ext uri="{FF2B5EF4-FFF2-40B4-BE49-F238E27FC236}">
              <a16:creationId xmlns:a16="http://schemas.microsoft.com/office/drawing/2014/main" id="{CD7931FC-75CB-4F10-9865-B3819BD13352}"/>
            </a:ext>
          </a:extLst>
        </xdr:cNvPr>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36D870E8-EE0A-43DA-A314-DBE3D9AFDA36}"/>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653A2FB0-86C4-4425-9F59-4ABDF420D596}"/>
            </a:ext>
          </a:extLst>
        </xdr:cNvPr>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A32490FC-AB16-4045-91C2-2843C95BBC68}"/>
            </a:ext>
          </a:extLst>
        </xdr:cNvPr>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id="{33A83653-26BE-44DF-8BB9-915351FCAFE5}"/>
            </a:ext>
          </a:extLst>
        </xdr:cNvPr>
        <xdr:cNvSpPr txBox="1"/>
      </xdr:nvSpPr>
      <xdr:spPr>
        <a:xfrm>
          <a:off x="3582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163847</xdr:rowOff>
    </xdr:from>
    <xdr:ext cx="405111" cy="259045"/>
    <xdr:sp macro="" textlink="">
      <xdr:nvSpPr>
        <xdr:cNvPr id="88" name="n_2mainValue【道路】&#10;有形固定資産減価償却率">
          <a:extLst>
            <a:ext uri="{FF2B5EF4-FFF2-40B4-BE49-F238E27FC236}">
              <a16:creationId xmlns:a16="http://schemas.microsoft.com/office/drawing/2014/main" id="{2CDB89D3-C7AE-4228-B340-F6D76256656D}"/>
            </a:ext>
          </a:extLst>
        </xdr:cNvPr>
        <xdr:cNvSpPr txBox="1"/>
      </xdr:nvSpPr>
      <xdr:spPr>
        <a:xfrm>
          <a:off x="2705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137177</xdr:rowOff>
    </xdr:from>
    <xdr:ext cx="405111" cy="259045"/>
    <xdr:sp macro="" textlink="">
      <xdr:nvSpPr>
        <xdr:cNvPr id="89" name="n_3mainValue【道路】&#10;有形固定資産減価償却率">
          <a:extLst>
            <a:ext uri="{FF2B5EF4-FFF2-40B4-BE49-F238E27FC236}">
              <a16:creationId xmlns:a16="http://schemas.microsoft.com/office/drawing/2014/main" id="{05DEF0EE-50C5-443B-86EC-F503477965CE}"/>
            </a:ext>
          </a:extLst>
        </xdr:cNvPr>
        <xdr:cNvSpPr txBox="1"/>
      </xdr:nvSpPr>
      <xdr:spPr>
        <a:xfrm>
          <a:off x="1816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116222</xdr:rowOff>
    </xdr:from>
    <xdr:ext cx="405111" cy="259045"/>
    <xdr:sp macro="" textlink="">
      <xdr:nvSpPr>
        <xdr:cNvPr id="90" name="n_4mainValue【道路】&#10;有形固定資産減価償却率">
          <a:extLst>
            <a:ext uri="{FF2B5EF4-FFF2-40B4-BE49-F238E27FC236}">
              <a16:creationId xmlns:a16="http://schemas.microsoft.com/office/drawing/2014/main" id="{CC2E50E4-C09C-47C6-8F02-80F76FC442F0}"/>
            </a:ext>
          </a:extLst>
        </xdr:cNvPr>
        <xdr:cNvSpPr txBox="1"/>
      </xdr:nvSpPr>
      <xdr:spPr>
        <a:xfrm>
          <a:off x="927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2A2FFAD-12F4-4816-BD73-128CBBCD7B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770FDED-3DB3-4920-8C91-173347A92D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7B35A94-7A5B-4953-A17A-73B28961DB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22FFF6B-09D9-4473-A83A-62CE511749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02FADD3-868D-4508-8A3B-3FEF86DC7C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6CC2DF6-E036-491A-BD71-494A54D2DA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21E744A-89A9-4338-8CE8-E1B6B86064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071110C-756F-48A4-9BC8-683D5013E2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3911A45-95CA-4C90-98E1-3ACBAA39AE5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8731234-8DC1-4468-BFF8-E65AC3B9A6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E3B2949C-B4A8-4CCB-A1EF-05A4CB59D9C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2C03D85-8F23-40CB-9BF0-CE3C90FE54A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11B0AB5-CCEF-485B-8EF0-EEFD5F0CCA8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2E06B069-70EC-40C4-B657-36C4311CF8A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C2317D2-7993-46F1-9507-FC0041E73A5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76D12082-50B4-4B4D-BE03-778E0C1E1F68}"/>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A5DA284-62CD-4F13-9D1E-C5875670514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8456FDF4-11CE-455A-8807-15C9FE08409F}"/>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6701482-5C78-4E86-8C99-46ED4249C5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93B5B120-2D57-4FBD-A60D-DD3074BBFD7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6E7CAFE-6BA4-4765-B96E-2043339197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CDE26306-E87E-4B90-9EE5-B28C5E30E703}"/>
            </a:ext>
          </a:extLst>
        </xdr:cNvPr>
        <xdr:cNvCxnSpPr/>
      </xdr:nvCxnSpPr>
      <xdr:spPr>
        <a:xfrm flipV="1">
          <a:off x="10476865" y="5716768"/>
          <a:ext cx="0" cy="134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6FC2C91B-A07C-4275-9357-67DB4E5C8C23}"/>
            </a:ext>
          </a:extLst>
        </xdr:cNvPr>
        <xdr:cNvSpPr txBox="1"/>
      </xdr:nvSpPr>
      <xdr:spPr>
        <a:xfrm>
          <a:off x="10515600" y="70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85A74A61-6B93-4E8A-9904-60C2FA0DB192}"/>
            </a:ext>
          </a:extLst>
        </xdr:cNvPr>
        <xdr:cNvCxnSpPr/>
      </xdr:nvCxnSpPr>
      <xdr:spPr>
        <a:xfrm>
          <a:off x="10388600" y="70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C30DAA11-800B-4346-87D4-DF44AE11CF18}"/>
            </a:ext>
          </a:extLst>
        </xdr:cNvPr>
        <xdr:cNvSpPr txBox="1"/>
      </xdr:nvSpPr>
      <xdr:spPr>
        <a:xfrm>
          <a:off x="10515600" y="54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E0692C32-AA5F-4506-8235-0AD2A052E42A}"/>
            </a:ext>
          </a:extLst>
        </xdr:cNvPr>
        <xdr:cNvCxnSpPr/>
      </xdr:nvCxnSpPr>
      <xdr:spPr>
        <a:xfrm>
          <a:off x="10388600" y="5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91106</xdr:rowOff>
    </xdr:from>
    <xdr:ext cx="469744" cy="259045"/>
    <xdr:sp macro="" textlink="">
      <xdr:nvSpPr>
        <xdr:cNvPr id="117" name="【道路】&#10;一人当たり延長平均値テキスト">
          <a:extLst>
            <a:ext uri="{FF2B5EF4-FFF2-40B4-BE49-F238E27FC236}">
              <a16:creationId xmlns:a16="http://schemas.microsoft.com/office/drawing/2014/main" id="{1DAA51C4-2724-4EB0-85EB-C6BB7BDF9CEE}"/>
            </a:ext>
          </a:extLst>
        </xdr:cNvPr>
        <xdr:cNvSpPr txBox="1"/>
      </xdr:nvSpPr>
      <xdr:spPr>
        <a:xfrm>
          <a:off x="10515600" y="677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0D0E2753-4210-4EDB-8D7B-5AF47F10D6CD}"/>
            </a:ext>
          </a:extLst>
        </xdr:cNvPr>
        <xdr:cNvSpPr/>
      </xdr:nvSpPr>
      <xdr:spPr>
        <a:xfrm>
          <a:off x="10426700" y="679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4CA474F1-7F01-4B9D-B2E7-99B7EF5B31E7}"/>
            </a:ext>
          </a:extLst>
        </xdr:cNvPr>
        <xdr:cNvSpPr/>
      </xdr:nvSpPr>
      <xdr:spPr>
        <a:xfrm>
          <a:off x="95885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C9E3C7B3-26AE-405B-96B3-CEF302CB9AC8}"/>
            </a:ext>
          </a:extLst>
        </xdr:cNvPr>
        <xdr:cNvSpPr/>
      </xdr:nvSpPr>
      <xdr:spPr>
        <a:xfrm>
          <a:off x="8699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18634372-1D3E-4D42-A140-BB76D1D2AC31}"/>
            </a:ext>
          </a:extLst>
        </xdr:cNvPr>
        <xdr:cNvSpPr/>
      </xdr:nvSpPr>
      <xdr:spPr>
        <a:xfrm>
          <a:off x="7810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B3AFA6DA-F04E-43C2-8D57-73B551665C4D}"/>
            </a:ext>
          </a:extLst>
        </xdr:cNvPr>
        <xdr:cNvSpPr/>
      </xdr:nvSpPr>
      <xdr:spPr>
        <a:xfrm>
          <a:off x="6921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A7BA3B8-5451-4B23-AB3A-9C08E237825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08C4072-5B08-4EB0-97AC-35EB8489C49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25354DA-FCD1-4310-B9AC-683E6F9EFE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5AFAC42-EA2D-4CCB-95CA-D70BFD7C264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5C62B97-BB41-4E91-95EA-8E1BC9C7FBE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8118</xdr:rowOff>
    </xdr:from>
    <xdr:to>
      <xdr:col>55</xdr:col>
      <xdr:colOff>50800</xdr:colOff>
      <xdr:row>33</xdr:row>
      <xdr:rowOff>109718</xdr:rowOff>
    </xdr:to>
    <xdr:sp macro="" textlink="">
      <xdr:nvSpPr>
        <xdr:cNvPr id="128" name="楕円 127">
          <a:extLst>
            <a:ext uri="{FF2B5EF4-FFF2-40B4-BE49-F238E27FC236}">
              <a16:creationId xmlns:a16="http://schemas.microsoft.com/office/drawing/2014/main" id="{91C9D23B-0C22-4599-A967-1DF61F063C9B}"/>
            </a:ext>
          </a:extLst>
        </xdr:cNvPr>
        <xdr:cNvSpPr/>
      </xdr:nvSpPr>
      <xdr:spPr>
        <a:xfrm>
          <a:off x="10426700" y="5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132595</xdr:rowOff>
    </xdr:from>
    <xdr:ext cx="534377" cy="259045"/>
    <xdr:sp macro="" textlink="">
      <xdr:nvSpPr>
        <xdr:cNvPr id="129" name="【道路】&#10;一人当たり延長該当値テキスト">
          <a:extLst>
            <a:ext uri="{FF2B5EF4-FFF2-40B4-BE49-F238E27FC236}">
              <a16:creationId xmlns:a16="http://schemas.microsoft.com/office/drawing/2014/main" id="{3D203606-A1A9-4F86-A123-FA3054464E28}"/>
            </a:ext>
          </a:extLst>
        </xdr:cNvPr>
        <xdr:cNvSpPr txBox="1"/>
      </xdr:nvSpPr>
      <xdr:spPr>
        <a:xfrm>
          <a:off x="10515600" y="561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32167</xdr:rowOff>
    </xdr:from>
    <xdr:to>
      <xdr:col>50</xdr:col>
      <xdr:colOff>165100</xdr:colOff>
      <xdr:row>33</xdr:row>
      <xdr:rowOff>133767</xdr:rowOff>
    </xdr:to>
    <xdr:sp macro="" textlink="">
      <xdr:nvSpPr>
        <xdr:cNvPr id="130" name="楕円 129">
          <a:extLst>
            <a:ext uri="{FF2B5EF4-FFF2-40B4-BE49-F238E27FC236}">
              <a16:creationId xmlns:a16="http://schemas.microsoft.com/office/drawing/2014/main" id="{85E6971E-0A65-44B5-8E8F-1F4A55BB916A}"/>
            </a:ext>
          </a:extLst>
        </xdr:cNvPr>
        <xdr:cNvSpPr/>
      </xdr:nvSpPr>
      <xdr:spPr>
        <a:xfrm>
          <a:off x="9588500" y="56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58918</xdr:rowOff>
    </xdr:from>
    <xdr:to>
      <xdr:col>55</xdr:col>
      <xdr:colOff>0</xdr:colOff>
      <xdr:row>33</xdr:row>
      <xdr:rowOff>82967</xdr:rowOff>
    </xdr:to>
    <xdr:cxnSp macro="">
      <xdr:nvCxnSpPr>
        <xdr:cNvPr id="131" name="直線コネクタ 130">
          <a:extLst>
            <a:ext uri="{FF2B5EF4-FFF2-40B4-BE49-F238E27FC236}">
              <a16:creationId xmlns:a16="http://schemas.microsoft.com/office/drawing/2014/main" id="{3026C301-0B9C-441E-B1C2-FB16E916FD6C}"/>
            </a:ext>
          </a:extLst>
        </xdr:cNvPr>
        <xdr:cNvCxnSpPr/>
      </xdr:nvCxnSpPr>
      <xdr:spPr>
        <a:xfrm flipV="1">
          <a:off x="9639300" y="5716768"/>
          <a:ext cx="8382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69245</xdr:rowOff>
    </xdr:from>
    <xdr:to>
      <xdr:col>46</xdr:col>
      <xdr:colOff>38100</xdr:colOff>
      <xdr:row>33</xdr:row>
      <xdr:rowOff>170845</xdr:rowOff>
    </xdr:to>
    <xdr:sp macro="" textlink="">
      <xdr:nvSpPr>
        <xdr:cNvPr id="132" name="楕円 131">
          <a:extLst>
            <a:ext uri="{FF2B5EF4-FFF2-40B4-BE49-F238E27FC236}">
              <a16:creationId xmlns:a16="http://schemas.microsoft.com/office/drawing/2014/main" id="{ABC53269-FB3A-4260-BEEE-FC1EDBC78F45}"/>
            </a:ext>
          </a:extLst>
        </xdr:cNvPr>
        <xdr:cNvSpPr/>
      </xdr:nvSpPr>
      <xdr:spPr>
        <a:xfrm>
          <a:off x="8699500" y="57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82967</xdr:rowOff>
    </xdr:from>
    <xdr:to>
      <xdr:col>50</xdr:col>
      <xdr:colOff>114300</xdr:colOff>
      <xdr:row>33</xdr:row>
      <xdr:rowOff>120045</xdr:rowOff>
    </xdr:to>
    <xdr:cxnSp macro="">
      <xdr:nvCxnSpPr>
        <xdr:cNvPr id="133" name="直線コネクタ 132">
          <a:extLst>
            <a:ext uri="{FF2B5EF4-FFF2-40B4-BE49-F238E27FC236}">
              <a16:creationId xmlns:a16="http://schemas.microsoft.com/office/drawing/2014/main" id="{4B60E643-FEBC-4611-9240-40FFD31A3674}"/>
            </a:ext>
          </a:extLst>
        </xdr:cNvPr>
        <xdr:cNvCxnSpPr/>
      </xdr:nvCxnSpPr>
      <xdr:spPr>
        <a:xfrm flipV="1">
          <a:off x="8750300" y="5740817"/>
          <a:ext cx="889000" cy="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91694</xdr:rowOff>
    </xdr:from>
    <xdr:to>
      <xdr:col>41</xdr:col>
      <xdr:colOff>101600</xdr:colOff>
      <xdr:row>34</xdr:row>
      <xdr:rowOff>21844</xdr:rowOff>
    </xdr:to>
    <xdr:sp macro="" textlink="">
      <xdr:nvSpPr>
        <xdr:cNvPr id="134" name="楕円 133">
          <a:extLst>
            <a:ext uri="{FF2B5EF4-FFF2-40B4-BE49-F238E27FC236}">
              <a16:creationId xmlns:a16="http://schemas.microsoft.com/office/drawing/2014/main" id="{3311C57F-A4ED-4D8F-8E3B-1A36CA19B706}"/>
            </a:ext>
          </a:extLst>
        </xdr:cNvPr>
        <xdr:cNvSpPr/>
      </xdr:nvSpPr>
      <xdr:spPr>
        <a:xfrm>
          <a:off x="7810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120045</xdr:rowOff>
    </xdr:from>
    <xdr:to>
      <xdr:col>45</xdr:col>
      <xdr:colOff>177800</xdr:colOff>
      <xdr:row>33</xdr:row>
      <xdr:rowOff>142494</xdr:rowOff>
    </xdr:to>
    <xdr:cxnSp macro="">
      <xdr:nvCxnSpPr>
        <xdr:cNvPr id="135" name="直線コネクタ 134">
          <a:extLst>
            <a:ext uri="{FF2B5EF4-FFF2-40B4-BE49-F238E27FC236}">
              <a16:creationId xmlns:a16="http://schemas.microsoft.com/office/drawing/2014/main" id="{58DC0C4D-E7FE-42B4-8C9B-2DD6608E9D56}"/>
            </a:ext>
          </a:extLst>
        </xdr:cNvPr>
        <xdr:cNvCxnSpPr/>
      </xdr:nvCxnSpPr>
      <xdr:spPr>
        <a:xfrm flipV="1">
          <a:off x="7861300" y="5777895"/>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108062</xdr:rowOff>
    </xdr:from>
    <xdr:to>
      <xdr:col>36</xdr:col>
      <xdr:colOff>165100</xdr:colOff>
      <xdr:row>34</xdr:row>
      <xdr:rowOff>38212</xdr:rowOff>
    </xdr:to>
    <xdr:sp macro="" textlink="">
      <xdr:nvSpPr>
        <xdr:cNvPr id="136" name="楕円 135">
          <a:extLst>
            <a:ext uri="{FF2B5EF4-FFF2-40B4-BE49-F238E27FC236}">
              <a16:creationId xmlns:a16="http://schemas.microsoft.com/office/drawing/2014/main" id="{661790B7-4E75-4262-9FF9-975D0D9F73EE}"/>
            </a:ext>
          </a:extLst>
        </xdr:cNvPr>
        <xdr:cNvSpPr/>
      </xdr:nvSpPr>
      <xdr:spPr>
        <a:xfrm>
          <a:off x="6921500" y="57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142494</xdr:rowOff>
    </xdr:from>
    <xdr:to>
      <xdr:col>41</xdr:col>
      <xdr:colOff>50800</xdr:colOff>
      <xdr:row>33</xdr:row>
      <xdr:rowOff>158862</xdr:rowOff>
    </xdr:to>
    <xdr:cxnSp macro="">
      <xdr:nvCxnSpPr>
        <xdr:cNvPr id="137" name="直線コネクタ 136">
          <a:extLst>
            <a:ext uri="{FF2B5EF4-FFF2-40B4-BE49-F238E27FC236}">
              <a16:creationId xmlns:a16="http://schemas.microsoft.com/office/drawing/2014/main" id="{2DC3F79B-9CCA-41BC-AC35-FA5025F9CC05}"/>
            </a:ext>
          </a:extLst>
        </xdr:cNvPr>
        <xdr:cNvCxnSpPr/>
      </xdr:nvCxnSpPr>
      <xdr:spPr>
        <a:xfrm flipV="1">
          <a:off x="6972300" y="580034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33408</xdr:rowOff>
    </xdr:from>
    <xdr:ext cx="469744" cy="259045"/>
    <xdr:sp macro="" textlink="">
      <xdr:nvSpPr>
        <xdr:cNvPr id="138" name="n_1aveValue【道路】&#10;一人当たり延長">
          <a:extLst>
            <a:ext uri="{FF2B5EF4-FFF2-40B4-BE49-F238E27FC236}">
              <a16:creationId xmlns:a16="http://schemas.microsoft.com/office/drawing/2014/main" id="{CCC7F8A4-8F1B-4F0D-B268-8BF27D64B2C1}"/>
            </a:ext>
          </a:extLst>
        </xdr:cNvPr>
        <xdr:cNvSpPr txBox="1"/>
      </xdr:nvSpPr>
      <xdr:spPr>
        <a:xfrm>
          <a:off x="9391727" y="689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39534</xdr:rowOff>
    </xdr:from>
    <xdr:ext cx="469744" cy="259045"/>
    <xdr:sp macro="" textlink="">
      <xdr:nvSpPr>
        <xdr:cNvPr id="139" name="n_2aveValue【道路】&#10;一人当たり延長">
          <a:extLst>
            <a:ext uri="{FF2B5EF4-FFF2-40B4-BE49-F238E27FC236}">
              <a16:creationId xmlns:a16="http://schemas.microsoft.com/office/drawing/2014/main" id="{2C853337-726D-4A00-98FA-D6DA0B7E0F97}"/>
            </a:ext>
          </a:extLst>
        </xdr:cNvPr>
        <xdr:cNvSpPr txBox="1"/>
      </xdr:nvSpPr>
      <xdr:spPr>
        <a:xfrm>
          <a:off x="8515427" y="6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47032</xdr:rowOff>
    </xdr:from>
    <xdr:ext cx="469744" cy="259045"/>
    <xdr:sp macro="" textlink="">
      <xdr:nvSpPr>
        <xdr:cNvPr id="140" name="n_3aveValue【道路】&#10;一人当たり延長">
          <a:extLst>
            <a:ext uri="{FF2B5EF4-FFF2-40B4-BE49-F238E27FC236}">
              <a16:creationId xmlns:a16="http://schemas.microsoft.com/office/drawing/2014/main" id="{077BDEA1-0199-4426-AC3E-D403D5EFF074}"/>
            </a:ext>
          </a:extLst>
        </xdr:cNvPr>
        <xdr:cNvSpPr txBox="1"/>
      </xdr:nvSpPr>
      <xdr:spPr>
        <a:xfrm>
          <a:off x="76264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47855</xdr:rowOff>
    </xdr:from>
    <xdr:ext cx="469744" cy="259045"/>
    <xdr:sp macro="" textlink="">
      <xdr:nvSpPr>
        <xdr:cNvPr id="141" name="n_4aveValue【道路】&#10;一人当たり延長">
          <a:extLst>
            <a:ext uri="{FF2B5EF4-FFF2-40B4-BE49-F238E27FC236}">
              <a16:creationId xmlns:a16="http://schemas.microsoft.com/office/drawing/2014/main" id="{5F1018B5-2BA2-4E8D-9F06-14A498FA3868}"/>
            </a:ext>
          </a:extLst>
        </xdr:cNvPr>
        <xdr:cNvSpPr txBox="1"/>
      </xdr:nvSpPr>
      <xdr:spPr>
        <a:xfrm>
          <a:off x="6737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150294</xdr:rowOff>
    </xdr:from>
    <xdr:ext cx="534377" cy="259045"/>
    <xdr:sp macro="" textlink="">
      <xdr:nvSpPr>
        <xdr:cNvPr id="142" name="n_1mainValue【道路】&#10;一人当たり延長">
          <a:extLst>
            <a:ext uri="{FF2B5EF4-FFF2-40B4-BE49-F238E27FC236}">
              <a16:creationId xmlns:a16="http://schemas.microsoft.com/office/drawing/2014/main" id="{0D5DC99E-8E83-4BBB-9EB0-AA7AD08E264D}"/>
            </a:ext>
          </a:extLst>
        </xdr:cNvPr>
        <xdr:cNvSpPr txBox="1"/>
      </xdr:nvSpPr>
      <xdr:spPr>
        <a:xfrm>
          <a:off x="9359411" y="54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15922</xdr:rowOff>
    </xdr:from>
    <xdr:ext cx="534377" cy="259045"/>
    <xdr:sp macro="" textlink="">
      <xdr:nvSpPr>
        <xdr:cNvPr id="143" name="n_2mainValue【道路】&#10;一人当たり延長">
          <a:extLst>
            <a:ext uri="{FF2B5EF4-FFF2-40B4-BE49-F238E27FC236}">
              <a16:creationId xmlns:a16="http://schemas.microsoft.com/office/drawing/2014/main" id="{18CE23FF-DB8C-4C73-9E0F-A6D45FBF29F3}"/>
            </a:ext>
          </a:extLst>
        </xdr:cNvPr>
        <xdr:cNvSpPr txBox="1"/>
      </xdr:nvSpPr>
      <xdr:spPr>
        <a:xfrm>
          <a:off x="8483111" y="55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38371</xdr:rowOff>
    </xdr:from>
    <xdr:ext cx="534377" cy="259045"/>
    <xdr:sp macro="" textlink="">
      <xdr:nvSpPr>
        <xdr:cNvPr id="144" name="n_3mainValue【道路】&#10;一人当たり延長">
          <a:extLst>
            <a:ext uri="{FF2B5EF4-FFF2-40B4-BE49-F238E27FC236}">
              <a16:creationId xmlns:a16="http://schemas.microsoft.com/office/drawing/2014/main" id="{90811DC2-1A78-4764-862A-AC97A205BE93}"/>
            </a:ext>
          </a:extLst>
        </xdr:cNvPr>
        <xdr:cNvSpPr txBox="1"/>
      </xdr:nvSpPr>
      <xdr:spPr>
        <a:xfrm>
          <a:off x="7594111" y="55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54739</xdr:rowOff>
    </xdr:from>
    <xdr:ext cx="534377" cy="259045"/>
    <xdr:sp macro="" textlink="">
      <xdr:nvSpPr>
        <xdr:cNvPr id="145" name="n_4mainValue【道路】&#10;一人当たり延長">
          <a:extLst>
            <a:ext uri="{FF2B5EF4-FFF2-40B4-BE49-F238E27FC236}">
              <a16:creationId xmlns:a16="http://schemas.microsoft.com/office/drawing/2014/main" id="{5765D7DF-6863-4F0A-91E8-8BD3D2D587D1}"/>
            </a:ext>
          </a:extLst>
        </xdr:cNvPr>
        <xdr:cNvSpPr txBox="1"/>
      </xdr:nvSpPr>
      <xdr:spPr>
        <a:xfrm>
          <a:off x="6705111" y="554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C670C69-A253-4005-92AC-9F35F9D30A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D0BF1D5-D358-4F90-84B4-E7C7005460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D9E226C-B39D-4D3B-A415-44C07DA8EB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2A0309D-BAF1-4BAE-BCCA-B5B2C3BB14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4BE36A5-1E4C-4909-95D4-4CD73DEACA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F5E5621-A7DF-4387-8CEC-7645A3F8DD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8F1A7DC-D1FA-4788-BAD3-5E965E7FB7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4BB89EA-1BFB-4A22-A753-4389CF3AFF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5C0CB9F-00BD-4512-9CBB-D03C1E8BFC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CCCB255-1B69-42E4-B836-96C0B24AA18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1AA789C-44AD-4FE3-B239-123F32B8D9C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92DCCB6-6A15-4A4C-B3FD-50AF0198C98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AA28169B-08A6-43E6-8804-74C5E69278C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B5E0C9A-D230-49FE-BB28-6EBEAABCF56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2A948E0-9BA2-4D64-842B-881F56AE726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C6F6639-96F7-43CF-8ABD-7F3F00B10C8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D983689-5BF8-42BE-9426-CB84B7750B7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FBEF59E-6AB4-46CC-8783-E60E5EF8FC2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9F44896-FD9D-46A4-9504-49636F62D94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34BD46E-34D0-4061-A1E8-5354853C292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FD9F7E7-607F-416A-85CD-3CFE1D2FCE9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EC17537-A0E9-440B-A84C-521E98D6C5C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6C171D42-6FBD-496F-BCCE-9CE8E57075FC}"/>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04D9414-88AD-4F42-8AC5-599C5ACB15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4A1F0463-31BC-480A-9A94-5E2E5CAC0AC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DFEB4693-A5C8-4DFE-8E6C-FA392CA60C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82924FE0-093B-4FB4-8BE9-3CF237F60A5E}"/>
            </a:ext>
          </a:extLst>
        </xdr:cNvPr>
        <xdr:cNvCxnSpPr/>
      </xdr:nvCxnSpPr>
      <xdr:spPr>
        <a:xfrm flipV="1">
          <a:off x="4634865" y="951629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2F61D80B-0E14-49CE-B343-B084C32A75E8}"/>
            </a:ext>
          </a:extLst>
        </xdr:cNvPr>
        <xdr:cNvSpPr txBox="1"/>
      </xdr:nvSpPr>
      <xdr:spPr>
        <a:xfrm>
          <a:off x="46736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CDA68595-0657-424F-98DD-2B87AE99DD8E}"/>
            </a:ext>
          </a:extLst>
        </xdr:cNvPr>
        <xdr:cNvCxnSpPr/>
      </xdr:nvCxnSpPr>
      <xdr:spPr>
        <a:xfrm>
          <a:off x="4546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D6CDB539-6757-46C0-B6EA-74E9577EDAD0}"/>
            </a:ext>
          </a:extLst>
        </xdr:cNvPr>
        <xdr:cNvSpPr txBox="1"/>
      </xdr:nvSpPr>
      <xdr:spPr>
        <a:xfrm>
          <a:off x="4673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6A6D5322-9D8B-4570-BADD-32023469A884}"/>
            </a:ext>
          </a:extLst>
        </xdr:cNvPr>
        <xdr:cNvCxnSpPr/>
      </xdr:nvCxnSpPr>
      <xdr:spPr>
        <a:xfrm>
          <a:off x="4546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A3085638-FB3B-42CF-B562-8D4F5C821326}"/>
            </a:ext>
          </a:extLst>
        </xdr:cNvPr>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56B0DB46-7FA8-4703-BE9A-7B5409081E13}"/>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DFB204A0-59ED-4D8F-AE50-4FE20DBB2EBD}"/>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789291FC-D2CA-4BEE-8C66-AEE4381DBA7C}"/>
            </a:ext>
          </a:extLst>
        </xdr:cNvPr>
        <xdr:cNvSpPr/>
      </xdr:nvSpPr>
      <xdr:spPr>
        <a:xfrm>
          <a:off x="2857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47603E20-4CC2-424D-8C3C-F2DBD7AD0050}"/>
            </a:ext>
          </a:extLst>
        </xdr:cNvPr>
        <xdr:cNvSpPr/>
      </xdr:nvSpPr>
      <xdr:spPr>
        <a:xfrm>
          <a:off x="1968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FA69952F-3AB0-4EA5-BD7A-4537DF15EE3E}"/>
            </a:ext>
          </a:extLst>
        </xdr:cNvPr>
        <xdr:cNvSpPr/>
      </xdr:nvSpPr>
      <xdr:spPr>
        <a:xfrm>
          <a:off x="1079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18B7C41-F2DA-470B-86D4-C15292A38F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7AFD0E4-0639-47CD-8540-F6A219A88E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24C79E8-F120-4663-8E45-FBCCF53FD0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05B860-8830-4D06-B722-CA053F4BB5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031522B-228E-4540-9740-877704523B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88" name="楕円 187">
          <a:extLst>
            <a:ext uri="{FF2B5EF4-FFF2-40B4-BE49-F238E27FC236}">
              <a16:creationId xmlns:a16="http://schemas.microsoft.com/office/drawing/2014/main" id="{E34951F6-0538-4F68-AAB5-9E9E9A3F02B2}"/>
            </a:ext>
          </a:extLst>
        </xdr:cNvPr>
        <xdr:cNvSpPr/>
      </xdr:nvSpPr>
      <xdr:spPr>
        <a:xfrm>
          <a:off x="4584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84744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B454370-B332-4721-8D4C-676B290C8036}"/>
            </a:ext>
          </a:extLst>
        </xdr:cNvPr>
        <xdr:cNvSpPr txBox="1"/>
      </xdr:nvSpPr>
      <xdr:spPr>
        <a:xfrm>
          <a:off x="4673600" y="100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25944</xdr:rowOff>
    </xdr:from>
    <xdr:to>
      <xdr:col>20</xdr:col>
      <xdr:colOff>38100</xdr:colOff>
      <xdr:row>59</xdr:row>
      <xdr:rowOff>127544</xdr:rowOff>
    </xdr:to>
    <xdr:sp macro="" textlink="">
      <xdr:nvSpPr>
        <xdr:cNvPr id="190" name="楕円 189">
          <a:extLst>
            <a:ext uri="{FF2B5EF4-FFF2-40B4-BE49-F238E27FC236}">
              <a16:creationId xmlns:a16="http://schemas.microsoft.com/office/drawing/2014/main" id="{D0F25C0E-4BC8-4E16-ABDE-1DF4AFDE48D5}"/>
            </a:ext>
          </a:extLst>
        </xdr:cNvPr>
        <xdr:cNvSpPr/>
      </xdr:nvSpPr>
      <xdr:spPr>
        <a:xfrm>
          <a:off x="3746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76744</xdr:rowOff>
    </xdr:from>
    <xdr:to>
      <xdr:col>24</xdr:col>
      <xdr:colOff>63500</xdr:colOff>
      <xdr:row>59</xdr:row>
      <xdr:rowOff>112667</xdr:rowOff>
    </xdr:to>
    <xdr:cxnSp macro="">
      <xdr:nvCxnSpPr>
        <xdr:cNvPr id="191" name="直線コネクタ 190">
          <a:extLst>
            <a:ext uri="{FF2B5EF4-FFF2-40B4-BE49-F238E27FC236}">
              <a16:creationId xmlns:a16="http://schemas.microsoft.com/office/drawing/2014/main" id="{65701AF0-C134-4CAD-9111-FB33E39304D2}"/>
            </a:ext>
          </a:extLst>
        </xdr:cNvPr>
        <xdr:cNvCxnSpPr/>
      </xdr:nvCxnSpPr>
      <xdr:spPr>
        <a:xfrm>
          <a:off x="3797300" y="101922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145143</xdr:rowOff>
    </xdr:from>
    <xdr:to>
      <xdr:col>15</xdr:col>
      <xdr:colOff>101600</xdr:colOff>
      <xdr:row>59</xdr:row>
      <xdr:rowOff>75293</xdr:rowOff>
    </xdr:to>
    <xdr:sp macro="" textlink="">
      <xdr:nvSpPr>
        <xdr:cNvPr id="192" name="楕円 191">
          <a:extLst>
            <a:ext uri="{FF2B5EF4-FFF2-40B4-BE49-F238E27FC236}">
              <a16:creationId xmlns:a16="http://schemas.microsoft.com/office/drawing/2014/main" id="{68E236D6-6105-4014-86F1-07F72BB2A9C9}"/>
            </a:ext>
          </a:extLst>
        </xdr:cNvPr>
        <xdr:cNvSpPr/>
      </xdr:nvSpPr>
      <xdr:spPr>
        <a:xfrm>
          <a:off x="2857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24493</xdr:rowOff>
    </xdr:from>
    <xdr:to>
      <xdr:col>19</xdr:col>
      <xdr:colOff>177800</xdr:colOff>
      <xdr:row>59</xdr:row>
      <xdr:rowOff>76744</xdr:rowOff>
    </xdr:to>
    <xdr:cxnSp macro="">
      <xdr:nvCxnSpPr>
        <xdr:cNvPr id="193" name="直線コネクタ 192">
          <a:extLst>
            <a:ext uri="{FF2B5EF4-FFF2-40B4-BE49-F238E27FC236}">
              <a16:creationId xmlns:a16="http://schemas.microsoft.com/office/drawing/2014/main" id="{587A5DE7-FC12-4AFF-ACD8-072B316D6CA3}"/>
            </a:ext>
          </a:extLst>
        </xdr:cNvPr>
        <xdr:cNvCxnSpPr/>
      </xdr:nvCxnSpPr>
      <xdr:spPr>
        <a:xfrm>
          <a:off x="2908300" y="101400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128815</xdr:rowOff>
    </xdr:from>
    <xdr:to>
      <xdr:col>10</xdr:col>
      <xdr:colOff>165100</xdr:colOff>
      <xdr:row>59</xdr:row>
      <xdr:rowOff>58965</xdr:rowOff>
    </xdr:to>
    <xdr:sp macro="" textlink="">
      <xdr:nvSpPr>
        <xdr:cNvPr id="194" name="楕円 193">
          <a:extLst>
            <a:ext uri="{FF2B5EF4-FFF2-40B4-BE49-F238E27FC236}">
              <a16:creationId xmlns:a16="http://schemas.microsoft.com/office/drawing/2014/main" id="{5AB8681C-5CC1-43B3-A701-9AC506FD146D}"/>
            </a:ext>
          </a:extLst>
        </xdr:cNvPr>
        <xdr:cNvSpPr/>
      </xdr:nvSpPr>
      <xdr:spPr>
        <a:xfrm>
          <a:off x="1968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8165</xdr:rowOff>
    </xdr:from>
    <xdr:to>
      <xdr:col>15</xdr:col>
      <xdr:colOff>50800</xdr:colOff>
      <xdr:row>59</xdr:row>
      <xdr:rowOff>24493</xdr:rowOff>
    </xdr:to>
    <xdr:cxnSp macro="">
      <xdr:nvCxnSpPr>
        <xdr:cNvPr id="195" name="直線コネクタ 194">
          <a:extLst>
            <a:ext uri="{FF2B5EF4-FFF2-40B4-BE49-F238E27FC236}">
              <a16:creationId xmlns:a16="http://schemas.microsoft.com/office/drawing/2014/main" id="{3252220F-A220-4373-88D8-0E2DCD21CF5B}"/>
            </a:ext>
          </a:extLst>
        </xdr:cNvPr>
        <xdr:cNvCxnSpPr/>
      </xdr:nvCxnSpPr>
      <xdr:spPr>
        <a:xfrm>
          <a:off x="2019300" y="10123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76563</xdr:rowOff>
    </xdr:from>
    <xdr:to>
      <xdr:col>6</xdr:col>
      <xdr:colOff>38100</xdr:colOff>
      <xdr:row>59</xdr:row>
      <xdr:rowOff>6713</xdr:rowOff>
    </xdr:to>
    <xdr:sp macro="" textlink="">
      <xdr:nvSpPr>
        <xdr:cNvPr id="196" name="楕円 195">
          <a:extLst>
            <a:ext uri="{FF2B5EF4-FFF2-40B4-BE49-F238E27FC236}">
              <a16:creationId xmlns:a16="http://schemas.microsoft.com/office/drawing/2014/main" id="{CDB37D31-B924-490E-AABB-43D2DA011A01}"/>
            </a:ext>
          </a:extLst>
        </xdr:cNvPr>
        <xdr:cNvSpPr/>
      </xdr:nvSpPr>
      <xdr:spPr>
        <a:xfrm>
          <a:off x="1079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127363</xdr:rowOff>
    </xdr:from>
    <xdr:to>
      <xdr:col>10</xdr:col>
      <xdr:colOff>114300</xdr:colOff>
      <xdr:row>59</xdr:row>
      <xdr:rowOff>8165</xdr:rowOff>
    </xdr:to>
    <xdr:cxnSp macro="">
      <xdr:nvCxnSpPr>
        <xdr:cNvPr id="197" name="直線コネクタ 196">
          <a:extLst>
            <a:ext uri="{FF2B5EF4-FFF2-40B4-BE49-F238E27FC236}">
              <a16:creationId xmlns:a16="http://schemas.microsoft.com/office/drawing/2014/main" id="{F921DB1F-F8D2-4E21-94AF-B56BFD41DBD6}"/>
            </a:ext>
          </a:extLst>
        </xdr:cNvPr>
        <xdr:cNvCxnSpPr/>
      </xdr:nvCxnSpPr>
      <xdr:spPr>
        <a:xfrm>
          <a:off x="1130300" y="100714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EF9D811-95E0-4E36-9EFC-360772487673}"/>
            </a:ext>
          </a:extLst>
        </xdr:cNvPr>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72951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044A74B-871C-4A5A-A90F-C448D5D16771}"/>
            </a:ext>
          </a:extLst>
        </xdr:cNvPr>
        <xdr:cNvSpPr txBox="1"/>
      </xdr:nvSpPr>
      <xdr:spPr>
        <a:xfrm>
          <a:off x="2705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59162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AE27047-20D7-4B36-8C40-985C3137F9D6}"/>
            </a:ext>
          </a:extLst>
        </xdr:cNvPr>
        <xdr:cNvSpPr txBox="1"/>
      </xdr:nvSpPr>
      <xdr:spPr>
        <a:xfrm>
          <a:off x="1816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162033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20B3B435-49EC-435F-9F76-DCFFF550D018}"/>
            </a:ext>
          </a:extLst>
        </xdr:cNvPr>
        <xdr:cNvSpPr txBox="1"/>
      </xdr:nvSpPr>
      <xdr:spPr>
        <a:xfrm>
          <a:off x="927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144071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EA9682B0-2499-4D34-9F81-CA531FD16BF5}"/>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91820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270E38A1-0413-4B0A-874E-8FC816770712}"/>
            </a:ext>
          </a:extLst>
        </xdr:cNvPr>
        <xdr:cNvSpPr txBox="1"/>
      </xdr:nvSpPr>
      <xdr:spPr>
        <a:xfrm>
          <a:off x="2705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50092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86BA5B2-089E-4AFA-9E79-9FC65F865C55}"/>
            </a:ext>
          </a:extLst>
        </xdr:cNvPr>
        <xdr:cNvSpPr txBox="1"/>
      </xdr:nvSpPr>
      <xdr:spPr>
        <a:xfrm>
          <a:off x="1816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169290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FABC3BB-94E8-46FA-88CB-F179F53D23F9}"/>
            </a:ext>
          </a:extLst>
        </xdr:cNvPr>
        <xdr:cNvSpPr txBox="1"/>
      </xdr:nvSpPr>
      <xdr:spPr>
        <a:xfrm>
          <a:off x="927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622023B-94C3-4489-B77F-2189126CAF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5A18318-E256-49A9-8A34-7087F975B2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61E993E-6789-4932-A5CF-8EAA4F2592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572599D-6510-4B92-B544-D6F23A506C0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6FF0974-64C6-45BE-9FC4-F2FFDBC4BE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DD98146-7768-45EE-9195-E825172696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57D9225-9B1B-4F37-8B9E-AEF4EE2B27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9C81908-55B3-42AF-AB2B-A4472528AB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446BAB1-20CD-4A93-B114-56C9A401DED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6444AF5-CEB9-405F-BBB5-6D5073FCD0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FF3C0F58-A630-42CF-B9D4-55EE3A8D3B2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FDB5D732-FF95-47E1-808F-6F91E5F4B1C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E62269CE-2CF9-4406-B219-9FC102556F1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2A2D147-2123-4026-8EB5-34C7F7154A0F}"/>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672952D0-5654-4D64-811B-933D061078B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DC87AE54-23F2-415A-8005-1330D92F9C51}"/>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41A867E9-268C-4F7B-87AC-D929BE7839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9FCC7648-57BB-4446-8E71-2E82BBD531B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6E98F273-1650-42EA-A125-4E4903EADE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4030C88E-6191-430B-9F14-FF8660EA3AD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32D2DAC0-1313-435B-AA2F-AE180DC90E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DD982D0A-297A-462A-924D-7DA301DE90CA}"/>
            </a:ext>
          </a:extLst>
        </xdr:cNvPr>
        <xdr:cNvCxnSpPr/>
      </xdr:nvCxnSpPr>
      <xdr:spPr>
        <a:xfrm flipV="1">
          <a:off x="10476865" y="9899948"/>
          <a:ext cx="0" cy="106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D90D46E8-E061-4B06-BB6F-EF15BC01B85B}"/>
            </a:ext>
          </a:extLst>
        </xdr:cNvPr>
        <xdr:cNvSpPr txBox="1"/>
      </xdr:nvSpPr>
      <xdr:spPr>
        <a:xfrm>
          <a:off x="10515600" y="1097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A4AEBA8C-6277-4387-B267-B96B877E1299}"/>
            </a:ext>
          </a:extLst>
        </xdr:cNvPr>
        <xdr:cNvCxnSpPr/>
      </xdr:nvCxnSpPr>
      <xdr:spPr>
        <a:xfrm>
          <a:off x="10388600" y="1096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8E331211-D370-4FC9-9BA6-EC3A90FB7E8C}"/>
            </a:ext>
          </a:extLst>
        </xdr:cNvPr>
        <xdr:cNvSpPr txBox="1"/>
      </xdr:nvSpPr>
      <xdr:spPr>
        <a:xfrm>
          <a:off x="10515600" y="967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C080F2E8-AF02-41B7-B055-43AAEC4DD452}"/>
            </a:ext>
          </a:extLst>
        </xdr:cNvPr>
        <xdr:cNvCxnSpPr/>
      </xdr:nvCxnSpPr>
      <xdr:spPr>
        <a:xfrm>
          <a:off x="10388600" y="98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67380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4388E380-3703-4EFF-9050-DE7913EB8820}"/>
            </a:ext>
          </a:extLst>
        </xdr:cNvPr>
        <xdr:cNvSpPr txBox="1"/>
      </xdr:nvSpPr>
      <xdr:spPr>
        <a:xfrm>
          <a:off x="10515600" y="10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8C8BC2DF-470D-4676-822F-A4DE605ABCDB}"/>
            </a:ext>
          </a:extLst>
        </xdr:cNvPr>
        <xdr:cNvSpPr/>
      </xdr:nvSpPr>
      <xdr:spPr>
        <a:xfrm>
          <a:off x="10426700" y="1054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5C6C3DC9-401D-4343-958F-CD4261D27CC3}"/>
            </a:ext>
          </a:extLst>
        </xdr:cNvPr>
        <xdr:cNvSpPr/>
      </xdr:nvSpPr>
      <xdr:spPr>
        <a:xfrm>
          <a:off x="95885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606FCE59-D7DE-40C4-B5E6-DA70DC27B5F2}"/>
            </a:ext>
          </a:extLst>
        </xdr:cNvPr>
        <xdr:cNvSpPr/>
      </xdr:nvSpPr>
      <xdr:spPr>
        <a:xfrm>
          <a:off x="8699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C2607ABC-0F3E-4BA9-9C7F-C20203EA3E17}"/>
            </a:ext>
          </a:extLst>
        </xdr:cNvPr>
        <xdr:cNvSpPr/>
      </xdr:nvSpPr>
      <xdr:spPr>
        <a:xfrm>
          <a:off x="7810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E1ABC5A6-20CE-4A8C-9098-19969546C225}"/>
            </a:ext>
          </a:extLst>
        </xdr:cNvPr>
        <xdr:cNvSpPr/>
      </xdr:nvSpPr>
      <xdr:spPr>
        <a:xfrm>
          <a:off x="6921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6408D86-4152-497B-9E0F-1C78CBA915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601BB0F-2C3F-4B49-98BA-7D09195053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2430DA1-04EF-4293-AE23-EF084571A3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8AE90C-F8C9-4205-9DD9-7FFCF730A1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AD4DD43-6EEA-4F8B-8CDB-50EB5672FB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30811</xdr:rowOff>
    </xdr:from>
    <xdr:to>
      <xdr:col>55</xdr:col>
      <xdr:colOff>50800</xdr:colOff>
      <xdr:row>58</xdr:row>
      <xdr:rowOff>132411</xdr:rowOff>
    </xdr:to>
    <xdr:sp macro="" textlink="">
      <xdr:nvSpPr>
        <xdr:cNvPr id="243" name="楕円 242">
          <a:extLst>
            <a:ext uri="{FF2B5EF4-FFF2-40B4-BE49-F238E27FC236}">
              <a16:creationId xmlns:a16="http://schemas.microsoft.com/office/drawing/2014/main" id="{CF40F96F-7294-4F08-A01B-ED10E058178B}"/>
            </a:ext>
          </a:extLst>
        </xdr:cNvPr>
        <xdr:cNvSpPr/>
      </xdr:nvSpPr>
      <xdr:spPr>
        <a:xfrm>
          <a:off x="10426700" y="99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117188</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F5A4127E-75F5-4218-B6C4-2246433C304F}"/>
            </a:ext>
          </a:extLst>
        </xdr:cNvPr>
        <xdr:cNvSpPr txBox="1"/>
      </xdr:nvSpPr>
      <xdr:spPr>
        <a:xfrm>
          <a:off x="10515600" y="988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44773</xdr:rowOff>
    </xdr:from>
    <xdr:to>
      <xdr:col>50</xdr:col>
      <xdr:colOff>165100</xdr:colOff>
      <xdr:row>58</xdr:row>
      <xdr:rowOff>146373</xdr:rowOff>
    </xdr:to>
    <xdr:sp macro="" textlink="">
      <xdr:nvSpPr>
        <xdr:cNvPr id="245" name="楕円 244">
          <a:extLst>
            <a:ext uri="{FF2B5EF4-FFF2-40B4-BE49-F238E27FC236}">
              <a16:creationId xmlns:a16="http://schemas.microsoft.com/office/drawing/2014/main" id="{15839EDB-08EE-482F-8E61-91404106FD44}"/>
            </a:ext>
          </a:extLst>
        </xdr:cNvPr>
        <xdr:cNvSpPr/>
      </xdr:nvSpPr>
      <xdr:spPr>
        <a:xfrm>
          <a:off x="9588500" y="99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81611</xdr:rowOff>
    </xdr:from>
    <xdr:to>
      <xdr:col>55</xdr:col>
      <xdr:colOff>0</xdr:colOff>
      <xdr:row>58</xdr:row>
      <xdr:rowOff>95573</xdr:rowOff>
    </xdr:to>
    <xdr:cxnSp macro="">
      <xdr:nvCxnSpPr>
        <xdr:cNvPr id="246" name="直線コネクタ 245">
          <a:extLst>
            <a:ext uri="{FF2B5EF4-FFF2-40B4-BE49-F238E27FC236}">
              <a16:creationId xmlns:a16="http://schemas.microsoft.com/office/drawing/2014/main" id="{4A9E4B76-B5CC-4EA0-8715-FA13BBF5B695}"/>
            </a:ext>
          </a:extLst>
        </xdr:cNvPr>
        <xdr:cNvCxnSpPr/>
      </xdr:nvCxnSpPr>
      <xdr:spPr>
        <a:xfrm flipV="1">
          <a:off x="9639300" y="10025711"/>
          <a:ext cx="838200" cy="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55339</xdr:rowOff>
    </xdr:from>
    <xdr:to>
      <xdr:col>46</xdr:col>
      <xdr:colOff>38100</xdr:colOff>
      <xdr:row>58</xdr:row>
      <xdr:rowOff>156939</xdr:rowOff>
    </xdr:to>
    <xdr:sp macro="" textlink="">
      <xdr:nvSpPr>
        <xdr:cNvPr id="247" name="楕円 246">
          <a:extLst>
            <a:ext uri="{FF2B5EF4-FFF2-40B4-BE49-F238E27FC236}">
              <a16:creationId xmlns:a16="http://schemas.microsoft.com/office/drawing/2014/main" id="{7575FAEB-72A9-4785-A877-9FD7A46AB2F8}"/>
            </a:ext>
          </a:extLst>
        </xdr:cNvPr>
        <xdr:cNvSpPr/>
      </xdr:nvSpPr>
      <xdr:spPr>
        <a:xfrm>
          <a:off x="8699500" y="99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95573</xdr:rowOff>
    </xdr:from>
    <xdr:to>
      <xdr:col>50</xdr:col>
      <xdr:colOff>114300</xdr:colOff>
      <xdr:row>58</xdr:row>
      <xdr:rowOff>106139</xdr:rowOff>
    </xdr:to>
    <xdr:cxnSp macro="">
      <xdr:nvCxnSpPr>
        <xdr:cNvPr id="248" name="直線コネクタ 247">
          <a:extLst>
            <a:ext uri="{FF2B5EF4-FFF2-40B4-BE49-F238E27FC236}">
              <a16:creationId xmlns:a16="http://schemas.microsoft.com/office/drawing/2014/main" id="{998EE5BE-944E-4037-92B9-609371111971}"/>
            </a:ext>
          </a:extLst>
        </xdr:cNvPr>
        <xdr:cNvCxnSpPr/>
      </xdr:nvCxnSpPr>
      <xdr:spPr>
        <a:xfrm flipV="1">
          <a:off x="8750300" y="10039673"/>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78349</xdr:rowOff>
    </xdr:from>
    <xdr:to>
      <xdr:col>41</xdr:col>
      <xdr:colOff>101600</xdr:colOff>
      <xdr:row>59</xdr:row>
      <xdr:rowOff>8499</xdr:rowOff>
    </xdr:to>
    <xdr:sp macro="" textlink="">
      <xdr:nvSpPr>
        <xdr:cNvPr id="249" name="楕円 248">
          <a:extLst>
            <a:ext uri="{FF2B5EF4-FFF2-40B4-BE49-F238E27FC236}">
              <a16:creationId xmlns:a16="http://schemas.microsoft.com/office/drawing/2014/main" id="{5E5683B1-6344-412C-9322-541AC6FB8968}"/>
            </a:ext>
          </a:extLst>
        </xdr:cNvPr>
        <xdr:cNvSpPr/>
      </xdr:nvSpPr>
      <xdr:spPr>
        <a:xfrm>
          <a:off x="7810500" y="100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106139</xdr:rowOff>
    </xdr:from>
    <xdr:to>
      <xdr:col>45</xdr:col>
      <xdr:colOff>177800</xdr:colOff>
      <xdr:row>58</xdr:row>
      <xdr:rowOff>129149</xdr:rowOff>
    </xdr:to>
    <xdr:cxnSp macro="">
      <xdr:nvCxnSpPr>
        <xdr:cNvPr id="250" name="直線コネクタ 249">
          <a:extLst>
            <a:ext uri="{FF2B5EF4-FFF2-40B4-BE49-F238E27FC236}">
              <a16:creationId xmlns:a16="http://schemas.microsoft.com/office/drawing/2014/main" id="{C028A457-11FD-4F26-B2C3-A83D963F70CB}"/>
            </a:ext>
          </a:extLst>
        </xdr:cNvPr>
        <xdr:cNvCxnSpPr/>
      </xdr:nvCxnSpPr>
      <xdr:spPr>
        <a:xfrm flipV="1">
          <a:off x="7861300" y="10050239"/>
          <a:ext cx="889000" cy="2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83475</xdr:rowOff>
    </xdr:from>
    <xdr:to>
      <xdr:col>36</xdr:col>
      <xdr:colOff>165100</xdr:colOff>
      <xdr:row>59</xdr:row>
      <xdr:rowOff>13625</xdr:rowOff>
    </xdr:to>
    <xdr:sp macro="" textlink="">
      <xdr:nvSpPr>
        <xdr:cNvPr id="251" name="楕円 250">
          <a:extLst>
            <a:ext uri="{FF2B5EF4-FFF2-40B4-BE49-F238E27FC236}">
              <a16:creationId xmlns:a16="http://schemas.microsoft.com/office/drawing/2014/main" id="{8E3D14E1-7CBA-40BB-A581-A9AF1970F87D}"/>
            </a:ext>
          </a:extLst>
        </xdr:cNvPr>
        <xdr:cNvSpPr/>
      </xdr:nvSpPr>
      <xdr:spPr>
        <a:xfrm>
          <a:off x="6921500" y="100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129149</xdr:rowOff>
    </xdr:from>
    <xdr:to>
      <xdr:col>41</xdr:col>
      <xdr:colOff>50800</xdr:colOff>
      <xdr:row>58</xdr:row>
      <xdr:rowOff>134275</xdr:rowOff>
    </xdr:to>
    <xdr:cxnSp macro="">
      <xdr:nvCxnSpPr>
        <xdr:cNvPr id="252" name="直線コネクタ 251">
          <a:extLst>
            <a:ext uri="{FF2B5EF4-FFF2-40B4-BE49-F238E27FC236}">
              <a16:creationId xmlns:a16="http://schemas.microsoft.com/office/drawing/2014/main" id="{C81299F3-6163-4F81-90D4-6BCC0E32807E}"/>
            </a:ext>
          </a:extLst>
        </xdr:cNvPr>
        <xdr:cNvCxnSpPr/>
      </xdr:nvCxnSpPr>
      <xdr:spPr>
        <a:xfrm flipV="1">
          <a:off x="6972300" y="10073249"/>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12977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8E573096-5050-4B13-88A4-030D35A5BE7A}"/>
            </a:ext>
          </a:extLst>
        </xdr:cNvPr>
        <xdr:cNvSpPr txBox="1"/>
      </xdr:nvSpPr>
      <xdr:spPr>
        <a:xfrm>
          <a:off x="9359411" y="106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16068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59BCD8CB-8686-47F9-8A6F-0912654E775B}"/>
            </a:ext>
          </a:extLst>
        </xdr:cNvPr>
        <xdr:cNvSpPr txBox="1"/>
      </xdr:nvSpPr>
      <xdr:spPr>
        <a:xfrm>
          <a:off x="8483111" y="10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42096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BBC405A7-4950-41B3-BEAB-2B04A83C13F6}"/>
            </a:ext>
          </a:extLst>
        </xdr:cNvPr>
        <xdr:cNvSpPr txBox="1"/>
      </xdr:nvSpPr>
      <xdr:spPr>
        <a:xfrm>
          <a:off x="75941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18468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26BABD87-1AAD-48AC-8EA4-761112EEF15D}"/>
            </a:ext>
          </a:extLst>
        </xdr:cNvPr>
        <xdr:cNvSpPr txBox="1"/>
      </xdr:nvSpPr>
      <xdr:spPr>
        <a:xfrm>
          <a:off x="6705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162900</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EB34C2E-4764-4CF4-85E7-D35772C58AE5}"/>
            </a:ext>
          </a:extLst>
        </xdr:cNvPr>
        <xdr:cNvSpPr txBox="1"/>
      </xdr:nvSpPr>
      <xdr:spPr>
        <a:xfrm>
          <a:off x="9327095" y="976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2016</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4EC83209-E584-40FE-A1BF-337AC729EE5A}"/>
            </a:ext>
          </a:extLst>
        </xdr:cNvPr>
        <xdr:cNvSpPr txBox="1"/>
      </xdr:nvSpPr>
      <xdr:spPr>
        <a:xfrm>
          <a:off x="8450795" y="977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25026</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80F4F0E8-CB7C-4442-8388-DB52A54CFF79}"/>
            </a:ext>
          </a:extLst>
        </xdr:cNvPr>
        <xdr:cNvSpPr txBox="1"/>
      </xdr:nvSpPr>
      <xdr:spPr>
        <a:xfrm>
          <a:off x="7561795" y="979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30152</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AECE83DB-0D01-40F4-8CE0-32B8F14D19A8}"/>
            </a:ext>
          </a:extLst>
        </xdr:cNvPr>
        <xdr:cNvSpPr txBox="1"/>
      </xdr:nvSpPr>
      <xdr:spPr>
        <a:xfrm>
          <a:off x="6672795" y="980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5FAF477A-F619-4CCA-A7D0-67F85E6689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B0457ADB-2685-4BA5-A5FF-6F0C8695F98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F203D74E-955B-44D4-BD63-31A7CCD96F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98E6272-9D5C-401A-9136-A87BD5E388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9F8C763D-1A77-4646-A463-21A1E61BD4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7EC29325-F267-471C-911F-2BEB22BB7F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BF4C5781-4AB1-4A76-9FA1-0EDBA09C7E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A4A7297B-3C07-4E49-8CE6-EE3427C799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E947A95-609D-416A-97F6-184D956CAE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8DAB19F1-7BFA-447C-8DEE-ABCB5C1F66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C02E8DB5-D834-41AC-B569-3A9C0095369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28336776-BC9F-408F-AD09-F4AEFD8A9F5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EA3F057D-E61E-4045-B557-0047606B135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AEC4FF60-8F12-4271-949B-753929F78BC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993383B7-1896-4B29-8E26-B4638AD431D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EA68FCC4-295E-4251-8537-6702014A053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D2A13A77-32EC-4EBD-BEFC-F9ED7927EBB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D7D5CE1A-DC43-4985-882B-23AA68BF26A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F17E476A-F45C-4F2C-BC30-74CB6CE234C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B25656A9-68A1-4CF4-9734-368447C8D1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587ADC73-E81C-4049-9EBD-C6A3F4A28EB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B24888F3-428E-42D5-9FA0-3412AE090C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28229746-88A6-4A5E-958B-EFD1319E2274}"/>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959CEA72-D6ED-4316-8A91-7C461BB66017}"/>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0AF238E9-4F17-4663-922A-AE9820BBD639}"/>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20084394-F390-460A-95B1-44DD3B60818E}"/>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C83D7C11-EC17-4499-A276-811BE081F953}"/>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6AA7E79B-2CBA-48E5-B418-83C8FFA405D8}"/>
            </a:ext>
          </a:extLst>
        </xdr:cNvPr>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005A92E7-38AE-401B-A7DB-727F3507F33B}"/>
            </a:ext>
          </a:extLst>
        </xdr:cNvPr>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7AE71869-BBC0-46DD-9D5C-750F6ACFD386}"/>
            </a:ext>
          </a:extLst>
        </xdr:cNvPr>
        <xdr:cNvSpPr/>
      </xdr:nvSpPr>
      <xdr:spPr>
        <a:xfrm>
          <a:off x="3746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1B410D24-2F9A-4452-AC67-928D55D0A1A7}"/>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A45C35D0-7614-4471-9C73-41C01B6F14D4}"/>
            </a:ext>
          </a:extLst>
        </xdr:cNvPr>
        <xdr:cNvSpPr/>
      </xdr:nvSpPr>
      <xdr:spPr>
        <a:xfrm>
          <a:off x="1968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7DDBBD77-7D03-4DF7-B016-C30AA30239D8}"/>
            </a:ext>
          </a:extLst>
        </xdr:cNvPr>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EB5718A-D14F-49BA-883A-2AA42F6A03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303B19F-A598-401A-8D91-49574B3BF60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B19553B-1F5D-4193-84A8-59B20EF65FA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277464E-AFED-40A5-B178-042188FA54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739B988-4EB7-4985-ADD7-E84BE68CF3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129032</xdr:rowOff>
    </xdr:from>
    <xdr:to>
      <xdr:col>24</xdr:col>
      <xdr:colOff>114300</xdr:colOff>
      <xdr:row>82</xdr:row>
      <xdr:rowOff>59182</xdr:rowOff>
    </xdr:to>
    <xdr:sp macro="" textlink="">
      <xdr:nvSpPr>
        <xdr:cNvPr id="299" name="楕円 298">
          <a:extLst>
            <a:ext uri="{FF2B5EF4-FFF2-40B4-BE49-F238E27FC236}">
              <a16:creationId xmlns:a16="http://schemas.microsoft.com/office/drawing/2014/main" id="{A46CF553-3712-4CFF-A8C5-97CA655B54ED}"/>
            </a:ext>
          </a:extLst>
        </xdr:cNvPr>
        <xdr:cNvSpPr/>
      </xdr:nvSpPr>
      <xdr:spPr>
        <a:xfrm>
          <a:off x="45847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107459</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2F61A2A1-8780-42FC-909E-703B3098FBD8}"/>
            </a:ext>
          </a:extLst>
        </xdr:cNvPr>
        <xdr:cNvSpPr txBox="1"/>
      </xdr:nvSpPr>
      <xdr:spPr>
        <a:xfrm>
          <a:off x="4673600"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301" name="楕円 300">
          <a:extLst>
            <a:ext uri="{FF2B5EF4-FFF2-40B4-BE49-F238E27FC236}">
              <a16:creationId xmlns:a16="http://schemas.microsoft.com/office/drawing/2014/main" id="{5ED61F9E-23F3-42BF-B808-30A8D58B9DF8}"/>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8382</xdr:rowOff>
    </xdr:to>
    <xdr:cxnSp macro="">
      <xdr:nvCxnSpPr>
        <xdr:cNvPr id="302" name="直線コネクタ 301">
          <a:extLst>
            <a:ext uri="{FF2B5EF4-FFF2-40B4-BE49-F238E27FC236}">
              <a16:creationId xmlns:a16="http://schemas.microsoft.com/office/drawing/2014/main" id="{2C096714-837E-4A6A-82EC-58C5B0F3732E}"/>
            </a:ext>
          </a:extLst>
        </xdr:cNvPr>
        <xdr:cNvCxnSpPr/>
      </xdr:nvCxnSpPr>
      <xdr:spPr>
        <a:xfrm>
          <a:off x="3797300" y="1406271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106172</xdr:rowOff>
    </xdr:from>
    <xdr:to>
      <xdr:col>15</xdr:col>
      <xdr:colOff>101600</xdr:colOff>
      <xdr:row>82</xdr:row>
      <xdr:rowOff>36322</xdr:rowOff>
    </xdr:to>
    <xdr:sp macro="" textlink="">
      <xdr:nvSpPr>
        <xdr:cNvPr id="303" name="楕円 302">
          <a:extLst>
            <a:ext uri="{FF2B5EF4-FFF2-40B4-BE49-F238E27FC236}">
              <a16:creationId xmlns:a16="http://schemas.microsoft.com/office/drawing/2014/main" id="{19CBA2A0-646A-42C6-84E8-6BE360ABA926}"/>
            </a:ext>
          </a:extLst>
        </xdr:cNvPr>
        <xdr:cNvSpPr/>
      </xdr:nvSpPr>
      <xdr:spPr>
        <a:xfrm>
          <a:off x="2857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156972</xdr:rowOff>
    </xdr:from>
    <xdr:to>
      <xdr:col>19</xdr:col>
      <xdr:colOff>177800</xdr:colOff>
      <xdr:row>82</xdr:row>
      <xdr:rowOff>3811</xdr:rowOff>
    </xdr:to>
    <xdr:cxnSp macro="">
      <xdr:nvCxnSpPr>
        <xdr:cNvPr id="304" name="直線コネクタ 303">
          <a:extLst>
            <a:ext uri="{FF2B5EF4-FFF2-40B4-BE49-F238E27FC236}">
              <a16:creationId xmlns:a16="http://schemas.microsoft.com/office/drawing/2014/main" id="{D19199AD-EFD5-4FA6-A4E5-C9E0E3661D28}"/>
            </a:ext>
          </a:extLst>
        </xdr:cNvPr>
        <xdr:cNvCxnSpPr/>
      </xdr:nvCxnSpPr>
      <xdr:spPr>
        <a:xfrm>
          <a:off x="2908300" y="1404442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83313</xdr:rowOff>
    </xdr:from>
    <xdr:to>
      <xdr:col>10</xdr:col>
      <xdr:colOff>165100</xdr:colOff>
      <xdr:row>82</xdr:row>
      <xdr:rowOff>13463</xdr:rowOff>
    </xdr:to>
    <xdr:sp macro="" textlink="">
      <xdr:nvSpPr>
        <xdr:cNvPr id="305" name="楕円 304">
          <a:extLst>
            <a:ext uri="{FF2B5EF4-FFF2-40B4-BE49-F238E27FC236}">
              <a16:creationId xmlns:a16="http://schemas.microsoft.com/office/drawing/2014/main" id="{34C52976-6513-4C91-A57A-56588CE510B6}"/>
            </a:ext>
          </a:extLst>
        </xdr:cNvPr>
        <xdr:cNvSpPr/>
      </xdr:nvSpPr>
      <xdr:spPr>
        <a:xfrm>
          <a:off x="1968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134113</xdr:rowOff>
    </xdr:from>
    <xdr:to>
      <xdr:col>15</xdr:col>
      <xdr:colOff>50800</xdr:colOff>
      <xdr:row>81</xdr:row>
      <xdr:rowOff>156972</xdr:rowOff>
    </xdr:to>
    <xdr:cxnSp macro="">
      <xdr:nvCxnSpPr>
        <xdr:cNvPr id="306" name="直線コネクタ 305">
          <a:extLst>
            <a:ext uri="{FF2B5EF4-FFF2-40B4-BE49-F238E27FC236}">
              <a16:creationId xmlns:a16="http://schemas.microsoft.com/office/drawing/2014/main" id="{099F3955-7BE0-4E60-81D8-9F536BD5FF46}"/>
            </a:ext>
          </a:extLst>
        </xdr:cNvPr>
        <xdr:cNvCxnSpPr/>
      </xdr:nvCxnSpPr>
      <xdr:spPr>
        <a:xfrm>
          <a:off x="2019300" y="1402156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58165</xdr:rowOff>
    </xdr:from>
    <xdr:to>
      <xdr:col>6</xdr:col>
      <xdr:colOff>38100</xdr:colOff>
      <xdr:row>81</xdr:row>
      <xdr:rowOff>159765</xdr:rowOff>
    </xdr:to>
    <xdr:sp macro="" textlink="">
      <xdr:nvSpPr>
        <xdr:cNvPr id="307" name="楕円 306">
          <a:extLst>
            <a:ext uri="{FF2B5EF4-FFF2-40B4-BE49-F238E27FC236}">
              <a16:creationId xmlns:a16="http://schemas.microsoft.com/office/drawing/2014/main" id="{C02F04E4-609E-48D0-809E-DB09D4F5ABEF}"/>
            </a:ext>
          </a:extLst>
        </xdr:cNvPr>
        <xdr:cNvSpPr/>
      </xdr:nvSpPr>
      <xdr:spPr>
        <a:xfrm>
          <a:off x="1079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108965</xdr:rowOff>
    </xdr:from>
    <xdr:to>
      <xdr:col>10</xdr:col>
      <xdr:colOff>114300</xdr:colOff>
      <xdr:row>81</xdr:row>
      <xdr:rowOff>134113</xdr:rowOff>
    </xdr:to>
    <xdr:cxnSp macro="">
      <xdr:nvCxnSpPr>
        <xdr:cNvPr id="308" name="直線コネクタ 307">
          <a:extLst>
            <a:ext uri="{FF2B5EF4-FFF2-40B4-BE49-F238E27FC236}">
              <a16:creationId xmlns:a16="http://schemas.microsoft.com/office/drawing/2014/main" id="{913A07CF-4647-4A0E-8281-72921F78D35B}"/>
            </a:ext>
          </a:extLst>
        </xdr:cNvPr>
        <xdr:cNvCxnSpPr/>
      </xdr:nvCxnSpPr>
      <xdr:spPr>
        <a:xfrm>
          <a:off x="1130300" y="13996415"/>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25416</xdr:rowOff>
    </xdr:from>
    <xdr:ext cx="405111" cy="259045"/>
    <xdr:sp macro="" textlink="">
      <xdr:nvSpPr>
        <xdr:cNvPr id="309" name="n_1aveValue【公営住宅】&#10;有形固定資産減価償却率">
          <a:extLst>
            <a:ext uri="{FF2B5EF4-FFF2-40B4-BE49-F238E27FC236}">
              <a16:creationId xmlns:a16="http://schemas.microsoft.com/office/drawing/2014/main" id="{89374FCE-4A4C-4C65-953B-E354E8B1D9FC}"/>
            </a:ext>
          </a:extLst>
        </xdr:cNvPr>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0" name="n_2aveValue【公営住宅】&#10;有形固定資産減価償却率">
          <a:extLst>
            <a:ext uri="{FF2B5EF4-FFF2-40B4-BE49-F238E27FC236}">
              <a16:creationId xmlns:a16="http://schemas.microsoft.com/office/drawing/2014/main" id="{78F4D519-C8C4-4874-8887-986F41AD33F7}"/>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123714</xdr:rowOff>
    </xdr:from>
    <xdr:ext cx="405111" cy="259045"/>
    <xdr:sp macro="" textlink="">
      <xdr:nvSpPr>
        <xdr:cNvPr id="311" name="n_3aveValue【公営住宅】&#10;有形固定資産減価償却率">
          <a:extLst>
            <a:ext uri="{FF2B5EF4-FFF2-40B4-BE49-F238E27FC236}">
              <a16:creationId xmlns:a16="http://schemas.microsoft.com/office/drawing/2014/main" id="{59E557F3-2F33-497A-B4E7-C0DE480CA52D}"/>
            </a:ext>
          </a:extLst>
        </xdr:cNvPr>
        <xdr:cNvSpPr txBox="1"/>
      </xdr:nvSpPr>
      <xdr:spPr>
        <a:xfrm>
          <a:off x="1816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2" name="n_4aveValue【公営住宅】&#10;有形固定資産減価償却率">
          <a:extLst>
            <a:ext uri="{FF2B5EF4-FFF2-40B4-BE49-F238E27FC236}">
              <a16:creationId xmlns:a16="http://schemas.microsoft.com/office/drawing/2014/main" id="{DD17E649-0939-45BD-9EFA-8FCCE802EEF7}"/>
            </a:ext>
          </a:extLst>
        </xdr:cNvPr>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313" name="n_1mainValue【公営住宅】&#10;有形固定資産減価償却率">
          <a:extLst>
            <a:ext uri="{FF2B5EF4-FFF2-40B4-BE49-F238E27FC236}">
              <a16:creationId xmlns:a16="http://schemas.microsoft.com/office/drawing/2014/main" id="{9FD90656-11F8-44E5-8BFD-EC7E63E51B8F}"/>
            </a:ext>
          </a:extLst>
        </xdr:cNvPr>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27449</xdr:rowOff>
    </xdr:from>
    <xdr:ext cx="405111" cy="259045"/>
    <xdr:sp macro="" textlink="">
      <xdr:nvSpPr>
        <xdr:cNvPr id="314" name="n_2mainValue【公営住宅】&#10;有形固定資産減価償却率">
          <a:extLst>
            <a:ext uri="{FF2B5EF4-FFF2-40B4-BE49-F238E27FC236}">
              <a16:creationId xmlns:a16="http://schemas.microsoft.com/office/drawing/2014/main" id="{6B5326A8-3502-4A97-8203-E69AA44121A1}"/>
            </a:ext>
          </a:extLst>
        </xdr:cNvPr>
        <xdr:cNvSpPr txBox="1"/>
      </xdr:nvSpPr>
      <xdr:spPr>
        <a:xfrm>
          <a:off x="2705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4590</xdr:rowOff>
    </xdr:from>
    <xdr:ext cx="405111" cy="259045"/>
    <xdr:sp macro="" textlink="">
      <xdr:nvSpPr>
        <xdr:cNvPr id="315" name="n_3mainValue【公営住宅】&#10;有形固定資産減価償却率">
          <a:extLst>
            <a:ext uri="{FF2B5EF4-FFF2-40B4-BE49-F238E27FC236}">
              <a16:creationId xmlns:a16="http://schemas.microsoft.com/office/drawing/2014/main" id="{73AB1BD9-C6B4-48E5-B707-1BB5682A4644}"/>
            </a:ext>
          </a:extLst>
        </xdr:cNvPr>
        <xdr:cNvSpPr txBox="1"/>
      </xdr:nvSpPr>
      <xdr:spPr>
        <a:xfrm>
          <a:off x="1816744"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150892</xdr:rowOff>
    </xdr:from>
    <xdr:ext cx="405111" cy="259045"/>
    <xdr:sp macro="" textlink="">
      <xdr:nvSpPr>
        <xdr:cNvPr id="316" name="n_4mainValue【公営住宅】&#10;有形固定資産減価償却率">
          <a:extLst>
            <a:ext uri="{FF2B5EF4-FFF2-40B4-BE49-F238E27FC236}">
              <a16:creationId xmlns:a16="http://schemas.microsoft.com/office/drawing/2014/main" id="{4C411DDC-97FC-4606-BE70-701D7176D848}"/>
            </a:ext>
          </a:extLst>
        </xdr:cNvPr>
        <xdr:cNvSpPr txBox="1"/>
      </xdr:nvSpPr>
      <xdr:spPr>
        <a:xfrm>
          <a:off x="927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4592DCA8-31A1-4F0E-9C3B-609AA425AC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5F273A42-3716-4C68-AD54-2AC6BE671E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ED12BE92-DF06-4962-8D77-48C77B5493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B9966B49-D7F7-45E8-9036-987BEAAB9B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2250AF6B-F588-4503-9F76-B2C24B0DCC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2DB87FEB-2071-411E-B702-3C24076D47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651C7BC1-A5A2-43BF-90D2-0328F8274E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7D997587-B1DA-4963-A4D6-79613286179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7D6E3599-5BB0-457B-BF78-D100D1B8F6C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DF3A1341-5DAC-49F4-A871-6407011BDA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47A464C-E52B-4ABE-AD0D-1D29218C8F2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C6314FB7-F7F5-44BA-A369-239E2072C5A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FA35A081-7280-4DDE-A356-BC71F13A3CD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2555E809-8AD8-4863-8D62-3A2D14555D7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B2125C77-E512-4047-B055-EF2851F53A6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1DCC584D-0F91-4559-BB84-A54559C76D8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44FFD6D-68F0-4445-9FC4-9A44EF80F09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C30542DC-E3E3-4F92-846B-45B7FDE3160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823E613C-4715-47E0-ACC4-9B4CAA671BF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9118E7AF-41C9-4AA0-80DF-5CF09105B57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B59E868F-376A-4644-B8B5-4F9CD48CF35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1FA0AA85-DB36-4A57-A740-06DFBAFCCF4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EB95B749-F745-4889-8683-061DB978ED9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E533A97D-94DD-46B1-8073-550C8B60A26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EE8AC03-D35F-4F7B-9A15-0CF99CEA2C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66E2CC01-92FB-4E40-8F93-699060274719}"/>
            </a:ext>
          </a:extLst>
        </xdr:cNvPr>
        <xdr:cNvCxnSpPr/>
      </xdr:nvCxnSpPr>
      <xdr:spPr>
        <a:xfrm flipV="1">
          <a:off x="10476865" y="1337037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16CADCC6-AE76-44B0-AD8D-3CE59275AEF7}"/>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5E85D016-BC52-4085-A39C-5F57970EF5AA}"/>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5B8EE167-59A2-412D-94AE-48815814AED6}"/>
            </a:ext>
          </a:extLst>
        </xdr:cNvPr>
        <xdr:cNvSpPr txBox="1"/>
      </xdr:nvSpPr>
      <xdr:spPr>
        <a:xfrm>
          <a:off x="10515600" y="1314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2D382700-B7C3-479F-B4F5-5AE1F09416E8}"/>
            </a:ext>
          </a:extLst>
        </xdr:cNvPr>
        <xdr:cNvCxnSpPr/>
      </xdr:nvCxnSpPr>
      <xdr:spPr>
        <a:xfrm>
          <a:off x="10388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89825</xdr:rowOff>
    </xdr:from>
    <xdr:ext cx="469744" cy="259045"/>
    <xdr:sp macro="" textlink="">
      <xdr:nvSpPr>
        <xdr:cNvPr id="347" name="【公営住宅】&#10;一人当たり面積平均値テキスト">
          <a:extLst>
            <a:ext uri="{FF2B5EF4-FFF2-40B4-BE49-F238E27FC236}">
              <a16:creationId xmlns:a16="http://schemas.microsoft.com/office/drawing/2014/main" id="{55DCD1DE-C50C-4A68-B0DB-8F6847924F36}"/>
            </a:ext>
          </a:extLst>
        </xdr:cNvPr>
        <xdr:cNvSpPr txBox="1"/>
      </xdr:nvSpPr>
      <xdr:spPr>
        <a:xfrm>
          <a:off x="10515600" y="1432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DAE3D9B7-37CC-4250-838B-A197B06A7DA3}"/>
            </a:ext>
          </a:extLst>
        </xdr:cNvPr>
        <xdr:cNvSpPr/>
      </xdr:nvSpPr>
      <xdr:spPr>
        <a:xfrm>
          <a:off x="10426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A166F5F9-1EE7-46C3-B25D-B13DCCDDD07F}"/>
            </a:ext>
          </a:extLst>
        </xdr:cNvPr>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549999C1-EEAF-423A-A297-B639547A4F57}"/>
            </a:ext>
          </a:extLst>
        </xdr:cNvPr>
        <xdr:cNvSpPr/>
      </xdr:nvSpPr>
      <xdr:spPr>
        <a:xfrm>
          <a:off x="869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7E622106-A2FA-4725-A31E-359D1D781FC6}"/>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2BD142C1-CCBE-458E-AC48-7CC48FC5A154}"/>
            </a:ext>
          </a:extLst>
        </xdr:cNvPr>
        <xdr:cNvSpPr/>
      </xdr:nvSpPr>
      <xdr:spPr>
        <a:xfrm>
          <a:off x="6921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5B56054-894D-4FFA-BB46-20A0D0FE02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C35D0FB-42A2-4A6F-B86F-665DAF0D6C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0C217C5-6686-44E6-93AA-4F4DF9BFC6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D80D7B5-ADD1-455E-BB1D-731C7FACCC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AED86EA-5DFA-4A28-A9F3-7D78C8735DD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109764</xdr:rowOff>
    </xdr:from>
    <xdr:to>
      <xdr:col>55</xdr:col>
      <xdr:colOff>50800</xdr:colOff>
      <xdr:row>82</xdr:row>
      <xdr:rowOff>39914</xdr:rowOff>
    </xdr:to>
    <xdr:sp macro="" textlink="">
      <xdr:nvSpPr>
        <xdr:cNvPr id="358" name="楕円 357">
          <a:extLst>
            <a:ext uri="{FF2B5EF4-FFF2-40B4-BE49-F238E27FC236}">
              <a16:creationId xmlns:a16="http://schemas.microsoft.com/office/drawing/2014/main" id="{5B29D47C-3945-485C-8726-0F7C0E9E8807}"/>
            </a:ext>
          </a:extLst>
        </xdr:cNvPr>
        <xdr:cNvSpPr/>
      </xdr:nvSpPr>
      <xdr:spPr>
        <a:xfrm>
          <a:off x="10426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132641</xdr:rowOff>
    </xdr:from>
    <xdr:ext cx="469744" cy="259045"/>
    <xdr:sp macro="" textlink="">
      <xdr:nvSpPr>
        <xdr:cNvPr id="359" name="【公営住宅】&#10;一人当たり面積該当値テキスト">
          <a:extLst>
            <a:ext uri="{FF2B5EF4-FFF2-40B4-BE49-F238E27FC236}">
              <a16:creationId xmlns:a16="http://schemas.microsoft.com/office/drawing/2014/main" id="{791967F2-6626-4069-A644-E382E432F4BA}"/>
            </a:ext>
          </a:extLst>
        </xdr:cNvPr>
        <xdr:cNvSpPr txBox="1"/>
      </xdr:nvSpPr>
      <xdr:spPr>
        <a:xfrm>
          <a:off x="10515600" y="1384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93436</xdr:rowOff>
    </xdr:from>
    <xdr:to>
      <xdr:col>50</xdr:col>
      <xdr:colOff>165100</xdr:colOff>
      <xdr:row>82</xdr:row>
      <xdr:rowOff>23586</xdr:rowOff>
    </xdr:to>
    <xdr:sp macro="" textlink="">
      <xdr:nvSpPr>
        <xdr:cNvPr id="360" name="楕円 359">
          <a:extLst>
            <a:ext uri="{FF2B5EF4-FFF2-40B4-BE49-F238E27FC236}">
              <a16:creationId xmlns:a16="http://schemas.microsoft.com/office/drawing/2014/main" id="{92CF0A0C-A08D-4917-97C0-18F64592AA15}"/>
            </a:ext>
          </a:extLst>
        </xdr:cNvPr>
        <xdr:cNvSpPr/>
      </xdr:nvSpPr>
      <xdr:spPr>
        <a:xfrm>
          <a:off x="9588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144236</xdr:rowOff>
    </xdr:from>
    <xdr:to>
      <xdr:col>55</xdr:col>
      <xdr:colOff>0</xdr:colOff>
      <xdr:row>81</xdr:row>
      <xdr:rowOff>160564</xdr:rowOff>
    </xdr:to>
    <xdr:cxnSp macro="">
      <xdr:nvCxnSpPr>
        <xdr:cNvPr id="361" name="直線コネクタ 360">
          <a:extLst>
            <a:ext uri="{FF2B5EF4-FFF2-40B4-BE49-F238E27FC236}">
              <a16:creationId xmlns:a16="http://schemas.microsoft.com/office/drawing/2014/main" id="{2FBAFDA9-8E28-43E8-8577-8DD7DA4D851C}"/>
            </a:ext>
          </a:extLst>
        </xdr:cNvPr>
        <xdr:cNvCxnSpPr/>
      </xdr:nvCxnSpPr>
      <xdr:spPr>
        <a:xfrm>
          <a:off x="9639300" y="140316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65677</xdr:rowOff>
    </xdr:from>
    <xdr:to>
      <xdr:col>46</xdr:col>
      <xdr:colOff>38100</xdr:colOff>
      <xdr:row>81</xdr:row>
      <xdr:rowOff>167277</xdr:rowOff>
    </xdr:to>
    <xdr:sp macro="" textlink="">
      <xdr:nvSpPr>
        <xdr:cNvPr id="362" name="楕円 361">
          <a:extLst>
            <a:ext uri="{FF2B5EF4-FFF2-40B4-BE49-F238E27FC236}">
              <a16:creationId xmlns:a16="http://schemas.microsoft.com/office/drawing/2014/main" id="{C1F7FCDE-0E34-4F74-806D-CBC9EDE77FD9}"/>
            </a:ext>
          </a:extLst>
        </xdr:cNvPr>
        <xdr:cNvSpPr/>
      </xdr:nvSpPr>
      <xdr:spPr>
        <a:xfrm>
          <a:off x="8699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116477</xdr:rowOff>
    </xdr:from>
    <xdr:to>
      <xdr:col>50</xdr:col>
      <xdr:colOff>114300</xdr:colOff>
      <xdr:row>81</xdr:row>
      <xdr:rowOff>144236</xdr:rowOff>
    </xdr:to>
    <xdr:cxnSp macro="">
      <xdr:nvCxnSpPr>
        <xdr:cNvPr id="363" name="直線コネクタ 362">
          <a:extLst>
            <a:ext uri="{FF2B5EF4-FFF2-40B4-BE49-F238E27FC236}">
              <a16:creationId xmlns:a16="http://schemas.microsoft.com/office/drawing/2014/main" id="{91CA490C-FD14-401E-BD4B-A2968D7EAE0E}"/>
            </a:ext>
          </a:extLst>
        </xdr:cNvPr>
        <xdr:cNvCxnSpPr/>
      </xdr:nvCxnSpPr>
      <xdr:spPr>
        <a:xfrm>
          <a:off x="8750300" y="140039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73842</xdr:rowOff>
    </xdr:from>
    <xdr:to>
      <xdr:col>41</xdr:col>
      <xdr:colOff>101600</xdr:colOff>
      <xdr:row>82</xdr:row>
      <xdr:rowOff>3992</xdr:rowOff>
    </xdr:to>
    <xdr:sp macro="" textlink="">
      <xdr:nvSpPr>
        <xdr:cNvPr id="364" name="楕円 363">
          <a:extLst>
            <a:ext uri="{FF2B5EF4-FFF2-40B4-BE49-F238E27FC236}">
              <a16:creationId xmlns:a16="http://schemas.microsoft.com/office/drawing/2014/main" id="{D9936381-B7FB-4B15-8002-1643B9E91774}"/>
            </a:ext>
          </a:extLst>
        </xdr:cNvPr>
        <xdr:cNvSpPr/>
      </xdr:nvSpPr>
      <xdr:spPr>
        <a:xfrm>
          <a:off x="7810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116477</xdr:rowOff>
    </xdr:from>
    <xdr:to>
      <xdr:col>45</xdr:col>
      <xdr:colOff>177800</xdr:colOff>
      <xdr:row>81</xdr:row>
      <xdr:rowOff>124642</xdr:rowOff>
    </xdr:to>
    <xdr:cxnSp macro="">
      <xdr:nvCxnSpPr>
        <xdr:cNvPr id="365" name="直線コネクタ 364">
          <a:extLst>
            <a:ext uri="{FF2B5EF4-FFF2-40B4-BE49-F238E27FC236}">
              <a16:creationId xmlns:a16="http://schemas.microsoft.com/office/drawing/2014/main" id="{2B3E99FF-E2D9-4B77-B99D-C4D01364CBD1}"/>
            </a:ext>
          </a:extLst>
        </xdr:cNvPr>
        <xdr:cNvCxnSpPr/>
      </xdr:nvCxnSpPr>
      <xdr:spPr>
        <a:xfrm flipV="1">
          <a:off x="7861300" y="140039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83638</xdr:rowOff>
    </xdr:from>
    <xdr:to>
      <xdr:col>36</xdr:col>
      <xdr:colOff>165100</xdr:colOff>
      <xdr:row>82</xdr:row>
      <xdr:rowOff>13788</xdr:rowOff>
    </xdr:to>
    <xdr:sp macro="" textlink="">
      <xdr:nvSpPr>
        <xdr:cNvPr id="366" name="楕円 365">
          <a:extLst>
            <a:ext uri="{FF2B5EF4-FFF2-40B4-BE49-F238E27FC236}">
              <a16:creationId xmlns:a16="http://schemas.microsoft.com/office/drawing/2014/main" id="{13FB5685-D9F5-471C-B5EC-6A343506BF64}"/>
            </a:ext>
          </a:extLst>
        </xdr:cNvPr>
        <xdr:cNvSpPr/>
      </xdr:nvSpPr>
      <xdr:spPr>
        <a:xfrm>
          <a:off x="6921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124642</xdr:rowOff>
    </xdr:from>
    <xdr:to>
      <xdr:col>41</xdr:col>
      <xdr:colOff>50800</xdr:colOff>
      <xdr:row>81</xdr:row>
      <xdr:rowOff>134438</xdr:rowOff>
    </xdr:to>
    <xdr:cxnSp macro="">
      <xdr:nvCxnSpPr>
        <xdr:cNvPr id="367" name="直線コネクタ 366">
          <a:extLst>
            <a:ext uri="{FF2B5EF4-FFF2-40B4-BE49-F238E27FC236}">
              <a16:creationId xmlns:a16="http://schemas.microsoft.com/office/drawing/2014/main" id="{123E1F5C-8E85-4059-9D80-3D9A4E4AF1D8}"/>
            </a:ext>
          </a:extLst>
        </xdr:cNvPr>
        <xdr:cNvCxnSpPr/>
      </xdr:nvCxnSpPr>
      <xdr:spPr>
        <a:xfrm flipV="1">
          <a:off x="6972300" y="140120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68" name="n_1aveValue【公営住宅】&#10;一人当たり面積">
          <a:extLst>
            <a:ext uri="{FF2B5EF4-FFF2-40B4-BE49-F238E27FC236}">
              <a16:creationId xmlns:a16="http://schemas.microsoft.com/office/drawing/2014/main" id="{CD2419C9-5B6A-480C-A331-29E91848071B}"/>
            </a:ext>
          </a:extLst>
        </xdr:cNvPr>
        <xdr:cNvSpPr txBox="1"/>
      </xdr:nvSpPr>
      <xdr:spPr>
        <a:xfrm>
          <a:off x="9391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163303</xdr:rowOff>
    </xdr:from>
    <xdr:ext cx="469744" cy="259045"/>
    <xdr:sp macro="" textlink="">
      <xdr:nvSpPr>
        <xdr:cNvPr id="369" name="n_2aveValue【公営住宅】&#10;一人当たり面積">
          <a:extLst>
            <a:ext uri="{FF2B5EF4-FFF2-40B4-BE49-F238E27FC236}">
              <a16:creationId xmlns:a16="http://schemas.microsoft.com/office/drawing/2014/main" id="{94010A99-2A16-4969-8976-4D755127F0EA}"/>
            </a:ext>
          </a:extLst>
        </xdr:cNvPr>
        <xdr:cNvSpPr txBox="1"/>
      </xdr:nvSpPr>
      <xdr:spPr>
        <a:xfrm>
          <a:off x="85154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140443</xdr:rowOff>
    </xdr:from>
    <xdr:ext cx="469744" cy="259045"/>
    <xdr:sp macro="" textlink="">
      <xdr:nvSpPr>
        <xdr:cNvPr id="370" name="n_3aveValue【公営住宅】&#10;一人当たり面積">
          <a:extLst>
            <a:ext uri="{FF2B5EF4-FFF2-40B4-BE49-F238E27FC236}">
              <a16:creationId xmlns:a16="http://schemas.microsoft.com/office/drawing/2014/main" id="{590EA7FA-1A4F-437E-9982-09769BA31C67}"/>
            </a:ext>
          </a:extLst>
        </xdr:cNvPr>
        <xdr:cNvSpPr txBox="1"/>
      </xdr:nvSpPr>
      <xdr:spPr>
        <a:xfrm>
          <a:off x="7626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109419</xdr:rowOff>
    </xdr:from>
    <xdr:ext cx="469744" cy="259045"/>
    <xdr:sp macro="" textlink="">
      <xdr:nvSpPr>
        <xdr:cNvPr id="371" name="n_4aveValue【公営住宅】&#10;一人当たり面積">
          <a:extLst>
            <a:ext uri="{FF2B5EF4-FFF2-40B4-BE49-F238E27FC236}">
              <a16:creationId xmlns:a16="http://schemas.microsoft.com/office/drawing/2014/main" id="{C7EB29B5-91A0-4083-AE1A-FC28697F700B}"/>
            </a:ext>
          </a:extLst>
        </xdr:cNvPr>
        <xdr:cNvSpPr txBox="1"/>
      </xdr:nvSpPr>
      <xdr:spPr>
        <a:xfrm>
          <a:off x="6737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40113</xdr:rowOff>
    </xdr:from>
    <xdr:ext cx="469744" cy="259045"/>
    <xdr:sp macro="" textlink="">
      <xdr:nvSpPr>
        <xdr:cNvPr id="372" name="n_1mainValue【公営住宅】&#10;一人当たり面積">
          <a:extLst>
            <a:ext uri="{FF2B5EF4-FFF2-40B4-BE49-F238E27FC236}">
              <a16:creationId xmlns:a16="http://schemas.microsoft.com/office/drawing/2014/main" id="{351D5FF6-155F-4AB3-B894-BC67741A38E6}"/>
            </a:ext>
          </a:extLst>
        </xdr:cNvPr>
        <xdr:cNvSpPr txBox="1"/>
      </xdr:nvSpPr>
      <xdr:spPr>
        <a:xfrm>
          <a:off x="9391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12354</xdr:rowOff>
    </xdr:from>
    <xdr:ext cx="469744" cy="259045"/>
    <xdr:sp macro="" textlink="">
      <xdr:nvSpPr>
        <xdr:cNvPr id="373" name="n_2mainValue【公営住宅】&#10;一人当たり面積">
          <a:extLst>
            <a:ext uri="{FF2B5EF4-FFF2-40B4-BE49-F238E27FC236}">
              <a16:creationId xmlns:a16="http://schemas.microsoft.com/office/drawing/2014/main" id="{8B896273-8205-41DD-982E-C6943FA5A8AE}"/>
            </a:ext>
          </a:extLst>
        </xdr:cNvPr>
        <xdr:cNvSpPr txBox="1"/>
      </xdr:nvSpPr>
      <xdr:spPr>
        <a:xfrm>
          <a:off x="8515427" y="1372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20519</xdr:rowOff>
    </xdr:from>
    <xdr:ext cx="469744" cy="259045"/>
    <xdr:sp macro="" textlink="">
      <xdr:nvSpPr>
        <xdr:cNvPr id="374" name="n_3mainValue【公営住宅】&#10;一人当たり面積">
          <a:extLst>
            <a:ext uri="{FF2B5EF4-FFF2-40B4-BE49-F238E27FC236}">
              <a16:creationId xmlns:a16="http://schemas.microsoft.com/office/drawing/2014/main" id="{45CD5DA1-8D56-4CB0-935C-ABA07C74AD69}"/>
            </a:ext>
          </a:extLst>
        </xdr:cNvPr>
        <xdr:cNvSpPr txBox="1"/>
      </xdr:nvSpPr>
      <xdr:spPr>
        <a:xfrm>
          <a:off x="7626427" y="137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30315</xdr:rowOff>
    </xdr:from>
    <xdr:ext cx="469744" cy="259045"/>
    <xdr:sp macro="" textlink="">
      <xdr:nvSpPr>
        <xdr:cNvPr id="375" name="n_4mainValue【公営住宅】&#10;一人当たり面積">
          <a:extLst>
            <a:ext uri="{FF2B5EF4-FFF2-40B4-BE49-F238E27FC236}">
              <a16:creationId xmlns:a16="http://schemas.microsoft.com/office/drawing/2014/main" id="{FA353578-6A65-4C4D-B580-184BDF1340D3}"/>
            </a:ext>
          </a:extLst>
        </xdr:cNvPr>
        <xdr:cNvSpPr txBox="1"/>
      </xdr:nvSpPr>
      <xdr:spPr>
        <a:xfrm>
          <a:off x="6737427" y="1374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4C82D399-7BD3-48A5-A038-B785FB5699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B7207FD7-C6FE-48EE-A939-D2FC474966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C14B402-E94A-46D3-A17D-E94559765F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255C4A5-08CE-4F48-AE03-6B404220AF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C2DD5818-EDC3-4CAD-890D-67A89CC3A3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13C7E7A9-8CCC-4659-9EDA-C89AC1C1C3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809FC6F4-6C9E-404E-8735-C581FFB4A9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76A1B3AD-505E-4149-B7C0-4B397D07811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3C849578-CC95-417B-9B64-BABCA41E14E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31BDFC43-EA3E-43AC-BAE7-B75A3171D6E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6" name="テキスト ボックス 385">
          <a:extLst>
            <a:ext uri="{FF2B5EF4-FFF2-40B4-BE49-F238E27FC236}">
              <a16:creationId xmlns:a16="http://schemas.microsoft.com/office/drawing/2014/main" id="{CE48F8BA-E034-473F-9994-6657DA07D35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165F29B7-4958-4E1D-8315-7317B53D9F87}"/>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D45B1D3C-E63E-42B4-8FF0-6EAA5368BCDE}"/>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CE52AB6F-BB9A-4AD1-89A5-690E3B77161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0064D8F6-FAFE-403E-BB1E-D18051F0948A}"/>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697A03AF-DCDE-494C-BC56-465DC26D1111}"/>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1A4D1FFA-7AD0-4C37-A155-15441182F3BF}"/>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C111A2B4-6581-4E68-82F7-256D572F915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ECAEC023-122A-451A-BFD0-624F409B0BD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1F07C295-68E7-4E4C-98C4-7E88D57A733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BDC5EBFB-B83F-49C7-A094-BD64D2277E1E}"/>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42727FDE-8379-43BA-8DC3-DE15F12B67C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165354</xdr:rowOff>
    </xdr:from>
    <xdr:to>
      <xdr:col>24</xdr:col>
      <xdr:colOff>62865</xdr:colOff>
      <xdr:row>108</xdr:row>
      <xdr:rowOff>94487</xdr:rowOff>
    </xdr:to>
    <xdr:cxnSp macro="">
      <xdr:nvCxnSpPr>
        <xdr:cNvPr id="398" name="直線コネクタ 397">
          <a:extLst>
            <a:ext uri="{FF2B5EF4-FFF2-40B4-BE49-F238E27FC236}">
              <a16:creationId xmlns:a16="http://schemas.microsoft.com/office/drawing/2014/main" id="{C77BAA23-054A-4BAF-9CD0-334EE9AC2930}"/>
            </a:ext>
          </a:extLst>
        </xdr:cNvPr>
        <xdr:cNvCxnSpPr/>
      </xdr:nvCxnSpPr>
      <xdr:spPr>
        <a:xfrm flipV="1">
          <a:off x="4634865" y="17138904"/>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98314</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813076DA-E87A-48C5-B1C9-72CE3621AD68}"/>
            </a:ext>
          </a:extLst>
        </xdr:cNvPr>
        <xdr:cNvSpPr txBox="1"/>
      </xdr:nvSpPr>
      <xdr:spPr>
        <a:xfrm>
          <a:off x="4673600" y="1861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94487</xdr:rowOff>
    </xdr:from>
    <xdr:to>
      <xdr:col>24</xdr:col>
      <xdr:colOff>152400</xdr:colOff>
      <xdr:row>108</xdr:row>
      <xdr:rowOff>94487</xdr:rowOff>
    </xdr:to>
    <xdr:cxnSp macro="">
      <xdr:nvCxnSpPr>
        <xdr:cNvPr id="400" name="直線コネクタ 399">
          <a:extLst>
            <a:ext uri="{FF2B5EF4-FFF2-40B4-BE49-F238E27FC236}">
              <a16:creationId xmlns:a16="http://schemas.microsoft.com/office/drawing/2014/main" id="{E5A53FCC-493E-4FE4-A494-C0BA2CD2FD94}"/>
            </a:ext>
          </a:extLst>
        </xdr:cNvPr>
        <xdr:cNvCxnSpPr/>
      </xdr:nvCxnSpPr>
      <xdr:spPr>
        <a:xfrm>
          <a:off x="4546600" y="1861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112031</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7B628CE6-561D-4D27-A60F-349471F1385E}"/>
            </a:ext>
          </a:extLst>
        </xdr:cNvPr>
        <xdr:cNvSpPr txBox="1"/>
      </xdr:nvSpPr>
      <xdr:spPr>
        <a:xfrm>
          <a:off x="46736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165354</xdr:rowOff>
    </xdr:from>
    <xdr:to>
      <xdr:col>24</xdr:col>
      <xdr:colOff>152400</xdr:colOff>
      <xdr:row>99</xdr:row>
      <xdr:rowOff>165354</xdr:rowOff>
    </xdr:to>
    <xdr:cxnSp macro="">
      <xdr:nvCxnSpPr>
        <xdr:cNvPr id="402" name="直線コネクタ 401">
          <a:extLst>
            <a:ext uri="{FF2B5EF4-FFF2-40B4-BE49-F238E27FC236}">
              <a16:creationId xmlns:a16="http://schemas.microsoft.com/office/drawing/2014/main" id="{6BF0E0AD-17B7-40FA-970E-9B4958009657}"/>
            </a:ext>
          </a:extLst>
        </xdr:cNvPr>
        <xdr:cNvCxnSpPr/>
      </xdr:nvCxnSpPr>
      <xdr:spPr>
        <a:xfrm>
          <a:off x="4546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CE99CB91-131D-4E74-9073-CB99197FECCD}"/>
            </a:ext>
          </a:extLst>
        </xdr:cNvPr>
        <xdr:cNvSpPr txBox="1"/>
      </xdr:nvSpPr>
      <xdr:spPr>
        <a:xfrm>
          <a:off x="4673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04" name="フローチャート: 判断 403">
          <a:extLst>
            <a:ext uri="{FF2B5EF4-FFF2-40B4-BE49-F238E27FC236}">
              <a16:creationId xmlns:a16="http://schemas.microsoft.com/office/drawing/2014/main" id="{F73A85E8-42FD-41C3-A704-4A74C041BC0A}"/>
            </a:ext>
          </a:extLst>
        </xdr:cNvPr>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29972</xdr:rowOff>
    </xdr:from>
    <xdr:to>
      <xdr:col>20</xdr:col>
      <xdr:colOff>38100</xdr:colOff>
      <xdr:row>104</xdr:row>
      <xdr:rowOff>131572</xdr:rowOff>
    </xdr:to>
    <xdr:sp macro="" textlink="">
      <xdr:nvSpPr>
        <xdr:cNvPr id="405" name="フローチャート: 判断 404">
          <a:extLst>
            <a:ext uri="{FF2B5EF4-FFF2-40B4-BE49-F238E27FC236}">
              <a16:creationId xmlns:a16="http://schemas.microsoft.com/office/drawing/2014/main" id="{9394BCD0-E552-4C7E-A10B-5C75D28A8AD0}"/>
            </a:ext>
          </a:extLst>
        </xdr:cNvPr>
        <xdr:cNvSpPr/>
      </xdr:nvSpPr>
      <xdr:spPr>
        <a:xfrm>
          <a:off x="3746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32258</xdr:rowOff>
    </xdr:from>
    <xdr:to>
      <xdr:col>15</xdr:col>
      <xdr:colOff>101600</xdr:colOff>
      <xdr:row>103</xdr:row>
      <xdr:rowOff>133858</xdr:rowOff>
    </xdr:to>
    <xdr:sp macro="" textlink="">
      <xdr:nvSpPr>
        <xdr:cNvPr id="406" name="フローチャート: 判断 405">
          <a:extLst>
            <a:ext uri="{FF2B5EF4-FFF2-40B4-BE49-F238E27FC236}">
              <a16:creationId xmlns:a16="http://schemas.microsoft.com/office/drawing/2014/main" id="{100053E6-510B-4D4B-B00F-3BF2D0B85404}"/>
            </a:ext>
          </a:extLst>
        </xdr:cNvPr>
        <xdr:cNvSpPr/>
      </xdr:nvSpPr>
      <xdr:spPr>
        <a:xfrm>
          <a:off x="28575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135128</xdr:rowOff>
    </xdr:from>
    <xdr:to>
      <xdr:col>10</xdr:col>
      <xdr:colOff>165100</xdr:colOff>
      <xdr:row>103</xdr:row>
      <xdr:rowOff>65278</xdr:rowOff>
    </xdr:to>
    <xdr:sp macro="" textlink="">
      <xdr:nvSpPr>
        <xdr:cNvPr id="407" name="フローチャート: 判断 406">
          <a:extLst>
            <a:ext uri="{FF2B5EF4-FFF2-40B4-BE49-F238E27FC236}">
              <a16:creationId xmlns:a16="http://schemas.microsoft.com/office/drawing/2014/main" id="{E08B15A1-BC6C-47D8-8138-5A0EB8705B2C}"/>
            </a:ext>
          </a:extLst>
        </xdr:cNvPr>
        <xdr:cNvSpPr/>
      </xdr:nvSpPr>
      <xdr:spPr>
        <a:xfrm>
          <a:off x="196850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80263</xdr:rowOff>
    </xdr:from>
    <xdr:to>
      <xdr:col>6</xdr:col>
      <xdr:colOff>38100</xdr:colOff>
      <xdr:row>103</xdr:row>
      <xdr:rowOff>10413</xdr:rowOff>
    </xdr:to>
    <xdr:sp macro="" textlink="">
      <xdr:nvSpPr>
        <xdr:cNvPr id="408" name="フローチャート: 判断 407">
          <a:extLst>
            <a:ext uri="{FF2B5EF4-FFF2-40B4-BE49-F238E27FC236}">
              <a16:creationId xmlns:a16="http://schemas.microsoft.com/office/drawing/2014/main" id="{356D6C25-30B0-4A66-B05E-9929531E141D}"/>
            </a:ext>
          </a:extLst>
        </xdr:cNvPr>
        <xdr:cNvSpPr/>
      </xdr:nvSpPr>
      <xdr:spPr>
        <a:xfrm>
          <a:off x="10795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91DEC2F-F66D-46B0-AAC1-81BDC63C447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72E09AD-B768-4139-AFD0-9BA1E1C1AD7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019B3C7-096C-4BE1-8AE5-41CB635103D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0EC3707-FBB1-4AE1-A06A-C276D596CFB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CE586C0-4E89-4353-944E-656C411CBFE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43687</xdr:rowOff>
    </xdr:from>
    <xdr:to>
      <xdr:col>24</xdr:col>
      <xdr:colOff>114300</xdr:colOff>
      <xdr:row>108</xdr:row>
      <xdr:rowOff>145287</xdr:rowOff>
    </xdr:to>
    <xdr:sp macro="" textlink="">
      <xdr:nvSpPr>
        <xdr:cNvPr id="414" name="楕円 413">
          <a:extLst>
            <a:ext uri="{FF2B5EF4-FFF2-40B4-BE49-F238E27FC236}">
              <a16:creationId xmlns:a16="http://schemas.microsoft.com/office/drawing/2014/main" id="{59894DF4-8CBE-4C93-B1ED-F69E8CEDDA4E}"/>
            </a:ext>
          </a:extLst>
        </xdr:cNvPr>
        <xdr:cNvSpPr/>
      </xdr:nvSpPr>
      <xdr:spPr>
        <a:xfrm>
          <a:off x="45847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130064</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E904F035-E98F-4B34-8EBF-6DCA1CB1CA81}"/>
            </a:ext>
          </a:extLst>
        </xdr:cNvPr>
        <xdr:cNvSpPr txBox="1"/>
      </xdr:nvSpPr>
      <xdr:spPr>
        <a:xfrm>
          <a:off x="4673600" y="1847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141987</xdr:rowOff>
    </xdr:from>
    <xdr:to>
      <xdr:col>20</xdr:col>
      <xdr:colOff>38100</xdr:colOff>
      <xdr:row>108</xdr:row>
      <xdr:rowOff>72137</xdr:rowOff>
    </xdr:to>
    <xdr:sp macro="" textlink="">
      <xdr:nvSpPr>
        <xdr:cNvPr id="416" name="楕円 415">
          <a:extLst>
            <a:ext uri="{FF2B5EF4-FFF2-40B4-BE49-F238E27FC236}">
              <a16:creationId xmlns:a16="http://schemas.microsoft.com/office/drawing/2014/main" id="{657CFC83-617E-453B-865B-9A725681D6BD}"/>
            </a:ext>
          </a:extLst>
        </xdr:cNvPr>
        <xdr:cNvSpPr/>
      </xdr:nvSpPr>
      <xdr:spPr>
        <a:xfrm>
          <a:off x="3746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21337</xdr:rowOff>
    </xdr:from>
    <xdr:to>
      <xdr:col>24</xdr:col>
      <xdr:colOff>63500</xdr:colOff>
      <xdr:row>108</xdr:row>
      <xdr:rowOff>94487</xdr:rowOff>
    </xdr:to>
    <xdr:cxnSp macro="">
      <xdr:nvCxnSpPr>
        <xdr:cNvPr id="417" name="直線コネクタ 416">
          <a:extLst>
            <a:ext uri="{FF2B5EF4-FFF2-40B4-BE49-F238E27FC236}">
              <a16:creationId xmlns:a16="http://schemas.microsoft.com/office/drawing/2014/main" id="{7CCBD891-BB2F-4307-AC24-9BA7D5CA406E}"/>
            </a:ext>
          </a:extLst>
        </xdr:cNvPr>
        <xdr:cNvCxnSpPr/>
      </xdr:nvCxnSpPr>
      <xdr:spPr>
        <a:xfrm>
          <a:off x="3797300" y="185379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91694</xdr:rowOff>
    </xdr:from>
    <xdr:to>
      <xdr:col>15</xdr:col>
      <xdr:colOff>101600</xdr:colOff>
      <xdr:row>108</xdr:row>
      <xdr:rowOff>21844</xdr:rowOff>
    </xdr:to>
    <xdr:sp macro="" textlink="">
      <xdr:nvSpPr>
        <xdr:cNvPr id="418" name="楕円 417">
          <a:extLst>
            <a:ext uri="{FF2B5EF4-FFF2-40B4-BE49-F238E27FC236}">
              <a16:creationId xmlns:a16="http://schemas.microsoft.com/office/drawing/2014/main" id="{A1FEC116-F8BB-4DAF-84BE-C90DB564D17C}"/>
            </a:ext>
          </a:extLst>
        </xdr:cNvPr>
        <xdr:cNvSpPr/>
      </xdr:nvSpPr>
      <xdr:spPr>
        <a:xfrm>
          <a:off x="2857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142494</xdr:rowOff>
    </xdr:from>
    <xdr:to>
      <xdr:col>19</xdr:col>
      <xdr:colOff>177800</xdr:colOff>
      <xdr:row>108</xdr:row>
      <xdr:rowOff>21337</xdr:rowOff>
    </xdr:to>
    <xdr:cxnSp macro="">
      <xdr:nvCxnSpPr>
        <xdr:cNvPr id="419" name="直線コネクタ 418">
          <a:extLst>
            <a:ext uri="{FF2B5EF4-FFF2-40B4-BE49-F238E27FC236}">
              <a16:creationId xmlns:a16="http://schemas.microsoft.com/office/drawing/2014/main" id="{DA3EDDEB-E187-4C73-80B9-868FDBA60010}"/>
            </a:ext>
          </a:extLst>
        </xdr:cNvPr>
        <xdr:cNvCxnSpPr/>
      </xdr:nvCxnSpPr>
      <xdr:spPr>
        <a:xfrm>
          <a:off x="2908300" y="184876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41402</xdr:rowOff>
    </xdr:from>
    <xdr:to>
      <xdr:col>10</xdr:col>
      <xdr:colOff>165100</xdr:colOff>
      <xdr:row>107</xdr:row>
      <xdr:rowOff>143002</xdr:rowOff>
    </xdr:to>
    <xdr:sp macro="" textlink="">
      <xdr:nvSpPr>
        <xdr:cNvPr id="420" name="楕円 419">
          <a:extLst>
            <a:ext uri="{FF2B5EF4-FFF2-40B4-BE49-F238E27FC236}">
              <a16:creationId xmlns:a16="http://schemas.microsoft.com/office/drawing/2014/main" id="{52F5D3A3-90C2-4703-986F-71204C5E7E54}"/>
            </a:ext>
          </a:extLst>
        </xdr:cNvPr>
        <xdr:cNvSpPr/>
      </xdr:nvSpPr>
      <xdr:spPr>
        <a:xfrm>
          <a:off x="1968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92202</xdr:rowOff>
    </xdr:from>
    <xdr:to>
      <xdr:col>15</xdr:col>
      <xdr:colOff>50800</xdr:colOff>
      <xdr:row>107</xdr:row>
      <xdr:rowOff>142494</xdr:rowOff>
    </xdr:to>
    <xdr:cxnSp macro="">
      <xdr:nvCxnSpPr>
        <xdr:cNvPr id="421" name="直線コネクタ 420">
          <a:extLst>
            <a:ext uri="{FF2B5EF4-FFF2-40B4-BE49-F238E27FC236}">
              <a16:creationId xmlns:a16="http://schemas.microsoft.com/office/drawing/2014/main" id="{488D5778-55E4-4527-AB45-99080F746129}"/>
            </a:ext>
          </a:extLst>
        </xdr:cNvPr>
        <xdr:cNvCxnSpPr/>
      </xdr:nvCxnSpPr>
      <xdr:spPr>
        <a:xfrm>
          <a:off x="2019300" y="18437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144272</xdr:rowOff>
    </xdr:from>
    <xdr:to>
      <xdr:col>6</xdr:col>
      <xdr:colOff>38100</xdr:colOff>
      <xdr:row>107</xdr:row>
      <xdr:rowOff>74422</xdr:rowOff>
    </xdr:to>
    <xdr:sp macro="" textlink="">
      <xdr:nvSpPr>
        <xdr:cNvPr id="422" name="楕円 421">
          <a:extLst>
            <a:ext uri="{FF2B5EF4-FFF2-40B4-BE49-F238E27FC236}">
              <a16:creationId xmlns:a16="http://schemas.microsoft.com/office/drawing/2014/main" id="{C24AD00D-DBA3-4741-8CF3-11E2EC64DA15}"/>
            </a:ext>
          </a:extLst>
        </xdr:cNvPr>
        <xdr:cNvSpPr/>
      </xdr:nvSpPr>
      <xdr:spPr>
        <a:xfrm>
          <a:off x="1079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23622</xdr:rowOff>
    </xdr:from>
    <xdr:to>
      <xdr:col>10</xdr:col>
      <xdr:colOff>114300</xdr:colOff>
      <xdr:row>107</xdr:row>
      <xdr:rowOff>92202</xdr:rowOff>
    </xdr:to>
    <xdr:cxnSp macro="">
      <xdr:nvCxnSpPr>
        <xdr:cNvPr id="423" name="直線コネクタ 422">
          <a:extLst>
            <a:ext uri="{FF2B5EF4-FFF2-40B4-BE49-F238E27FC236}">
              <a16:creationId xmlns:a16="http://schemas.microsoft.com/office/drawing/2014/main" id="{D66851F6-8D0B-4475-888A-1A4B779A1FE5}"/>
            </a:ext>
          </a:extLst>
        </xdr:cNvPr>
        <xdr:cNvCxnSpPr/>
      </xdr:nvCxnSpPr>
      <xdr:spPr>
        <a:xfrm>
          <a:off x="1130300" y="18368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148099</xdr:rowOff>
    </xdr:from>
    <xdr:ext cx="405111" cy="259045"/>
    <xdr:sp macro="" textlink="">
      <xdr:nvSpPr>
        <xdr:cNvPr id="424" name="n_1aveValue【港湾・漁港】&#10;有形固定資産減価償却率">
          <a:extLst>
            <a:ext uri="{FF2B5EF4-FFF2-40B4-BE49-F238E27FC236}">
              <a16:creationId xmlns:a16="http://schemas.microsoft.com/office/drawing/2014/main" id="{D879E653-963E-4A53-BF52-3E91DBABBEAF}"/>
            </a:ext>
          </a:extLst>
        </xdr:cNvPr>
        <xdr:cNvSpPr txBox="1"/>
      </xdr:nvSpPr>
      <xdr:spPr>
        <a:xfrm>
          <a:off x="3582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150385</xdr:rowOff>
    </xdr:from>
    <xdr:ext cx="405111" cy="259045"/>
    <xdr:sp macro="" textlink="">
      <xdr:nvSpPr>
        <xdr:cNvPr id="425" name="n_2aveValue【港湾・漁港】&#10;有形固定資産減価償却率">
          <a:extLst>
            <a:ext uri="{FF2B5EF4-FFF2-40B4-BE49-F238E27FC236}">
              <a16:creationId xmlns:a16="http://schemas.microsoft.com/office/drawing/2014/main" id="{D508884A-990A-4303-A618-1D7F137561D1}"/>
            </a:ext>
          </a:extLst>
        </xdr:cNvPr>
        <xdr:cNvSpPr txBox="1"/>
      </xdr:nvSpPr>
      <xdr:spPr>
        <a:xfrm>
          <a:off x="2705744" y="1746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81805</xdr:rowOff>
    </xdr:from>
    <xdr:ext cx="405111" cy="259045"/>
    <xdr:sp macro="" textlink="">
      <xdr:nvSpPr>
        <xdr:cNvPr id="426" name="n_3aveValue【港湾・漁港】&#10;有形固定資産減価償却率">
          <a:extLst>
            <a:ext uri="{FF2B5EF4-FFF2-40B4-BE49-F238E27FC236}">
              <a16:creationId xmlns:a16="http://schemas.microsoft.com/office/drawing/2014/main" id="{B34E0918-59A0-44AF-8A93-D2A7A01F992C}"/>
            </a:ext>
          </a:extLst>
        </xdr:cNvPr>
        <xdr:cNvSpPr txBox="1"/>
      </xdr:nvSpPr>
      <xdr:spPr>
        <a:xfrm>
          <a:off x="1816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26940</xdr:rowOff>
    </xdr:from>
    <xdr:ext cx="405111" cy="259045"/>
    <xdr:sp macro="" textlink="">
      <xdr:nvSpPr>
        <xdr:cNvPr id="427" name="n_4aveValue【港湾・漁港】&#10;有形固定資産減価償却率">
          <a:extLst>
            <a:ext uri="{FF2B5EF4-FFF2-40B4-BE49-F238E27FC236}">
              <a16:creationId xmlns:a16="http://schemas.microsoft.com/office/drawing/2014/main" id="{7C2275AD-CAB1-4939-8269-C0D7ACAB5563}"/>
            </a:ext>
          </a:extLst>
        </xdr:cNvPr>
        <xdr:cNvSpPr txBox="1"/>
      </xdr:nvSpPr>
      <xdr:spPr>
        <a:xfrm>
          <a:off x="9277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63264</xdr:rowOff>
    </xdr:from>
    <xdr:ext cx="405111" cy="259045"/>
    <xdr:sp macro="" textlink="">
      <xdr:nvSpPr>
        <xdr:cNvPr id="428" name="n_1mainValue【港湾・漁港】&#10;有形固定資産減価償却率">
          <a:extLst>
            <a:ext uri="{FF2B5EF4-FFF2-40B4-BE49-F238E27FC236}">
              <a16:creationId xmlns:a16="http://schemas.microsoft.com/office/drawing/2014/main" id="{47D631BC-B561-43BC-9A55-EFC06ABE9E6F}"/>
            </a:ext>
          </a:extLst>
        </xdr:cNvPr>
        <xdr:cNvSpPr txBox="1"/>
      </xdr:nvSpPr>
      <xdr:spPr>
        <a:xfrm>
          <a:off x="3582044" y="185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12971</xdr:rowOff>
    </xdr:from>
    <xdr:ext cx="405111" cy="259045"/>
    <xdr:sp macro="" textlink="">
      <xdr:nvSpPr>
        <xdr:cNvPr id="429" name="n_2mainValue【港湾・漁港】&#10;有形固定資産減価償却率">
          <a:extLst>
            <a:ext uri="{FF2B5EF4-FFF2-40B4-BE49-F238E27FC236}">
              <a16:creationId xmlns:a16="http://schemas.microsoft.com/office/drawing/2014/main" id="{C6CDC0E5-8C27-463A-B4AA-B5D39AC5570B}"/>
            </a:ext>
          </a:extLst>
        </xdr:cNvPr>
        <xdr:cNvSpPr txBox="1"/>
      </xdr:nvSpPr>
      <xdr:spPr>
        <a:xfrm>
          <a:off x="2705744"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134129</xdr:rowOff>
    </xdr:from>
    <xdr:ext cx="405111" cy="259045"/>
    <xdr:sp macro="" textlink="">
      <xdr:nvSpPr>
        <xdr:cNvPr id="430" name="n_3mainValue【港湾・漁港】&#10;有形固定資産減価償却率">
          <a:extLst>
            <a:ext uri="{FF2B5EF4-FFF2-40B4-BE49-F238E27FC236}">
              <a16:creationId xmlns:a16="http://schemas.microsoft.com/office/drawing/2014/main" id="{44431864-B63C-4C15-BF09-A0688472878C}"/>
            </a:ext>
          </a:extLst>
        </xdr:cNvPr>
        <xdr:cNvSpPr txBox="1"/>
      </xdr:nvSpPr>
      <xdr:spPr>
        <a:xfrm>
          <a:off x="1816744" y="1847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65549</xdr:rowOff>
    </xdr:from>
    <xdr:ext cx="405111" cy="259045"/>
    <xdr:sp macro="" textlink="">
      <xdr:nvSpPr>
        <xdr:cNvPr id="431" name="n_4mainValue【港湾・漁港】&#10;有形固定資産減価償却率">
          <a:extLst>
            <a:ext uri="{FF2B5EF4-FFF2-40B4-BE49-F238E27FC236}">
              <a16:creationId xmlns:a16="http://schemas.microsoft.com/office/drawing/2014/main" id="{736FCF55-8C24-4581-8399-03DDBE400218}"/>
            </a:ext>
          </a:extLst>
        </xdr:cNvPr>
        <xdr:cNvSpPr txBox="1"/>
      </xdr:nvSpPr>
      <xdr:spPr>
        <a:xfrm>
          <a:off x="927744" y="184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214B419F-F3C5-4506-B361-EDF65AAEAE4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852B71E7-DC2A-476F-BA06-523808C5F5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DF34C40D-D560-4F9E-A327-DDE8E91773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4702827B-19BA-462C-9C3D-D4DD009858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A6051C16-F543-4F31-BE5E-A3343D69CC4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CF654807-FDD8-4B17-98A9-E532DA51C0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F4B41505-56CB-4921-A92E-0FE0798032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D677C3A4-ADF1-41AB-B6E9-55772D9FB49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93C47202-3CF2-424B-97F7-44B166E130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CD382421-8A70-45D0-B711-FD0D4370C21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D9E12651-8E44-4DE1-B4BF-7EDF45B1150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id="{4A493673-7407-491A-A846-CEB5F118B2D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B4A9A3C2-5858-47D3-AE1A-6B7A11AE817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a:extLst>
            <a:ext uri="{FF2B5EF4-FFF2-40B4-BE49-F238E27FC236}">
              <a16:creationId xmlns:a16="http://schemas.microsoft.com/office/drawing/2014/main" id="{5F105D35-57FA-497D-9F8F-A3E22D1BC4F5}"/>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EFF369B-046A-4740-9782-6C13B18B4BA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7" name="テキスト ボックス 446">
          <a:extLst>
            <a:ext uri="{FF2B5EF4-FFF2-40B4-BE49-F238E27FC236}">
              <a16:creationId xmlns:a16="http://schemas.microsoft.com/office/drawing/2014/main" id="{4451BCC0-3FEF-461F-83EE-59BB48161627}"/>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0BDC4C2-052A-446C-B6B6-B408B186813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9" name="テキスト ボックス 448">
          <a:extLst>
            <a:ext uri="{FF2B5EF4-FFF2-40B4-BE49-F238E27FC236}">
              <a16:creationId xmlns:a16="http://schemas.microsoft.com/office/drawing/2014/main" id="{186417AD-E64B-48A0-B1D3-74DF4A5BEB85}"/>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950D57FF-EF11-4E04-B60E-D4AC54AC649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1" name="テキスト ボックス 450">
          <a:extLst>
            <a:ext uri="{FF2B5EF4-FFF2-40B4-BE49-F238E27FC236}">
              <a16:creationId xmlns:a16="http://schemas.microsoft.com/office/drawing/2014/main" id="{CDE45848-30A0-4896-896F-7DE1512F6708}"/>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65A6E1D6-F7F1-4D16-8650-37A776115D6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BF5AD268-7FEC-4E6F-9463-DFD867A79524}"/>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F0666C73-2F3B-4629-8A6D-867EDA808C7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115709</xdr:rowOff>
    </xdr:from>
    <xdr:to>
      <xdr:col>54</xdr:col>
      <xdr:colOff>189865</xdr:colOff>
      <xdr:row>107</xdr:row>
      <xdr:rowOff>106490</xdr:rowOff>
    </xdr:to>
    <xdr:cxnSp macro="">
      <xdr:nvCxnSpPr>
        <xdr:cNvPr id="455" name="直線コネクタ 454">
          <a:extLst>
            <a:ext uri="{FF2B5EF4-FFF2-40B4-BE49-F238E27FC236}">
              <a16:creationId xmlns:a16="http://schemas.microsoft.com/office/drawing/2014/main" id="{BDD50D58-B728-4B81-971D-910918659BF6}"/>
            </a:ext>
          </a:extLst>
        </xdr:cNvPr>
        <xdr:cNvCxnSpPr/>
      </xdr:nvCxnSpPr>
      <xdr:spPr>
        <a:xfrm flipV="1">
          <a:off x="10476865" y="17260709"/>
          <a:ext cx="0" cy="1190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110317</xdr:rowOff>
    </xdr:from>
    <xdr:ext cx="534377" cy="259045"/>
    <xdr:sp macro="" textlink="">
      <xdr:nvSpPr>
        <xdr:cNvPr id="456" name="【港湾・漁港】&#10;一人当たり有形固定資産（償却資産）額最小値テキスト">
          <a:extLst>
            <a:ext uri="{FF2B5EF4-FFF2-40B4-BE49-F238E27FC236}">
              <a16:creationId xmlns:a16="http://schemas.microsoft.com/office/drawing/2014/main" id="{113D307D-FA6D-4DEF-9433-04594C1912F6}"/>
            </a:ext>
          </a:extLst>
        </xdr:cNvPr>
        <xdr:cNvSpPr txBox="1"/>
      </xdr:nvSpPr>
      <xdr:spPr>
        <a:xfrm>
          <a:off x="10515600" y="1845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106490</xdr:rowOff>
    </xdr:from>
    <xdr:to>
      <xdr:col>55</xdr:col>
      <xdr:colOff>88900</xdr:colOff>
      <xdr:row>107</xdr:row>
      <xdr:rowOff>106490</xdr:rowOff>
    </xdr:to>
    <xdr:cxnSp macro="">
      <xdr:nvCxnSpPr>
        <xdr:cNvPr id="457" name="直線コネクタ 456">
          <a:extLst>
            <a:ext uri="{FF2B5EF4-FFF2-40B4-BE49-F238E27FC236}">
              <a16:creationId xmlns:a16="http://schemas.microsoft.com/office/drawing/2014/main" id="{4CC67D02-B67D-4AC7-9C7F-E4E1A8C37C4D}"/>
            </a:ext>
          </a:extLst>
        </xdr:cNvPr>
        <xdr:cNvCxnSpPr/>
      </xdr:nvCxnSpPr>
      <xdr:spPr>
        <a:xfrm>
          <a:off x="10388600" y="1845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62386</xdr:rowOff>
    </xdr:from>
    <xdr:ext cx="534377" cy="259045"/>
    <xdr:sp macro="" textlink="">
      <xdr:nvSpPr>
        <xdr:cNvPr id="458" name="【港湾・漁港】&#10;一人当たり有形固定資産（償却資産）額最大値テキスト">
          <a:extLst>
            <a:ext uri="{FF2B5EF4-FFF2-40B4-BE49-F238E27FC236}">
              <a16:creationId xmlns:a16="http://schemas.microsoft.com/office/drawing/2014/main" id="{0ACC72FE-7D73-48FB-80EF-ABD208F8867D}"/>
            </a:ext>
          </a:extLst>
        </xdr:cNvPr>
        <xdr:cNvSpPr txBox="1"/>
      </xdr:nvSpPr>
      <xdr:spPr>
        <a:xfrm>
          <a:off x="10515600" y="170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115709</xdr:rowOff>
    </xdr:from>
    <xdr:to>
      <xdr:col>55</xdr:col>
      <xdr:colOff>88900</xdr:colOff>
      <xdr:row>100</xdr:row>
      <xdr:rowOff>115709</xdr:rowOff>
    </xdr:to>
    <xdr:cxnSp macro="">
      <xdr:nvCxnSpPr>
        <xdr:cNvPr id="459" name="直線コネクタ 458">
          <a:extLst>
            <a:ext uri="{FF2B5EF4-FFF2-40B4-BE49-F238E27FC236}">
              <a16:creationId xmlns:a16="http://schemas.microsoft.com/office/drawing/2014/main" id="{65E5C157-D3C3-4B4D-B9A1-89970FC30E75}"/>
            </a:ext>
          </a:extLst>
        </xdr:cNvPr>
        <xdr:cNvCxnSpPr/>
      </xdr:nvCxnSpPr>
      <xdr:spPr>
        <a:xfrm>
          <a:off x="10388600" y="17260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168115</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0B1EE189-911E-4098-8A1F-7C5822F7EE56}"/>
            </a:ext>
          </a:extLst>
        </xdr:cNvPr>
        <xdr:cNvSpPr txBox="1"/>
      </xdr:nvSpPr>
      <xdr:spPr>
        <a:xfrm>
          <a:off x="10515600" y="1799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18238</xdr:rowOff>
    </xdr:from>
    <xdr:to>
      <xdr:col>55</xdr:col>
      <xdr:colOff>50800</xdr:colOff>
      <xdr:row>105</xdr:row>
      <xdr:rowOff>119838</xdr:rowOff>
    </xdr:to>
    <xdr:sp macro="" textlink="">
      <xdr:nvSpPr>
        <xdr:cNvPr id="461" name="フローチャート: 判断 460">
          <a:extLst>
            <a:ext uri="{FF2B5EF4-FFF2-40B4-BE49-F238E27FC236}">
              <a16:creationId xmlns:a16="http://schemas.microsoft.com/office/drawing/2014/main" id="{A8E523D6-29C2-481D-A777-CC508397501E}"/>
            </a:ext>
          </a:extLst>
        </xdr:cNvPr>
        <xdr:cNvSpPr/>
      </xdr:nvSpPr>
      <xdr:spPr>
        <a:xfrm>
          <a:off x="10426700" y="1802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20276</xdr:rowOff>
    </xdr:from>
    <xdr:to>
      <xdr:col>50</xdr:col>
      <xdr:colOff>165100</xdr:colOff>
      <xdr:row>105</xdr:row>
      <xdr:rowOff>121876</xdr:rowOff>
    </xdr:to>
    <xdr:sp macro="" textlink="">
      <xdr:nvSpPr>
        <xdr:cNvPr id="462" name="フローチャート: 判断 461">
          <a:extLst>
            <a:ext uri="{FF2B5EF4-FFF2-40B4-BE49-F238E27FC236}">
              <a16:creationId xmlns:a16="http://schemas.microsoft.com/office/drawing/2014/main" id="{99A5E9A8-1669-4CB5-A71E-72633397758B}"/>
            </a:ext>
          </a:extLst>
        </xdr:cNvPr>
        <xdr:cNvSpPr/>
      </xdr:nvSpPr>
      <xdr:spPr>
        <a:xfrm>
          <a:off x="9588500" y="180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81274</xdr:rowOff>
    </xdr:from>
    <xdr:to>
      <xdr:col>46</xdr:col>
      <xdr:colOff>38100</xdr:colOff>
      <xdr:row>106</xdr:row>
      <xdr:rowOff>11424</xdr:rowOff>
    </xdr:to>
    <xdr:sp macro="" textlink="">
      <xdr:nvSpPr>
        <xdr:cNvPr id="463" name="フローチャート: 判断 462">
          <a:extLst>
            <a:ext uri="{FF2B5EF4-FFF2-40B4-BE49-F238E27FC236}">
              <a16:creationId xmlns:a16="http://schemas.microsoft.com/office/drawing/2014/main" id="{B43753D1-69CA-43F5-9EBD-AE4E8A1AD9FC}"/>
            </a:ext>
          </a:extLst>
        </xdr:cNvPr>
        <xdr:cNvSpPr/>
      </xdr:nvSpPr>
      <xdr:spPr>
        <a:xfrm>
          <a:off x="86995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87388</xdr:rowOff>
    </xdr:from>
    <xdr:to>
      <xdr:col>41</xdr:col>
      <xdr:colOff>101600</xdr:colOff>
      <xdr:row>106</xdr:row>
      <xdr:rowOff>17538</xdr:rowOff>
    </xdr:to>
    <xdr:sp macro="" textlink="">
      <xdr:nvSpPr>
        <xdr:cNvPr id="464" name="フローチャート: 判断 463">
          <a:extLst>
            <a:ext uri="{FF2B5EF4-FFF2-40B4-BE49-F238E27FC236}">
              <a16:creationId xmlns:a16="http://schemas.microsoft.com/office/drawing/2014/main" id="{C07AA918-DECB-47F7-94A2-15AF31D53207}"/>
            </a:ext>
          </a:extLst>
        </xdr:cNvPr>
        <xdr:cNvSpPr/>
      </xdr:nvSpPr>
      <xdr:spPr>
        <a:xfrm>
          <a:off x="7810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96419</xdr:rowOff>
    </xdr:from>
    <xdr:to>
      <xdr:col>36</xdr:col>
      <xdr:colOff>165100</xdr:colOff>
      <xdr:row>106</xdr:row>
      <xdr:rowOff>26569</xdr:rowOff>
    </xdr:to>
    <xdr:sp macro="" textlink="">
      <xdr:nvSpPr>
        <xdr:cNvPr id="465" name="フローチャート: 判断 464">
          <a:extLst>
            <a:ext uri="{FF2B5EF4-FFF2-40B4-BE49-F238E27FC236}">
              <a16:creationId xmlns:a16="http://schemas.microsoft.com/office/drawing/2014/main" id="{0581CF62-80F8-4076-AEC7-30B636BACB78}"/>
            </a:ext>
          </a:extLst>
        </xdr:cNvPr>
        <xdr:cNvSpPr/>
      </xdr:nvSpPr>
      <xdr:spPr>
        <a:xfrm>
          <a:off x="6921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E3AE96E-8B86-4232-B7D9-BDC2002C4F4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377E1E9-A766-4366-B8B4-8AF90271C72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DAD0767-2461-4FBB-A2DE-033C064A8C7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E1BEABF-F55E-4CAE-A99A-96B9EA6B9A5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B4B162E-62D5-4E2D-AAB0-C6F131A6A56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64909</xdr:rowOff>
    </xdr:from>
    <xdr:to>
      <xdr:col>55</xdr:col>
      <xdr:colOff>50800</xdr:colOff>
      <xdr:row>100</xdr:row>
      <xdr:rowOff>166509</xdr:rowOff>
    </xdr:to>
    <xdr:sp macro="" textlink="">
      <xdr:nvSpPr>
        <xdr:cNvPr id="471" name="楕円 470">
          <a:extLst>
            <a:ext uri="{FF2B5EF4-FFF2-40B4-BE49-F238E27FC236}">
              <a16:creationId xmlns:a16="http://schemas.microsoft.com/office/drawing/2014/main" id="{009C0D69-936A-4FB6-98A9-E29B76049E79}"/>
            </a:ext>
          </a:extLst>
        </xdr:cNvPr>
        <xdr:cNvSpPr/>
      </xdr:nvSpPr>
      <xdr:spPr>
        <a:xfrm>
          <a:off x="10426700" y="17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17936</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5B60E5B9-200B-4155-BF05-CCB32D2D2837}"/>
            </a:ext>
          </a:extLst>
        </xdr:cNvPr>
        <xdr:cNvSpPr txBox="1"/>
      </xdr:nvSpPr>
      <xdr:spPr>
        <a:xfrm>
          <a:off x="10515600" y="171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76873</xdr:rowOff>
    </xdr:from>
    <xdr:to>
      <xdr:col>50</xdr:col>
      <xdr:colOff>165100</xdr:colOff>
      <xdr:row>101</xdr:row>
      <xdr:rowOff>7023</xdr:rowOff>
    </xdr:to>
    <xdr:sp macro="" textlink="">
      <xdr:nvSpPr>
        <xdr:cNvPr id="473" name="楕円 472">
          <a:extLst>
            <a:ext uri="{FF2B5EF4-FFF2-40B4-BE49-F238E27FC236}">
              <a16:creationId xmlns:a16="http://schemas.microsoft.com/office/drawing/2014/main" id="{ACFE705E-CB95-45E4-8E0F-C9A07402374A}"/>
            </a:ext>
          </a:extLst>
        </xdr:cNvPr>
        <xdr:cNvSpPr/>
      </xdr:nvSpPr>
      <xdr:spPr>
        <a:xfrm>
          <a:off x="9588500" y="172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115709</xdr:rowOff>
    </xdr:from>
    <xdr:to>
      <xdr:col>55</xdr:col>
      <xdr:colOff>0</xdr:colOff>
      <xdr:row>100</xdr:row>
      <xdr:rowOff>127673</xdr:rowOff>
    </xdr:to>
    <xdr:cxnSp macro="">
      <xdr:nvCxnSpPr>
        <xdr:cNvPr id="474" name="直線コネクタ 473">
          <a:extLst>
            <a:ext uri="{FF2B5EF4-FFF2-40B4-BE49-F238E27FC236}">
              <a16:creationId xmlns:a16="http://schemas.microsoft.com/office/drawing/2014/main" id="{C9F426A1-3026-456F-9129-FAE58F95753B}"/>
            </a:ext>
          </a:extLst>
        </xdr:cNvPr>
        <xdr:cNvCxnSpPr/>
      </xdr:nvCxnSpPr>
      <xdr:spPr>
        <a:xfrm flipV="1">
          <a:off x="9639300" y="17260709"/>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102515</xdr:rowOff>
    </xdr:from>
    <xdr:to>
      <xdr:col>46</xdr:col>
      <xdr:colOff>38100</xdr:colOff>
      <xdr:row>101</xdr:row>
      <xdr:rowOff>32665</xdr:rowOff>
    </xdr:to>
    <xdr:sp macro="" textlink="">
      <xdr:nvSpPr>
        <xdr:cNvPr id="475" name="楕円 474">
          <a:extLst>
            <a:ext uri="{FF2B5EF4-FFF2-40B4-BE49-F238E27FC236}">
              <a16:creationId xmlns:a16="http://schemas.microsoft.com/office/drawing/2014/main" id="{1600A2D6-9BDC-47AE-BE79-BA80ED532DDE}"/>
            </a:ext>
          </a:extLst>
        </xdr:cNvPr>
        <xdr:cNvSpPr/>
      </xdr:nvSpPr>
      <xdr:spPr>
        <a:xfrm>
          <a:off x="8699500" y="172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127673</xdr:rowOff>
    </xdr:from>
    <xdr:to>
      <xdr:col>50</xdr:col>
      <xdr:colOff>114300</xdr:colOff>
      <xdr:row>100</xdr:row>
      <xdr:rowOff>153315</xdr:rowOff>
    </xdr:to>
    <xdr:cxnSp macro="">
      <xdr:nvCxnSpPr>
        <xdr:cNvPr id="476" name="直線コネクタ 475">
          <a:extLst>
            <a:ext uri="{FF2B5EF4-FFF2-40B4-BE49-F238E27FC236}">
              <a16:creationId xmlns:a16="http://schemas.microsoft.com/office/drawing/2014/main" id="{E24CC7AF-6515-4FAE-850C-0F5D6DD6192F}"/>
            </a:ext>
          </a:extLst>
        </xdr:cNvPr>
        <xdr:cNvCxnSpPr/>
      </xdr:nvCxnSpPr>
      <xdr:spPr>
        <a:xfrm flipV="1">
          <a:off x="8750300" y="17272673"/>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122841</xdr:rowOff>
    </xdr:from>
    <xdr:to>
      <xdr:col>41</xdr:col>
      <xdr:colOff>101600</xdr:colOff>
      <xdr:row>101</xdr:row>
      <xdr:rowOff>52991</xdr:rowOff>
    </xdr:to>
    <xdr:sp macro="" textlink="">
      <xdr:nvSpPr>
        <xdr:cNvPr id="477" name="楕円 476">
          <a:extLst>
            <a:ext uri="{FF2B5EF4-FFF2-40B4-BE49-F238E27FC236}">
              <a16:creationId xmlns:a16="http://schemas.microsoft.com/office/drawing/2014/main" id="{47E5D852-E601-4B2E-9EB7-E71C919E4960}"/>
            </a:ext>
          </a:extLst>
        </xdr:cNvPr>
        <xdr:cNvSpPr/>
      </xdr:nvSpPr>
      <xdr:spPr>
        <a:xfrm>
          <a:off x="7810500" y="1726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153315</xdr:rowOff>
    </xdr:from>
    <xdr:to>
      <xdr:col>45</xdr:col>
      <xdr:colOff>177800</xdr:colOff>
      <xdr:row>101</xdr:row>
      <xdr:rowOff>2191</xdr:rowOff>
    </xdr:to>
    <xdr:cxnSp macro="">
      <xdr:nvCxnSpPr>
        <xdr:cNvPr id="478" name="直線コネクタ 477">
          <a:extLst>
            <a:ext uri="{FF2B5EF4-FFF2-40B4-BE49-F238E27FC236}">
              <a16:creationId xmlns:a16="http://schemas.microsoft.com/office/drawing/2014/main" id="{2B44F7AF-B059-41B5-B08F-6F398DA31666}"/>
            </a:ext>
          </a:extLst>
        </xdr:cNvPr>
        <xdr:cNvCxnSpPr/>
      </xdr:nvCxnSpPr>
      <xdr:spPr>
        <a:xfrm flipV="1">
          <a:off x="7861300" y="17298315"/>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134862</xdr:rowOff>
    </xdr:from>
    <xdr:to>
      <xdr:col>36</xdr:col>
      <xdr:colOff>165100</xdr:colOff>
      <xdr:row>101</xdr:row>
      <xdr:rowOff>65012</xdr:rowOff>
    </xdr:to>
    <xdr:sp macro="" textlink="">
      <xdr:nvSpPr>
        <xdr:cNvPr id="479" name="楕円 478">
          <a:extLst>
            <a:ext uri="{FF2B5EF4-FFF2-40B4-BE49-F238E27FC236}">
              <a16:creationId xmlns:a16="http://schemas.microsoft.com/office/drawing/2014/main" id="{B3352846-97AE-4315-95DC-9BC0C509AD7E}"/>
            </a:ext>
          </a:extLst>
        </xdr:cNvPr>
        <xdr:cNvSpPr/>
      </xdr:nvSpPr>
      <xdr:spPr>
        <a:xfrm>
          <a:off x="6921500" y="172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2191</xdr:rowOff>
    </xdr:from>
    <xdr:to>
      <xdr:col>41</xdr:col>
      <xdr:colOff>50800</xdr:colOff>
      <xdr:row>101</xdr:row>
      <xdr:rowOff>14212</xdr:rowOff>
    </xdr:to>
    <xdr:cxnSp macro="">
      <xdr:nvCxnSpPr>
        <xdr:cNvPr id="480" name="直線コネクタ 479">
          <a:extLst>
            <a:ext uri="{FF2B5EF4-FFF2-40B4-BE49-F238E27FC236}">
              <a16:creationId xmlns:a16="http://schemas.microsoft.com/office/drawing/2014/main" id="{182B93E9-1E67-41B1-A592-371EBFB4B637}"/>
            </a:ext>
          </a:extLst>
        </xdr:cNvPr>
        <xdr:cNvCxnSpPr/>
      </xdr:nvCxnSpPr>
      <xdr:spPr>
        <a:xfrm flipV="1">
          <a:off x="6972300" y="17318641"/>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113003</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44BFF6AE-A659-4C0A-BD78-1AE5AB42FA60}"/>
            </a:ext>
          </a:extLst>
        </xdr:cNvPr>
        <xdr:cNvSpPr txBox="1"/>
      </xdr:nvSpPr>
      <xdr:spPr>
        <a:xfrm>
          <a:off x="9359411" y="181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2551</xdr:rowOff>
    </xdr:from>
    <xdr:ext cx="534377" cy="259045"/>
    <xdr:sp macro="" textlink="">
      <xdr:nvSpPr>
        <xdr:cNvPr id="482" name="n_2aveValue【港湾・漁港】&#10;一人当たり有形固定資産（償却資産）額">
          <a:extLst>
            <a:ext uri="{FF2B5EF4-FFF2-40B4-BE49-F238E27FC236}">
              <a16:creationId xmlns:a16="http://schemas.microsoft.com/office/drawing/2014/main" id="{FC284416-B7C6-4EF2-B5F2-B564CED096F3}"/>
            </a:ext>
          </a:extLst>
        </xdr:cNvPr>
        <xdr:cNvSpPr txBox="1"/>
      </xdr:nvSpPr>
      <xdr:spPr>
        <a:xfrm>
          <a:off x="8483111" y="181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8665</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3BCC549B-52D8-4F10-9A03-5DBD3182B0FA}"/>
            </a:ext>
          </a:extLst>
        </xdr:cNvPr>
        <xdr:cNvSpPr txBox="1"/>
      </xdr:nvSpPr>
      <xdr:spPr>
        <a:xfrm>
          <a:off x="7594111" y="181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17696</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id="{665CA72D-0930-4235-9DEA-893123B0DB7D}"/>
            </a:ext>
          </a:extLst>
        </xdr:cNvPr>
        <xdr:cNvSpPr txBox="1"/>
      </xdr:nvSpPr>
      <xdr:spPr>
        <a:xfrm>
          <a:off x="6705111" y="18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99</xdr:row>
      <xdr:rowOff>23550</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D3842AB9-B4BF-4808-AF0E-69BBC3984CCB}"/>
            </a:ext>
          </a:extLst>
        </xdr:cNvPr>
        <xdr:cNvSpPr txBox="1"/>
      </xdr:nvSpPr>
      <xdr:spPr>
        <a:xfrm>
          <a:off x="9359411" y="1699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49192</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0A5CA210-9C8A-4BC4-B941-DE687E21A9E1}"/>
            </a:ext>
          </a:extLst>
        </xdr:cNvPr>
        <xdr:cNvSpPr txBox="1"/>
      </xdr:nvSpPr>
      <xdr:spPr>
        <a:xfrm>
          <a:off x="8483111" y="170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69518</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AB6B9F00-BB2D-4450-A1F5-373B0B4F617A}"/>
            </a:ext>
          </a:extLst>
        </xdr:cNvPr>
        <xdr:cNvSpPr txBox="1"/>
      </xdr:nvSpPr>
      <xdr:spPr>
        <a:xfrm>
          <a:off x="7594111" y="170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99</xdr:row>
      <xdr:rowOff>81539</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6FDC7CD2-41D8-4014-A62E-697EF23F0BB5}"/>
            </a:ext>
          </a:extLst>
        </xdr:cNvPr>
        <xdr:cNvSpPr txBox="1"/>
      </xdr:nvSpPr>
      <xdr:spPr>
        <a:xfrm>
          <a:off x="6705111" y="170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982FB5D4-AC47-444D-B85F-65CF5DEDF7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43BB97A5-C8F2-4C97-9D34-227AEC43770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2B09E857-1ECC-4F0E-BB6E-476140889C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95465B80-5DF0-4B7E-BDFE-4D0A31C904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3AB444EC-6AC4-4CE6-9A9C-6717D73E8B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5EA7536E-BCD6-446C-8449-8E60ECBA833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1942F7CA-E339-4C2F-9B68-F06189574FD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8F7BA011-ED09-422B-AECF-39D2F592E3E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25AA3ED-6D46-405C-B82F-761533B7DB2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30E682FC-A425-4475-8057-33EFC14CA2A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9" name="テキスト ボックス 498">
          <a:extLst>
            <a:ext uri="{FF2B5EF4-FFF2-40B4-BE49-F238E27FC236}">
              <a16:creationId xmlns:a16="http://schemas.microsoft.com/office/drawing/2014/main" id="{4848B374-251B-495C-BA2A-58351B2BAC1F}"/>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A6DA8B0A-5927-44C5-8BE3-CEE0D5AA79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1" name="テキスト ボックス 500">
          <a:extLst>
            <a:ext uri="{FF2B5EF4-FFF2-40B4-BE49-F238E27FC236}">
              <a16:creationId xmlns:a16="http://schemas.microsoft.com/office/drawing/2014/main" id="{D199AB30-B586-4255-B402-03E2B650C49A}"/>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FA9035CB-A47C-4F0A-B1A8-3B116F357AD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C4562F05-A313-41A7-BCF9-21B44638B83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38FC77BE-1236-4C0F-8E8E-51EA71DB808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66E6865A-A3AB-4E67-A767-212F2C95FBC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26E5E3B2-1C52-48A5-81BA-4CDA1ACEE8C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B7F55EA0-7314-4883-9303-51335D9CE5B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8231FCC6-57DA-4C56-87EE-70990F45E3C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8B9F93C9-52A1-48C3-9C03-ED16AC8238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67DE2C49-0955-46AB-B427-4EF47C04C9B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1" name="テキスト ボックス 510">
          <a:extLst>
            <a:ext uri="{FF2B5EF4-FFF2-40B4-BE49-F238E27FC236}">
              <a16:creationId xmlns:a16="http://schemas.microsoft.com/office/drawing/2014/main" id="{BECAA5FE-3DC6-4464-83E8-DEF10F099B07}"/>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A4842781-9F25-4E0A-B045-BF7775B4D51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a:extLst>
            <a:ext uri="{FF2B5EF4-FFF2-40B4-BE49-F238E27FC236}">
              <a16:creationId xmlns:a16="http://schemas.microsoft.com/office/drawing/2014/main" id="{1FC79F00-42AA-4470-A805-10CB3FDEC6D8}"/>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CD4EA910-C48B-47B6-AB67-C2F60E186B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515" name="直線コネクタ 514">
          <a:extLst>
            <a:ext uri="{FF2B5EF4-FFF2-40B4-BE49-F238E27FC236}">
              <a16:creationId xmlns:a16="http://schemas.microsoft.com/office/drawing/2014/main" id="{D538C0EC-AAB6-49D0-BED9-790D575C02D0}"/>
            </a:ext>
          </a:extLst>
        </xdr:cNvPr>
        <xdr:cNvCxnSpPr/>
      </xdr:nvCxnSpPr>
      <xdr:spPr>
        <a:xfrm flipV="1">
          <a:off x="16318864" y="5699760"/>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516" name="【認定こども園・幼稚園・保育所】&#10;有形固定資産減価償却率最小値テキスト">
          <a:extLst>
            <a:ext uri="{FF2B5EF4-FFF2-40B4-BE49-F238E27FC236}">
              <a16:creationId xmlns:a16="http://schemas.microsoft.com/office/drawing/2014/main" id="{B1872184-F33F-4453-9A25-678D320AE290}"/>
            </a:ext>
          </a:extLst>
        </xdr:cNvPr>
        <xdr:cNvSpPr txBox="1"/>
      </xdr:nvSpPr>
      <xdr:spPr>
        <a:xfrm>
          <a:off x="163576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517" name="直線コネクタ 516">
          <a:extLst>
            <a:ext uri="{FF2B5EF4-FFF2-40B4-BE49-F238E27FC236}">
              <a16:creationId xmlns:a16="http://schemas.microsoft.com/office/drawing/2014/main" id="{27091AF9-AF91-4405-AF82-C66411500FC9}"/>
            </a:ext>
          </a:extLst>
        </xdr:cNvPr>
        <xdr:cNvCxnSpPr/>
      </xdr:nvCxnSpPr>
      <xdr:spPr>
        <a:xfrm>
          <a:off x="16230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9FC670F8-ED5C-4E62-9137-EA16463DBAB2}"/>
            </a:ext>
          </a:extLst>
        </xdr:cNvPr>
        <xdr:cNvSpPr txBox="1"/>
      </xdr:nvSpPr>
      <xdr:spPr>
        <a:xfrm>
          <a:off x="16357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519" name="直線コネクタ 518">
          <a:extLst>
            <a:ext uri="{FF2B5EF4-FFF2-40B4-BE49-F238E27FC236}">
              <a16:creationId xmlns:a16="http://schemas.microsoft.com/office/drawing/2014/main" id="{5838C2B7-7454-4201-B4D9-4A45243ED22D}"/>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70774</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CC9E6EA7-868C-4CCF-8045-139D3568F5AA}"/>
            </a:ext>
          </a:extLst>
        </xdr:cNvPr>
        <xdr:cNvSpPr txBox="1"/>
      </xdr:nvSpPr>
      <xdr:spPr>
        <a:xfrm>
          <a:off x="16357600" y="641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521" name="フローチャート: 判断 520">
          <a:extLst>
            <a:ext uri="{FF2B5EF4-FFF2-40B4-BE49-F238E27FC236}">
              <a16:creationId xmlns:a16="http://schemas.microsoft.com/office/drawing/2014/main" id="{5E4EBE9D-6D33-4819-84D4-2768C01EE2A4}"/>
            </a:ext>
          </a:extLst>
        </xdr:cNvPr>
        <xdr:cNvSpPr/>
      </xdr:nvSpPr>
      <xdr:spPr>
        <a:xfrm>
          <a:off x="16268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522" name="フローチャート: 判断 521">
          <a:extLst>
            <a:ext uri="{FF2B5EF4-FFF2-40B4-BE49-F238E27FC236}">
              <a16:creationId xmlns:a16="http://schemas.microsoft.com/office/drawing/2014/main" id="{773632C5-947F-4D43-A06A-5C6346DAD725}"/>
            </a:ext>
          </a:extLst>
        </xdr:cNvPr>
        <xdr:cNvSpPr/>
      </xdr:nvSpPr>
      <xdr:spPr>
        <a:xfrm>
          <a:off x="1543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523" name="フローチャート: 判断 522">
          <a:extLst>
            <a:ext uri="{FF2B5EF4-FFF2-40B4-BE49-F238E27FC236}">
              <a16:creationId xmlns:a16="http://schemas.microsoft.com/office/drawing/2014/main" id="{85AFA37B-6141-4149-A7B7-714104A1196E}"/>
            </a:ext>
          </a:extLst>
        </xdr:cNvPr>
        <xdr:cNvSpPr/>
      </xdr:nvSpPr>
      <xdr:spPr>
        <a:xfrm>
          <a:off x="14541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4" name="フローチャート: 判断 523">
          <a:extLst>
            <a:ext uri="{FF2B5EF4-FFF2-40B4-BE49-F238E27FC236}">
              <a16:creationId xmlns:a16="http://schemas.microsoft.com/office/drawing/2014/main" id="{4CEA4317-037F-475A-8A7F-1423046CBDDF}"/>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525" name="フローチャート: 判断 524">
          <a:extLst>
            <a:ext uri="{FF2B5EF4-FFF2-40B4-BE49-F238E27FC236}">
              <a16:creationId xmlns:a16="http://schemas.microsoft.com/office/drawing/2014/main" id="{D41A81A3-8525-4F2A-BD61-B93507A5C3F2}"/>
            </a:ext>
          </a:extLst>
        </xdr:cNvPr>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7E60BA6-0A0A-45E0-A591-7A4769B850D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BAC9DDE-61E5-42EE-84E2-759CA94547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DE7FEF6-0FF2-462A-AA18-E61C045FB7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14FB1F0-2A1D-4489-924E-070E213C55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5EA85EC-1A66-41AE-8A49-76BE82C1C3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531" name="楕円 530">
          <a:extLst>
            <a:ext uri="{FF2B5EF4-FFF2-40B4-BE49-F238E27FC236}">
              <a16:creationId xmlns:a16="http://schemas.microsoft.com/office/drawing/2014/main" id="{961853DE-9320-4F88-8557-B1943A440FE9}"/>
            </a:ext>
          </a:extLst>
        </xdr:cNvPr>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781719B4-17C5-4598-AB1F-ADDA4B935638}"/>
            </a:ext>
          </a:extLst>
        </xdr:cNvPr>
        <xdr:cNvSpPr txBox="1"/>
      </xdr:nvSpPr>
      <xdr:spPr>
        <a:xfrm>
          <a:off x="16357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103777</xdr:rowOff>
    </xdr:from>
    <xdr:to>
      <xdr:col>81</xdr:col>
      <xdr:colOff>101600</xdr:colOff>
      <xdr:row>37</xdr:row>
      <xdr:rowOff>33927</xdr:rowOff>
    </xdr:to>
    <xdr:sp macro="" textlink="">
      <xdr:nvSpPr>
        <xdr:cNvPr id="533" name="楕円 532">
          <a:extLst>
            <a:ext uri="{FF2B5EF4-FFF2-40B4-BE49-F238E27FC236}">
              <a16:creationId xmlns:a16="http://schemas.microsoft.com/office/drawing/2014/main" id="{88C1A30D-1EC8-4CF4-9215-92DDA93D53D5}"/>
            </a:ext>
          </a:extLst>
        </xdr:cNvPr>
        <xdr:cNvSpPr/>
      </xdr:nvSpPr>
      <xdr:spPr>
        <a:xfrm>
          <a:off x="15430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154577</xdr:rowOff>
    </xdr:from>
    <xdr:to>
      <xdr:col>85</xdr:col>
      <xdr:colOff>127000</xdr:colOff>
      <xdr:row>37</xdr:row>
      <xdr:rowOff>41910</xdr:rowOff>
    </xdr:to>
    <xdr:cxnSp macro="">
      <xdr:nvCxnSpPr>
        <xdr:cNvPr id="534" name="直線コネクタ 533">
          <a:extLst>
            <a:ext uri="{FF2B5EF4-FFF2-40B4-BE49-F238E27FC236}">
              <a16:creationId xmlns:a16="http://schemas.microsoft.com/office/drawing/2014/main" id="{3C2B6224-32C2-41B0-A19B-88BF40B4D78E}"/>
            </a:ext>
          </a:extLst>
        </xdr:cNvPr>
        <xdr:cNvCxnSpPr/>
      </xdr:nvCxnSpPr>
      <xdr:spPr>
        <a:xfrm>
          <a:off x="15481300" y="63267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35197</xdr:rowOff>
    </xdr:from>
    <xdr:to>
      <xdr:col>76</xdr:col>
      <xdr:colOff>165100</xdr:colOff>
      <xdr:row>36</xdr:row>
      <xdr:rowOff>136797</xdr:rowOff>
    </xdr:to>
    <xdr:sp macro="" textlink="">
      <xdr:nvSpPr>
        <xdr:cNvPr id="535" name="楕円 534">
          <a:extLst>
            <a:ext uri="{FF2B5EF4-FFF2-40B4-BE49-F238E27FC236}">
              <a16:creationId xmlns:a16="http://schemas.microsoft.com/office/drawing/2014/main" id="{0A87270E-8F02-4269-AD20-1720D50EB1CF}"/>
            </a:ext>
          </a:extLst>
        </xdr:cNvPr>
        <xdr:cNvSpPr/>
      </xdr:nvSpPr>
      <xdr:spPr>
        <a:xfrm>
          <a:off x="14541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85997</xdr:rowOff>
    </xdr:from>
    <xdr:to>
      <xdr:col>81</xdr:col>
      <xdr:colOff>50800</xdr:colOff>
      <xdr:row>36</xdr:row>
      <xdr:rowOff>154577</xdr:rowOff>
    </xdr:to>
    <xdr:cxnSp macro="">
      <xdr:nvCxnSpPr>
        <xdr:cNvPr id="536" name="直線コネクタ 535">
          <a:extLst>
            <a:ext uri="{FF2B5EF4-FFF2-40B4-BE49-F238E27FC236}">
              <a16:creationId xmlns:a16="http://schemas.microsoft.com/office/drawing/2014/main" id="{5D4A1024-33F5-42B0-B1EB-C01AACDFEA1A}"/>
            </a:ext>
          </a:extLst>
        </xdr:cNvPr>
        <xdr:cNvCxnSpPr/>
      </xdr:nvCxnSpPr>
      <xdr:spPr>
        <a:xfrm>
          <a:off x="14592300" y="625819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138067</xdr:rowOff>
    </xdr:from>
    <xdr:to>
      <xdr:col>72</xdr:col>
      <xdr:colOff>38100</xdr:colOff>
      <xdr:row>36</xdr:row>
      <xdr:rowOff>68217</xdr:rowOff>
    </xdr:to>
    <xdr:sp macro="" textlink="">
      <xdr:nvSpPr>
        <xdr:cNvPr id="537" name="楕円 536">
          <a:extLst>
            <a:ext uri="{FF2B5EF4-FFF2-40B4-BE49-F238E27FC236}">
              <a16:creationId xmlns:a16="http://schemas.microsoft.com/office/drawing/2014/main" id="{A9358D10-47AD-4CA9-9A0C-44C647115741}"/>
            </a:ext>
          </a:extLst>
        </xdr:cNvPr>
        <xdr:cNvSpPr/>
      </xdr:nvSpPr>
      <xdr:spPr>
        <a:xfrm>
          <a:off x="13652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17417</xdr:rowOff>
    </xdr:from>
    <xdr:to>
      <xdr:col>76</xdr:col>
      <xdr:colOff>114300</xdr:colOff>
      <xdr:row>36</xdr:row>
      <xdr:rowOff>85997</xdr:rowOff>
    </xdr:to>
    <xdr:cxnSp macro="">
      <xdr:nvCxnSpPr>
        <xdr:cNvPr id="538" name="直線コネクタ 537">
          <a:extLst>
            <a:ext uri="{FF2B5EF4-FFF2-40B4-BE49-F238E27FC236}">
              <a16:creationId xmlns:a16="http://schemas.microsoft.com/office/drawing/2014/main" id="{2ABCC65F-911F-48AA-8176-0E3988FEA2ED}"/>
            </a:ext>
          </a:extLst>
        </xdr:cNvPr>
        <xdr:cNvCxnSpPr/>
      </xdr:nvCxnSpPr>
      <xdr:spPr>
        <a:xfrm>
          <a:off x="13703300" y="618961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121739</xdr:rowOff>
    </xdr:from>
    <xdr:to>
      <xdr:col>67</xdr:col>
      <xdr:colOff>101600</xdr:colOff>
      <xdr:row>36</xdr:row>
      <xdr:rowOff>51889</xdr:rowOff>
    </xdr:to>
    <xdr:sp macro="" textlink="">
      <xdr:nvSpPr>
        <xdr:cNvPr id="539" name="楕円 538">
          <a:extLst>
            <a:ext uri="{FF2B5EF4-FFF2-40B4-BE49-F238E27FC236}">
              <a16:creationId xmlns:a16="http://schemas.microsoft.com/office/drawing/2014/main" id="{175C124C-D02A-4909-B01B-5F0C0B1C703D}"/>
            </a:ext>
          </a:extLst>
        </xdr:cNvPr>
        <xdr:cNvSpPr/>
      </xdr:nvSpPr>
      <xdr:spPr>
        <a:xfrm>
          <a:off x="12763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1089</xdr:rowOff>
    </xdr:from>
    <xdr:to>
      <xdr:col>71</xdr:col>
      <xdr:colOff>177800</xdr:colOff>
      <xdr:row>36</xdr:row>
      <xdr:rowOff>17417</xdr:rowOff>
    </xdr:to>
    <xdr:cxnSp macro="">
      <xdr:nvCxnSpPr>
        <xdr:cNvPr id="540" name="直線コネクタ 539">
          <a:extLst>
            <a:ext uri="{FF2B5EF4-FFF2-40B4-BE49-F238E27FC236}">
              <a16:creationId xmlns:a16="http://schemas.microsoft.com/office/drawing/2014/main" id="{58A491CF-E846-4C82-BE41-09240835A4E2}"/>
            </a:ext>
          </a:extLst>
        </xdr:cNvPr>
        <xdr:cNvCxnSpPr/>
      </xdr:nvCxnSpPr>
      <xdr:spPr>
        <a:xfrm>
          <a:off x="12814300" y="617328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20155</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14A5761D-C577-489B-A195-4BDEAB654737}"/>
            </a:ext>
          </a:extLst>
        </xdr:cNvPr>
        <xdr:cNvSpPr txBox="1"/>
      </xdr:nvSpPr>
      <xdr:spPr>
        <a:xfrm>
          <a:off x="15266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810559E5-563C-4051-A29B-0B98EC2C6E37}"/>
            </a:ext>
          </a:extLst>
        </xdr:cNvPr>
        <xdr:cNvSpPr txBox="1"/>
      </xdr:nvSpPr>
      <xdr:spPr>
        <a:xfrm>
          <a:off x="14389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9D321E7B-8F0D-44F5-A220-DA929BAC4BD7}"/>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8CE11016-6287-4CAA-9760-E6827BAA079B}"/>
            </a:ext>
          </a:extLst>
        </xdr:cNvPr>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50454</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37F5BABB-C56D-4506-8EF9-51FDBCA9C933}"/>
            </a:ext>
          </a:extLst>
        </xdr:cNvPr>
        <xdr:cNvSpPr txBox="1"/>
      </xdr:nvSpPr>
      <xdr:spPr>
        <a:xfrm>
          <a:off x="15266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153324</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965FE330-B2B0-477F-B114-F72DFAB94B1B}"/>
            </a:ext>
          </a:extLst>
        </xdr:cNvPr>
        <xdr:cNvSpPr txBox="1"/>
      </xdr:nvSpPr>
      <xdr:spPr>
        <a:xfrm>
          <a:off x="14389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84744</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6EED77D6-58E1-4F6E-B087-CFC118073684}"/>
            </a:ext>
          </a:extLst>
        </xdr:cNvPr>
        <xdr:cNvSpPr txBox="1"/>
      </xdr:nvSpPr>
      <xdr:spPr>
        <a:xfrm>
          <a:off x="13500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68416</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3E78C848-D21F-4F21-9C80-71A8507A7899}"/>
            </a:ext>
          </a:extLst>
        </xdr:cNvPr>
        <xdr:cNvSpPr txBox="1"/>
      </xdr:nvSpPr>
      <xdr:spPr>
        <a:xfrm>
          <a:off x="12611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DD4E9AEC-6AA7-4458-A341-A490DB7221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FFF32AC8-B811-4E32-8C9E-CEBA28CD7A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C0CE91FE-092B-4274-8089-3B3DD3B2AD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5C9D0756-EB96-4B0B-B283-0C8FA8A41F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6857EF52-365D-4F14-BE32-BBB75B8BBA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5F308DE3-86DE-42BF-9334-A565A7C3AB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6AD62EC1-7E5C-4DCE-B9C9-71F9FA2548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44B7B1B8-70CB-42C2-A00F-CCCC5E63AA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AE07D95D-054F-4018-A340-0F08BE9E725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987ABC9F-9C09-4449-8DE5-709A1AFA96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9D0BAE77-AA6B-44F0-AFAF-DD08FAE6609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05FFDA63-A47E-48A2-8A6D-B9E7524762D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612DA4D2-F7A1-4E5E-ACEE-7FC67F7DF72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D23F9387-551D-4860-871F-CEA7D9FECC2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B70E05F3-7CCE-4809-B0E4-075B0A759EC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3D413D8D-D807-4E7D-90D2-EF4657A1C5F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DED5FD78-520E-4055-AD3E-12FA842DE66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332DFED3-4EDA-47EC-B862-63F3CBA404A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47832288-2302-4E94-B02D-8526F4FFC2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E11280B6-AE06-4FEA-8570-3A10185622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FBEF8420-7FF0-4C1C-9E9C-47DAC3FCA2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570" name="直線コネクタ 569">
          <a:extLst>
            <a:ext uri="{FF2B5EF4-FFF2-40B4-BE49-F238E27FC236}">
              <a16:creationId xmlns:a16="http://schemas.microsoft.com/office/drawing/2014/main" id="{1C24AA98-8618-4015-929B-DF1F242B0F2A}"/>
            </a:ext>
          </a:extLst>
        </xdr:cNvPr>
        <xdr:cNvCxnSpPr/>
      </xdr:nvCxnSpPr>
      <xdr:spPr>
        <a:xfrm flipV="1">
          <a:off x="22160864" y="609752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E722DDE5-FA2A-4BD0-8036-734B2B3B7572}"/>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2" name="直線コネクタ 571">
          <a:extLst>
            <a:ext uri="{FF2B5EF4-FFF2-40B4-BE49-F238E27FC236}">
              <a16:creationId xmlns:a16="http://schemas.microsoft.com/office/drawing/2014/main" id="{047CFBE0-B78C-4093-B72D-273F99C73A9A}"/>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224666DD-F5CB-4BC7-89AF-70D92BC2FEA2}"/>
            </a:ext>
          </a:extLst>
        </xdr:cNvPr>
        <xdr:cNvSpPr txBox="1"/>
      </xdr:nvSpPr>
      <xdr:spPr>
        <a:xfrm>
          <a:off x="22199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574" name="直線コネクタ 573">
          <a:extLst>
            <a:ext uri="{FF2B5EF4-FFF2-40B4-BE49-F238E27FC236}">
              <a16:creationId xmlns:a16="http://schemas.microsoft.com/office/drawing/2014/main" id="{E100849E-53AF-4DB1-A744-3428AAF804C3}"/>
            </a:ext>
          </a:extLst>
        </xdr:cNvPr>
        <xdr:cNvCxnSpPr/>
      </xdr:nvCxnSpPr>
      <xdr:spPr>
        <a:xfrm>
          <a:off x="22072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861B9F88-976B-4257-BAFE-BD5F117910CB}"/>
            </a:ext>
          </a:extLst>
        </xdr:cNvPr>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6" name="フローチャート: 判断 575">
          <a:extLst>
            <a:ext uri="{FF2B5EF4-FFF2-40B4-BE49-F238E27FC236}">
              <a16:creationId xmlns:a16="http://schemas.microsoft.com/office/drawing/2014/main" id="{7807D3A1-CFAA-4E69-9681-C7992BE66BA8}"/>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7" name="フローチャート: 判断 576">
          <a:extLst>
            <a:ext uri="{FF2B5EF4-FFF2-40B4-BE49-F238E27FC236}">
              <a16:creationId xmlns:a16="http://schemas.microsoft.com/office/drawing/2014/main" id="{88D1C20E-5EE1-4694-8BC6-1DEA6EBAA82B}"/>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578" name="フローチャート: 判断 577">
          <a:extLst>
            <a:ext uri="{FF2B5EF4-FFF2-40B4-BE49-F238E27FC236}">
              <a16:creationId xmlns:a16="http://schemas.microsoft.com/office/drawing/2014/main" id="{8FD61EBE-61F6-4802-BA25-08F9980EAF1F}"/>
            </a:ext>
          </a:extLst>
        </xdr:cNvPr>
        <xdr:cNvSpPr/>
      </xdr:nvSpPr>
      <xdr:spPr>
        <a:xfrm>
          <a:off x="20383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579" name="フローチャート: 判断 578">
          <a:extLst>
            <a:ext uri="{FF2B5EF4-FFF2-40B4-BE49-F238E27FC236}">
              <a16:creationId xmlns:a16="http://schemas.microsoft.com/office/drawing/2014/main" id="{B042F746-F15B-47D2-BE49-C2EEDE6CF5E5}"/>
            </a:ext>
          </a:extLst>
        </xdr:cNvPr>
        <xdr:cNvSpPr/>
      </xdr:nvSpPr>
      <xdr:spPr>
        <a:xfrm>
          <a:off x="19494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580" name="フローチャート: 判断 579">
          <a:extLst>
            <a:ext uri="{FF2B5EF4-FFF2-40B4-BE49-F238E27FC236}">
              <a16:creationId xmlns:a16="http://schemas.microsoft.com/office/drawing/2014/main" id="{66E92AC8-C9D1-4F47-8F31-1A776168F146}"/>
            </a:ext>
          </a:extLst>
        </xdr:cNvPr>
        <xdr:cNvSpPr/>
      </xdr:nvSpPr>
      <xdr:spPr>
        <a:xfrm>
          <a:off x="18605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CA80425-5092-42A0-BC1C-103C1B82EA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C705ADF2-56BB-45F0-9FB2-D0BE83AA00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86860E5-B1AC-4D14-8AE8-6EFEA3D877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C016AB9-2B0C-42C8-A96C-42B272B5C6C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98391DC-2E47-4E0C-A6CE-D179785B14E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103124</xdr:rowOff>
    </xdr:from>
    <xdr:to>
      <xdr:col>116</xdr:col>
      <xdr:colOff>114300</xdr:colOff>
      <xdr:row>41</xdr:row>
      <xdr:rowOff>33274</xdr:rowOff>
    </xdr:to>
    <xdr:sp macro="" textlink="">
      <xdr:nvSpPr>
        <xdr:cNvPr id="586" name="楕円 585">
          <a:extLst>
            <a:ext uri="{FF2B5EF4-FFF2-40B4-BE49-F238E27FC236}">
              <a16:creationId xmlns:a16="http://schemas.microsoft.com/office/drawing/2014/main" id="{FEAB0C51-43BF-4F78-8DD5-154DD7629517}"/>
            </a:ext>
          </a:extLst>
        </xdr:cNvPr>
        <xdr:cNvSpPr/>
      </xdr:nvSpPr>
      <xdr:spPr>
        <a:xfrm>
          <a:off x="22110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18051</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4101DA8E-6445-45B7-A152-293414BA9A88}"/>
            </a:ext>
          </a:extLst>
        </xdr:cNvPr>
        <xdr:cNvSpPr txBox="1"/>
      </xdr:nvSpPr>
      <xdr:spPr>
        <a:xfrm>
          <a:off x="22199600" y="68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103124</xdr:rowOff>
    </xdr:from>
    <xdr:to>
      <xdr:col>112</xdr:col>
      <xdr:colOff>38100</xdr:colOff>
      <xdr:row>41</xdr:row>
      <xdr:rowOff>33274</xdr:rowOff>
    </xdr:to>
    <xdr:sp macro="" textlink="">
      <xdr:nvSpPr>
        <xdr:cNvPr id="588" name="楕円 587">
          <a:extLst>
            <a:ext uri="{FF2B5EF4-FFF2-40B4-BE49-F238E27FC236}">
              <a16:creationId xmlns:a16="http://schemas.microsoft.com/office/drawing/2014/main" id="{C1371AE9-7797-4D78-A08A-8DC0785B25B9}"/>
            </a:ext>
          </a:extLst>
        </xdr:cNvPr>
        <xdr:cNvSpPr/>
      </xdr:nvSpPr>
      <xdr:spPr>
        <a:xfrm>
          <a:off x="21272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153924</xdr:rowOff>
    </xdr:from>
    <xdr:to>
      <xdr:col>116</xdr:col>
      <xdr:colOff>63500</xdr:colOff>
      <xdr:row>40</xdr:row>
      <xdr:rowOff>153924</xdr:rowOff>
    </xdr:to>
    <xdr:cxnSp macro="">
      <xdr:nvCxnSpPr>
        <xdr:cNvPr id="589" name="直線コネクタ 588">
          <a:extLst>
            <a:ext uri="{FF2B5EF4-FFF2-40B4-BE49-F238E27FC236}">
              <a16:creationId xmlns:a16="http://schemas.microsoft.com/office/drawing/2014/main" id="{6BC038E7-D4F2-4986-B695-69149F61A02A}"/>
            </a:ext>
          </a:extLst>
        </xdr:cNvPr>
        <xdr:cNvCxnSpPr/>
      </xdr:nvCxnSpPr>
      <xdr:spPr>
        <a:xfrm>
          <a:off x="21323300" y="701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107696</xdr:rowOff>
    </xdr:from>
    <xdr:to>
      <xdr:col>107</xdr:col>
      <xdr:colOff>101600</xdr:colOff>
      <xdr:row>41</xdr:row>
      <xdr:rowOff>37846</xdr:rowOff>
    </xdr:to>
    <xdr:sp macro="" textlink="">
      <xdr:nvSpPr>
        <xdr:cNvPr id="590" name="楕円 589">
          <a:extLst>
            <a:ext uri="{FF2B5EF4-FFF2-40B4-BE49-F238E27FC236}">
              <a16:creationId xmlns:a16="http://schemas.microsoft.com/office/drawing/2014/main" id="{A761E513-9BFF-4EAA-910F-9004E5053499}"/>
            </a:ext>
          </a:extLst>
        </xdr:cNvPr>
        <xdr:cNvSpPr/>
      </xdr:nvSpPr>
      <xdr:spPr>
        <a:xfrm>
          <a:off x="20383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153924</xdr:rowOff>
    </xdr:from>
    <xdr:to>
      <xdr:col>111</xdr:col>
      <xdr:colOff>177800</xdr:colOff>
      <xdr:row>40</xdr:row>
      <xdr:rowOff>158496</xdr:rowOff>
    </xdr:to>
    <xdr:cxnSp macro="">
      <xdr:nvCxnSpPr>
        <xdr:cNvPr id="591" name="直線コネクタ 590">
          <a:extLst>
            <a:ext uri="{FF2B5EF4-FFF2-40B4-BE49-F238E27FC236}">
              <a16:creationId xmlns:a16="http://schemas.microsoft.com/office/drawing/2014/main" id="{7AB88634-8379-45F8-9A8F-2AFA0E5AD4BC}"/>
            </a:ext>
          </a:extLst>
        </xdr:cNvPr>
        <xdr:cNvCxnSpPr/>
      </xdr:nvCxnSpPr>
      <xdr:spPr>
        <a:xfrm flipV="1">
          <a:off x="20434300" y="701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107696</xdr:rowOff>
    </xdr:from>
    <xdr:to>
      <xdr:col>102</xdr:col>
      <xdr:colOff>165100</xdr:colOff>
      <xdr:row>41</xdr:row>
      <xdr:rowOff>37846</xdr:rowOff>
    </xdr:to>
    <xdr:sp macro="" textlink="">
      <xdr:nvSpPr>
        <xdr:cNvPr id="592" name="楕円 591">
          <a:extLst>
            <a:ext uri="{FF2B5EF4-FFF2-40B4-BE49-F238E27FC236}">
              <a16:creationId xmlns:a16="http://schemas.microsoft.com/office/drawing/2014/main" id="{FFEB3401-6978-483B-B722-D2FEDF0905DB}"/>
            </a:ext>
          </a:extLst>
        </xdr:cNvPr>
        <xdr:cNvSpPr/>
      </xdr:nvSpPr>
      <xdr:spPr>
        <a:xfrm>
          <a:off x="19494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158496</xdr:rowOff>
    </xdr:from>
    <xdr:to>
      <xdr:col>107</xdr:col>
      <xdr:colOff>50800</xdr:colOff>
      <xdr:row>40</xdr:row>
      <xdr:rowOff>158496</xdr:rowOff>
    </xdr:to>
    <xdr:cxnSp macro="">
      <xdr:nvCxnSpPr>
        <xdr:cNvPr id="593" name="直線コネクタ 592">
          <a:extLst>
            <a:ext uri="{FF2B5EF4-FFF2-40B4-BE49-F238E27FC236}">
              <a16:creationId xmlns:a16="http://schemas.microsoft.com/office/drawing/2014/main" id="{43680297-6BFD-4481-A75D-E9BF2D1F88F8}"/>
            </a:ext>
          </a:extLst>
        </xdr:cNvPr>
        <xdr:cNvCxnSpPr/>
      </xdr:nvCxnSpPr>
      <xdr:spPr>
        <a:xfrm>
          <a:off x="19545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107696</xdr:rowOff>
    </xdr:from>
    <xdr:to>
      <xdr:col>98</xdr:col>
      <xdr:colOff>38100</xdr:colOff>
      <xdr:row>41</xdr:row>
      <xdr:rowOff>37846</xdr:rowOff>
    </xdr:to>
    <xdr:sp macro="" textlink="">
      <xdr:nvSpPr>
        <xdr:cNvPr id="594" name="楕円 593">
          <a:extLst>
            <a:ext uri="{FF2B5EF4-FFF2-40B4-BE49-F238E27FC236}">
              <a16:creationId xmlns:a16="http://schemas.microsoft.com/office/drawing/2014/main" id="{73E49304-F0FB-44F0-B4D6-94E72D28AF72}"/>
            </a:ext>
          </a:extLst>
        </xdr:cNvPr>
        <xdr:cNvSpPr/>
      </xdr:nvSpPr>
      <xdr:spPr>
        <a:xfrm>
          <a:off x="18605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158496</xdr:rowOff>
    </xdr:from>
    <xdr:to>
      <xdr:col>102</xdr:col>
      <xdr:colOff>114300</xdr:colOff>
      <xdr:row>40</xdr:row>
      <xdr:rowOff>158496</xdr:rowOff>
    </xdr:to>
    <xdr:cxnSp macro="">
      <xdr:nvCxnSpPr>
        <xdr:cNvPr id="595" name="直線コネクタ 594">
          <a:extLst>
            <a:ext uri="{FF2B5EF4-FFF2-40B4-BE49-F238E27FC236}">
              <a16:creationId xmlns:a16="http://schemas.microsoft.com/office/drawing/2014/main" id="{B4C82A99-D01A-4E91-8D31-82EECDE219C9}"/>
            </a:ext>
          </a:extLst>
        </xdr:cNvPr>
        <xdr:cNvCxnSpPr/>
      </xdr:nvCxnSpPr>
      <xdr:spPr>
        <a:xfrm>
          <a:off x="18656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B3AA19D4-27AA-4B97-80AC-602C4EC958F6}"/>
            </a:ext>
          </a:extLst>
        </xdr:cNvPr>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D627A758-42F8-4D9A-B2FF-B7DB51BAE803}"/>
            </a:ext>
          </a:extLst>
        </xdr:cNvPr>
        <xdr:cNvSpPr txBox="1"/>
      </xdr:nvSpPr>
      <xdr:spPr>
        <a:xfrm>
          <a:off x="20199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D99AA1BD-F9E1-45D5-8FF7-12BFF49FE359}"/>
            </a:ext>
          </a:extLst>
        </xdr:cNvPr>
        <xdr:cNvSpPr txBox="1"/>
      </xdr:nvSpPr>
      <xdr:spPr>
        <a:xfrm>
          <a:off x="19310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971A27A5-0652-4674-9BE5-9BF129CF0478}"/>
            </a:ext>
          </a:extLst>
        </xdr:cNvPr>
        <xdr:cNvSpPr txBox="1"/>
      </xdr:nvSpPr>
      <xdr:spPr>
        <a:xfrm>
          <a:off x="18421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24401</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A969C982-CC57-4E2B-BC9C-6DC5B93FBC4D}"/>
            </a:ext>
          </a:extLst>
        </xdr:cNvPr>
        <xdr:cNvSpPr txBox="1"/>
      </xdr:nvSpPr>
      <xdr:spPr>
        <a:xfrm>
          <a:off x="210757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278E9E85-5721-44E7-9B26-BDE59A3271A0}"/>
            </a:ext>
          </a:extLst>
        </xdr:cNvPr>
        <xdr:cNvSpPr txBox="1"/>
      </xdr:nvSpPr>
      <xdr:spPr>
        <a:xfrm>
          <a:off x="20199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28973</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430F7078-D3EB-4112-817B-DBB3611E9815}"/>
            </a:ext>
          </a:extLst>
        </xdr:cNvPr>
        <xdr:cNvSpPr txBox="1"/>
      </xdr:nvSpPr>
      <xdr:spPr>
        <a:xfrm>
          <a:off x="19310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28973</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54605F67-6D28-481B-8FEB-2ED9DE744358}"/>
            </a:ext>
          </a:extLst>
        </xdr:cNvPr>
        <xdr:cNvSpPr txBox="1"/>
      </xdr:nvSpPr>
      <xdr:spPr>
        <a:xfrm>
          <a:off x="18421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45EC0164-6125-4594-8EAF-B0D997128F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7164EBA-597F-4585-B4E4-BCEF56DF3C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70AA2F5B-E46D-448B-B70F-6293C486E0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80D924AC-2ADB-4996-B8BC-6F76D94DD33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B1BB895D-3739-4DB7-9317-AD122BFD17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53AA51F6-4736-49D4-B8B7-8742BDD329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89A07E9C-C46A-47C9-AD19-4467A9E4D9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36C6CCCE-BB80-495E-A70F-5B79F0EA76B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AE71BF71-AF97-42DB-B859-839D54E94B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7CD9CD10-F285-4FFD-9EFC-EDBE34D997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43F9FF3B-0F80-4CD9-B8C4-46871D71D6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F7EBEB24-3C92-41B7-9E85-C14B700CF13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a:extLst>
            <a:ext uri="{FF2B5EF4-FFF2-40B4-BE49-F238E27FC236}">
              <a16:creationId xmlns:a16="http://schemas.microsoft.com/office/drawing/2014/main" id="{6B5E9E3F-E82B-4007-8511-7237B315D10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44C44E4A-72BB-4984-8165-937D32BE801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62AEAF9F-8D5B-4752-9465-761F1EF2F0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1C744B53-3AA5-4080-B44D-2DFA5C96B5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28A66678-A851-4495-887F-890344022FA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8024B1C2-1029-465C-9619-78C81DB9D93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509BD8F-2C53-4A6A-996F-38059986FED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54100C61-73F8-4394-9DC2-FA7792B08F7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8760AF26-1484-4DDF-BE8A-6B84B49C321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A71788FE-488E-4ABC-A07F-555E3FA8DCC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a:extLst>
            <a:ext uri="{FF2B5EF4-FFF2-40B4-BE49-F238E27FC236}">
              <a16:creationId xmlns:a16="http://schemas.microsoft.com/office/drawing/2014/main" id="{D361FE56-9FAC-4980-8670-5AEA4771E504}"/>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59618BCF-3E1C-44C4-916C-9199E309D9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3E58AC41-F910-40D0-BC04-5A12EBAD2A5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323A61EE-E04B-4AC4-A8A0-1C4C3C9E9ED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630" name="直線コネクタ 629">
          <a:extLst>
            <a:ext uri="{FF2B5EF4-FFF2-40B4-BE49-F238E27FC236}">
              <a16:creationId xmlns:a16="http://schemas.microsoft.com/office/drawing/2014/main" id="{B471AD5A-E921-4A70-B624-5087638DE2B6}"/>
            </a:ext>
          </a:extLst>
        </xdr:cNvPr>
        <xdr:cNvCxnSpPr/>
      </xdr:nvCxnSpPr>
      <xdr:spPr>
        <a:xfrm flipV="1">
          <a:off x="16318864" y="9653451"/>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BE7C7F50-DC1A-4954-B40E-61EBE4ABD988}"/>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2" name="直線コネクタ 631">
          <a:extLst>
            <a:ext uri="{FF2B5EF4-FFF2-40B4-BE49-F238E27FC236}">
              <a16:creationId xmlns:a16="http://schemas.microsoft.com/office/drawing/2014/main" id="{00B855FB-589A-428D-81A7-3A4630B29C74}"/>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B54E2618-7626-4F57-BF40-39B7C5E9FA4B}"/>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634" name="直線コネクタ 633">
          <a:extLst>
            <a:ext uri="{FF2B5EF4-FFF2-40B4-BE49-F238E27FC236}">
              <a16:creationId xmlns:a16="http://schemas.microsoft.com/office/drawing/2014/main" id="{4BC027AA-66A2-48E8-8C40-5DA0EA2C2343}"/>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9603EE5B-2836-41C2-98DA-8399DB63DBA4}"/>
            </a:ext>
          </a:extLst>
        </xdr:cNvPr>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636" name="フローチャート: 判断 635">
          <a:extLst>
            <a:ext uri="{FF2B5EF4-FFF2-40B4-BE49-F238E27FC236}">
              <a16:creationId xmlns:a16="http://schemas.microsoft.com/office/drawing/2014/main" id="{F613721E-3464-4868-B2BE-1A3FA38828D5}"/>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637" name="フローチャート: 判断 636">
          <a:extLst>
            <a:ext uri="{FF2B5EF4-FFF2-40B4-BE49-F238E27FC236}">
              <a16:creationId xmlns:a16="http://schemas.microsoft.com/office/drawing/2014/main" id="{525D49A7-CA2D-491B-952B-8CE50A7E69B5}"/>
            </a:ext>
          </a:extLst>
        </xdr:cNvPr>
        <xdr:cNvSpPr/>
      </xdr:nvSpPr>
      <xdr:spPr>
        <a:xfrm>
          <a:off x="15430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638" name="フローチャート: 判断 637">
          <a:extLst>
            <a:ext uri="{FF2B5EF4-FFF2-40B4-BE49-F238E27FC236}">
              <a16:creationId xmlns:a16="http://schemas.microsoft.com/office/drawing/2014/main" id="{2AC48FF9-88FC-46FD-A8DF-91078EA6C016}"/>
            </a:ext>
          </a:extLst>
        </xdr:cNvPr>
        <xdr:cNvSpPr/>
      </xdr:nvSpPr>
      <xdr:spPr>
        <a:xfrm>
          <a:off x="14541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639" name="フローチャート: 判断 638">
          <a:extLst>
            <a:ext uri="{FF2B5EF4-FFF2-40B4-BE49-F238E27FC236}">
              <a16:creationId xmlns:a16="http://schemas.microsoft.com/office/drawing/2014/main" id="{2D0A19F9-D438-4CBF-8415-67F22FA8DF53}"/>
            </a:ext>
          </a:extLst>
        </xdr:cNvPr>
        <xdr:cNvSpPr/>
      </xdr:nvSpPr>
      <xdr:spPr>
        <a:xfrm>
          <a:off x="13652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640" name="フローチャート: 判断 639">
          <a:extLst>
            <a:ext uri="{FF2B5EF4-FFF2-40B4-BE49-F238E27FC236}">
              <a16:creationId xmlns:a16="http://schemas.microsoft.com/office/drawing/2014/main" id="{EB60796C-4AD6-471F-81C0-48CFC31668CA}"/>
            </a:ext>
          </a:extLst>
        </xdr:cNvPr>
        <xdr:cNvSpPr/>
      </xdr:nvSpPr>
      <xdr:spPr>
        <a:xfrm>
          <a:off x="12763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B884C2D-DBA7-41A5-9758-88453DE999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1822E71-C35A-4D1F-A96B-375B464247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4FD152B-94E7-4F42-928A-D3F304D26D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4CA765E-0CAA-4F95-B281-D77446694A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616F540-3A21-4E51-9988-45CB1F3951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68399</xdr:rowOff>
    </xdr:from>
    <xdr:to>
      <xdr:col>85</xdr:col>
      <xdr:colOff>177800</xdr:colOff>
      <xdr:row>61</xdr:row>
      <xdr:rowOff>169999</xdr:rowOff>
    </xdr:to>
    <xdr:sp macro="" textlink="">
      <xdr:nvSpPr>
        <xdr:cNvPr id="646" name="楕円 645">
          <a:extLst>
            <a:ext uri="{FF2B5EF4-FFF2-40B4-BE49-F238E27FC236}">
              <a16:creationId xmlns:a16="http://schemas.microsoft.com/office/drawing/2014/main" id="{BEE72528-F684-4C7A-A516-EE248C4B3B1B}"/>
            </a:ext>
          </a:extLst>
        </xdr:cNvPr>
        <xdr:cNvSpPr/>
      </xdr:nvSpPr>
      <xdr:spPr>
        <a:xfrm>
          <a:off x="16268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46826</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2F7101F7-4FA0-42C6-82B1-4B6A91686930}"/>
            </a:ext>
          </a:extLst>
        </xdr:cNvPr>
        <xdr:cNvSpPr txBox="1"/>
      </xdr:nvSpPr>
      <xdr:spPr>
        <a:xfrm>
          <a:off x="16357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648" name="楕円 647">
          <a:extLst>
            <a:ext uri="{FF2B5EF4-FFF2-40B4-BE49-F238E27FC236}">
              <a16:creationId xmlns:a16="http://schemas.microsoft.com/office/drawing/2014/main" id="{9EDAB5DB-0C5B-4B68-8043-B83BB271F969}"/>
            </a:ext>
          </a:extLst>
        </xdr:cNvPr>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119199</xdr:rowOff>
    </xdr:to>
    <xdr:cxnSp macro="">
      <xdr:nvCxnSpPr>
        <xdr:cNvPr id="649" name="直線コネクタ 648">
          <a:extLst>
            <a:ext uri="{FF2B5EF4-FFF2-40B4-BE49-F238E27FC236}">
              <a16:creationId xmlns:a16="http://schemas.microsoft.com/office/drawing/2014/main" id="{B7429544-8E76-4E53-ACC8-D4170E27E09A}"/>
            </a:ext>
          </a:extLst>
        </xdr:cNvPr>
        <xdr:cNvCxnSpPr/>
      </xdr:nvCxnSpPr>
      <xdr:spPr>
        <a:xfrm>
          <a:off x="15481300" y="105351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650" name="楕円 649">
          <a:extLst>
            <a:ext uri="{FF2B5EF4-FFF2-40B4-BE49-F238E27FC236}">
              <a16:creationId xmlns:a16="http://schemas.microsoft.com/office/drawing/2014/main" id="{C30171AE-49F6-4D7C-ABE5-B9D2C39A80E2}"/>
            </a:ext>
          </a:extLst>
        </xdr:cNvPr>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76744</xdr:rowOff>
    </xdr:to>
    <xdr:cxnSp macro="">
      <xdr:nvCxnSpPr>
        <xdr:cNvPr id="651" name="直線コネクタ 650">
          <a:extLst>
            <a:ext uri="{FF2B5EF4-FFF2-40B4-BE49-F238E27FC236}">
              <a16:creationId xmlns:a16="http://schemas.microsoft.com/office/drawing/2014/main" id="{9519CCA3-4C96-4864-9EEC-9D27A785B6C1}"/>
            </a:ext>
          </a:extLst>
        </xdr:cNvPr>
        <xdr:cNvCxnSpPr/>
      </xdr:nvCxnSpPr>
      <xdr:spPr>
        <a:xfrm>
          <a:off x="14592300" y="104764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141877</xdr:rowOff>
    </xdr:from>
    <xdr:to>
      <xdr:col>72</xdr:col>
      <xdr:colOff>38100</xdr:colOff>
      <xdr:row>61</xdr:row>
      <xdr:rowOff>72027</xdr:rowOff>
    </xdr:to>
    <xdr:sp macro="" textlink="">
      <xdr:nvSpPr>
        <xdr:cNvPr id="652" name="楕円 651">
          <a:extLst>
            <a:ext uri="{FF2B5EF4-FFF2-40B4-BE49-F238E27FC236}">
              <a16:creationId xmlns:a16="http://schemas.microsoft.com/office/drawing/2014/main" id="{01E25158-28A8-43FF-BE91-D3D2F31988F2}"/>
            </a:ext>
          </a:extLst>
        </xdr:cNvPr>
        <xdr:cNvSpPr/>
      </xdr:nvSpPr>
      <xdr:spPr>
        <a:xfrm>
          <a:off x="13652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21227</xdr:rowOff>
    </xdr:to>
    <xdr:cxnSp macro="">
      <xdr:nvCxnSpPr>
        <xdr:cNvPr id="653" name="直線コネクタ 652">
          <a:extLst>
            <a:ext uri="{FF2B5EF4-FFF2-40B4-BE49-F238E27FC236}">
              <a16:creationId xmlns:a16="http://schemas.microsoft.com/office/drawing/2014/main" id="{1D5E3DC9-2F20-4A92-930A-E7E2BC7A251C}"/>
            </a:ext>
          </a:extLst>
        </xdr:cNvPr>
        <xdr:cNvCxnSpPr/>
      </xdr:nvCxnSpPr>
      <xdr:spPr>
        <a:xfrm flipV="1">
          <a:off x="13703300" y="104764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654" name="楕円 653">
          <a:extLst>
            <a:ext uri="{FF2B5EF4-FFF2-40B4-BE49-F238E27FC236}">
              <a16:creationId xmlns:a16="http://schemas.microsoft.com/office/drawing/2014/main" id="{E4B56124-94E3-4579-AC83-0444272022C6}"/>
            </a:ext>
          </a:extLst>
        </xdr:cNvPr>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21227</xdr:rowOff>
    </xdr:from>
    <xdr:to>
      <xdr:col>71</xdr:col>
      <xdr:colOff>177800</xdr:colOff>
      <xdr:row>61</xdr:row>
      <xdr:rowOff>24493</xdr:rowOff>
    </xdr:to>
    <xdr:cxnSp macro="">
      <xdr:nvCxnSpPr>
        <xdr:cNvPr id="655" name="直線コネクタ 654">
          <a:extLst>
            <a:ext uri="{FF2B5EF4-FFF2-40B4-BE49-F238E27FC236}">
              <a16:creationId xmlns:a16="http://schemas.microsoft.com/office/drawing/2014/main" id="{184A637B-1938-47CB-A3FB-70A62327A89D}"/>
            </a:ext>
          </a:extLst>
        </xdr:cNvPr>
        <xdr:cNvCxnSpPr/>
      </xdr:nvCxnSpPr>
      <xdr:spPr>
        <a:xfrm flipV="1">
          <a:off x="12814300" y="104796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656" name="n_1aveValue【学校施設】&#10;有形固定資産減価償却率">
          <a:extLst>
            <a:ext uri="{FF2B5EF4-FFF2-40B4-BE49-F238E27FC236}">
              <a16:creationId xmlns:a16="http://schemas.microsoft.com/office/drawing/2014/main" id="{4C428F55-390E-4747-9E73-2B70DA753EFD}"/>
            </a:ext>
          </a:extLst>
        </xdr:cNvPr>
        <xdr:cNvSpPr txBox="1"/>
      </xdr:nvSpPr>
      <xdr:spPr>
        <a:xfrm>
          <a:off x="15266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657" name="n_2aveValue【学校施設】&#10;有形固定資産減価償却率">
          <a:extLst>
            <a:ext uri="{FF2B5EF4-FFF2-40B4-BE49-F238E27FC236}">
              <a16:creationId xmlns:a16="http://schemas.microsoft.com/office/drawing/2014/main" id="{10E4DC14-4E61-4490-A6A7-969513346B89}"/>
            </a:ext>
          </a:extLst>
        </xdr:cNvPr>
        <xdr:cNvSpPr txBox="1"/>
      </xdr:nvSpPr>
      <xdr:spPr>
        <a:xfrm>
          <a:off x="14389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70593</xdr:rowOff>
    </xdr:from>
    <xdr:ext cx="405111" cy="259045"/>
    <xdr:sp macro="" textlink="">
      <xdr:nvSpPr>
        <xdr:cNvPr id="658" name="n_3aveValue【学校施設】&#10;有形固定資産減価償却率">
          <a:extLst>
            <a:ext uri="{FF2B5EF4-FFF2-40B4-BE49-F238E27FC236}">
              <a16:creationId xmlns:a16="http://schemas.microsoft.com/office/drawing/2014/main" id="{E860B6BC-1C3E-46D1-BC04-A451D3D1BCD5}"/>
            </a:ext>
          </a:extLst>
        </xdr:cNvPr>
        <xdr:cNvSpPr txBox="1"/>
      </xdr:nvSpPr>
      <xdr:spPr>
        <a:xfrm>
          <a:off x="13500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60796</xdr:rowOff>
    </xdr:from>
    <xdr:ext cx="405111" cy="259045"/>
    <xdr:sp macro="" textlink="">
      <xdr:nvSpPr>
        <xdr:cNvPr id="659" name="n_4aveValue【学校施設】&#10;有形固定資産減価償却率">
          <a:extLst>
            <a:ext uri="{FF2B5EF4-FFF2-40B4-BE49-F238E27FC236}">
              <a16:creationId xmlns:a16="http://schemas.microsoft.com/office/drawing/2014/main" id="{BDDE485F-A175-4359-922B-389CA6F6D9B4}"/>
            </a:ext>
          </a:extLst>
        </xdr:cNvPr>
        <xdr:cNvSpPr txBox="1"/>
      </xdr:nvSpPr>
      <xdr:spPr>
        <a:xfrm>
          <a:off x="12611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660" name="n_1mainValue【学校施設】&#10;有形固定資産減価償却率">
          <a:extLst>
            <a:ext uri="{FF2B5EF4-FFF2-40B4-BE49-F238E27FC236}">
              <a16:creationId xmlns:a16="http://schemas.microsoft.com/office/drawing/2014/main" id="{C60F6442-22DD-46C8-81C4-16DF6581BE8B}"/>
            </a:ext>
          </a:extLst>
        </xdr:cNvPr>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661" name="n_2mainValue【学校施設】&#10;有形固定資産減価償却率">
          <a:extLst>
            <a:ext uri="{FF2B5EF4-FFF2-40B4-BE49-F238E27FC236}">
              <a16:creationId xmlns:a16="http://schemas.microsoft.com/office/drawing/2014/main" id="{60475C4B-DD53-4F2C-B992-2DAE65611891}"/>
            </a:ext>
          </a:extLst>
        </xdr:cNvPr>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662" name="n_3mainValue【学校施設】&#10;有形固定資産減価償却率">
          <a:extLst>
            <a:ext uri="{FF2B5EF4-FFF2-40B4-BE49-F238E27FC236}">
              <a16:creationId xmlns:a16="http://schemas.microsoft.com/office/drawing/2014/main" id="{5399974D-E545-4F8B-9E86-BBEAD3590B17}"/>
            </a:ext>
          </a:extLst>
        </xdr:cNvPr>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663" name="n_4mainValue【学校施設】&#10;有形固定資産減価償却率">
          <a:extLst>
            <a:ext uri="{FF2B5EF4-FFF2-40B4-BE49-F238E27FC236}">
              <a16:creationId xmlns:a16="http://schemas.microsoft.com/office/drawing/2014/main" id="{DFC90FD5-294F-4244-8549-C3B47D2D9D15}"/>
            </a:ext>
          </a:extLst>
        </xdr:cNvPr>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8777DC01-5902-4B12-A037-CC0DD327FF7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89D0535F-D75F-458B-A309-DAB6D66854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D2A08A3C-A904-4B7F-AF30-FD4FA12306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7C518747-728B-4EB4-AADE-5FCE3DDE79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4664825B-19E3-444A-B0D2-983D546F72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CB3B6307-6FBC-4DE8-B39B-85230C5D4B5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2DE51678-58C1-4D30-986A-B4D384F54E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F56B585B-3E29-4BC4-ADB3-1A09E57818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A2085800-17E4-49D4-A8E2-A6AF7BB7C6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752F0D41-CCCE-4EB5-881F-6830C70B696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3B51518A-3883-4313-9DE4-AAC5C6817F5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F8A5DD-97AC-40C4-8AAC-3DC056EDA42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7C702911-B2DC-4C1A-A4E9-2B7E3671AA5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2DC82D0B-EDEE-4E43-B61F-F0FA9B37611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54B55FC3-0335-46B3-904B-BA1069D538C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D1049169-C6D8-4735-AEFF-7FC281F5A3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1BD067C6-2F91-46F5-B561-D40F46C09F2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387FBE6E-9FA1-4210-A78D-0593A2A2E52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3DF53685-BEAE-40B0-9B20-85C05F2E33A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7FB8B909-6A5A-4AA6-8982-C458E5B5D71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86AB7952-B28A-4317-8601-822B636AD57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BE43A8F-B39E-43F0-BC4E-B254C700AD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1AAA68A2-711E-4232-B5B4-B27C5BEC945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AAE6EF98-B80D-42EB-9EC4-AC645064FB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688" name="直線コネクタ 687">
          <a:extLst>
            <a:ext uri="{FF2B5EF4-FFF2-40B4-BE49-F238E27FC236}">
              <a16:creationId xmlns:a16="http://schemas.microsoft.com/office/drawing/2014/main" id="{57AD4C18-8C9B-4BCA-9C05-9A2A5DF801DC}"/>
            </a:ext>
          </a:extLst>
        </xdr:cNvPr>
        <xdr:cNvCxnSpPr/>
      </xdr:nvCxnSpPr>
      <xdr:spPr>
        <a:xfrm flipV="1">
          <a:off x="22160864" y="9474200"/>
          <a:ext cx="0" cy="1616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689" name="【学校施設】&#10;一人当たり面積最小値テキスト">
          <a:extLst>
            <a:ext uri="{FF2B5EF4-FFF2-40B4-BE49-F238E27FC236}">
              <a16:creationId xmlns:a16="http://schemas.microsoft.com/office/drawing/2014/main" id="{21B06D12-CF5E-4320-B2EA-D74FF2532334}"/>
            </a:ext>
          </a:extLst>
        </xdr:cNvPr>
        <xdr:cNvSpPr txBox="1"/>
      </xdr:nvSpPr>
      <xdr:spPr>
        <a:xfrm>
          <a:off x="22199600"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690" name="直線コネクタ 689">
          <a:extLst>
            <a:ext uri="{FF2B5EF4-FFF2-40B4-BE49-F238E27FC236}">
              <a16:creationId xmlns:a16="http://schemas.microsoft.com/office/drawing/2014/main" id="{449AA229-EA03-4F4F-80AA-8C10453B7183}"/>
            </a:ext>
          </a:extLst>
        </xdr:cNvPr>
        <xdr:cNvCxnSpPr/>
      </xdr:nvCxnSpPr>
      <xdr:spPr>
        <a:xfrm>
          <a:off x="22072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691" name="【学校施設】&#10;一人当たり面積最大値テキスト">
          <a:extLst>
            <a:ext uri="{FF2B5EF4-FFF2-40B4-BE49-F238E27FC236}">
              <a16:creationId xmlns:a16="http://schemas.microsoft.com/office/drawing/2014/main" id="{7FA5CCFA-6B5C-4E5A-A2D4-ABE615D896A2}"/>
            </a:ext>
          </a:extLst>
        </xdr:cNvPr>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692" name="直線コネクタ 691">
          <a:extLst>
            <a:ext uri="{FF2B5EF4-FFF2-40B4-BE49-F238E27FC236}">
              <a16:creationId xmlns:a16="http://schemas.microsoft.com/office/drawing/2014/main" id="{2597C313-8E69-4058-A74A-215A4D6EB2C8}"/>
            </a:ext>
          </a:extLst>
        </xdr:cNvPr>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157497</xdr:rowOff>
    </xdr:from>
    <xdr:ext cx="469744" cy="259045"/>
    <xdr:sp macro="" textlink="">
      <xdr:nvSpPr>
        <xdr:cNvPr id="693" name="【学校施設】&#10;一人当たり面積平均値テキスト">
          <a:extLst>
            <a:ext uri="{FF2B5EF4-FFF2-40B4-BE49-F238E27FC236}">
              <a16:creationId xmlns:a16="http://schemas.microsoft.com/office/drawing/2014/main" id="{C50AFA14-CC60-4D90-9161-644F180D98FC}"/>
            </a:ext>
          </a:extLst>
        </xdr:cNvPr>
        <xdr:cNvSpPr txBox="1"/>
      </xdr:nvSpPr>
      <xdr:spPr>
        <a:xfrm>
          <a:off x="22199600" y="10444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694" name="フローチャート: 判断 693">
          <a:extLst>
            <a:ext uri="{FF2B5EF4-FFF2-40B4-BE49-F238E27FC236}">
              <a16:creationId xmlns:a16="http://schemas.microsoft.com/office/drawing/2014/main" id="{F00D6F76-CC45-42CD-A403-8BF852D15D86}"/>
            </a:ext>
          </a:extLst>
        </xdr:cNvPr>
        <xdr:cNvSpPr/>
      </xdr:nvSpPr>
      <xdr:spPr>
        <a:xfrm>
          <a:off x="221107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695" name="フローチャート: 判断 694">
          <a:extLst>
            <a:ext uri="{FF2B5EF4-FFF2-40B4-BE49-F238E27FC236}">
              <a16:creationId xmlns:a16="http://schemas.microsoft.com/office/drawing/2014/main" id="{150D72D6-A561-42FB-9C29-6978C55A1634}"/>
            </a:ext>
          </a:extLst>
        </xdr:cNvPr>
        <xdr:cNvSpPr/>
      </xdr:nvSpPr>
      <xdr:spPr>
        <a:xfrm>
          <a:off x="21272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696" name="フローチャート: 判断 695">
          <a:extLst>
            <a:ext uri="{FF2B5EF4-FFF2-40B4-BE49-F238E27FC236}">
              <a16:creationId xmlns:a16="http://schemas.microsoft.com/office/drawing/2014/main" id="{AC86395C-83EA-403A-99C6-A631E9F86396}"/>
            </a:ext>
          </a:extLst>
        </xdr:cNvPr>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97" name="フローチャート: 判断 696">
          <a:extLst>
            <a:ext uri="{FF2B5EF4-FFF2-40B4-BE49-F238E27FC236}">
              <a16:creationId xmlns:a16="http://schemas.microsoft.com/office/drawing/2014/main" id="{F93A6141-3F94-4B2D-A418-2A522BB12732}"/>
            </a:ext>
          </a:extLst>
        </xdr:cNvPr>
        <xdr:cNvSpPr/>
      </xdr:nvSpPr>
      <xdr:spPr>
        <a:xfrm>
          <a:off x="19494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98" name="フローチャート: 判断 697">
          <a:extLst>
            <a:ext uri="{FF2B5EF4-FFF2-40B4-BE49-F238E27FC236}">
              <a16:creationId xmlns:a16="http://schemas.microsoft.com/office/drawing/2014/main" id="{2E012A01-5B36-439E-801D-7C9E7B42F867}"/>
            </a:ext>
          </a:extLst>
        </xdr:cNvPr>
        <xdr:cNvSpPr/>
      </xdr:nvSpPr>
      <xdr:spPr>
        <a:xfrm>
          <a:off x="18605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911C0EB-80E3-4C97-89AA-B617180E63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3E56EA7-E343-4C41-AF00-1285D8C689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5F66860-F469-4809-976D-76052EFFE3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125944F-B655-4758-916F-AE7E4EC5BE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30173D0-BD8A-4F03-A5C7-DE5956C978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123190</xdr:rowOff>
    </xdr:from>
    <xdr:to>
      <xdr:col>116</xdr:col>
      <xdr:colOff>114300</xdr:colOff>
      <xdr:row>60</xdr:row>
      <xdr:rowOff>53340</xdr:rowOff>
    </xdr:to>
    <xdr:sp macro="" textlink="">
      <xdr:nvSpPr>
        <xdr:cNvPr id="704" name="楕円 703">
          <a:extLst>
            <a:ext uri="{FF2B5EF4-FFF2-40B4-BE49-F238E27FC236}">
              <a16:creationId xmlns:a16="http://schemas.microsoft.com/office/drawing/2014/main" id="{848E4390-7AC1-424F-B618-2535EFB8A4ED}"/>
            </a:ext>
          </a:extLst>
        </xdr:cNvPr>
        <xdr:cNvSpPr/>
      </xdr:nvSpPr>
      <xdr:spPr>
        <a:xfrm>
          <a:off x="221107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146067</xdr:rowOff>
    </xdr:from>
    <xdr:ext cx="469744" cy="259045"/>
    <xdr:sp macro="" textlink="">
      <xdr:nvSpPr>
        <xdr:cNvPr id="705" name="【学校施設】&#10;一人当たり面積該当値テキスト">
          <a:extLst>
            <a:ext uri="{FF2B5EF4-FFF2-40B4-BE49-F238E27FC236}">
              <a16:creationId xmlns:a16="http://schemas.microsoft.com/office/drawing/2014/main" id="{60611D85-7A9A-48B1-AAEE-400E4D860460}"/>
            </a:ext>
          </a:extLst>
        </xdr:cNvPr>
        <xdr:cNvSpPr txBox="1"/>
      </xdr:nvSpPr>
      <xdr:spPr>
        <a:xfrm>
          <a:off x="22199600" y="100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142240</xdr:rowOff>
    </xdr:from>
    <xdr:to>
      <xdr:col>112</xdr:col>
      <xdr:colOff>38100</xdr:colOff>
      <xdr:row>60</xdr:row>
      <xdr:rowOff>72390</xdr:rowOff>
    </xdr:to>
    <xdr:sp macro="" textlink="">
      <xdr:nvSpPr>
        <xdr:cNvPr id="706" name="楕円 705">
          <a:extLst>
            <a:ext uri="{FF2B5EF4-FFF2-40B4-BE49-F238E27FC236}">
              <a16:creationId xmlns:a16="http://schemas.microsoft.com/office/drawing/2014/main" id="{55570734-FEED-46BA-8F71-F905F3B40E77}"/>
            </a:ext>
          </a:extLst>
        </xdr:cNvPr>
        <xdr:cNvSpPr/>
      </xdr:nvSpPr>
      <xdr:spPr>
        <a:xfrm>
          <a:off x="2127250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2540</xdr:rowOff>
    </xdr:from>
    <xdr:to>
      <xdr:col>116</xdr:col>
      <xdr:colOff>63500</xdr:colOff>
      <xdr:row>60</xdr:row>
      <xdr:rowOff>21590</xdr:rowOff>
    </xdr:to>
    <xdr:cxnSp macro="">
      <xdr:nvCxnSpPr>
        <xdr:cNvPr id="707" name="直線コネクタ 706">
          <a:extLst>
            <a:ext uri="{FF2B5EF4-FFF2-40B4-BE49-F238E27FC236}">
              <a16:creationId xmlns:a16="http://schemas.microsoft.com/office/drawing/2014/main" id="{2D2E5817-07AE-46A7-A99D-3B110ED8A877}"/>
            </a:ext>
          </a:extLst>
        </xdr:cNvPr>
        <xdr:cNvCxnSpPr/>
      </xdr:nvCxnSpPr>
      <xdr:spPr>
        <a:xfrm flipV="1">
          <a:off x="21323300" y="102895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135890</xdr:rowOff>
    </xdr:from>
    <xdr:to>
      <xdr:col>107</xdr:col>
      <xdr:colOff>101600</xdr:colOff>
      <xdr:row>60</xdr:row>
      <xdr:rowOff>66040</xdr:rowOff>
    </xdr:to>
    <xdr:sp macro="" textlink="">
      <xdr:nvSpPr>
        <xdr:cNvPr id="708" name="楕円 707">
          <a:extLst>
            <a:ext uri="{FF2B5EF4-FFF2-40B4-BE49-F238E27FC236}">
              <a16:creationId xmlns:a16="http://schemas.microsoft.com/office/drawing/2014/main" id="{8CEC611E-F418-44BC-840F-75E12DB2368A}"/>
            </a:ext>
          </a:extLst>
        </xdr:cNvPr>
        <xdr:cNvSpPr/>
      </xdr:nvSpPr>
      <xdr:spPr>
        <a:xfrm>
          <a:off x="2038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xdr:rowOff>
    </xdr:from>
    <xdr:to>
      <xdr:col>111</xdr:col>
      <xdr:colOff>177800</xdr:colOff>
      <xdr:row>60</xdr:row>
      <xdr:rowOff>21590</xdr:rowOff>
    </xdr:to>
    <xdr:cxnSp macro="">
      <xdr:nvCxnSpPr>
        <xdr:cNvPr id="709" name="直線コネクタ 708">
          <a:extLst>
            <a:ext uri="{FF2B5EF4-FFF2-40B4-BE49-F238E27FC236}">
              <a16:creationId xmlns:a16="http://schemas.microsoft.com/office/drawing/2014/main" id="{2479649D-CAAA-4EC4-B5D1-A0EEC587BC6C}"/>
            </a:ext>
          </a:extLst>
        </xdr:cNvPr>
        <xdr:cNvCxnSpPr/>
      </xdr:nvCxnSpPr>
      <xdr:spPr>
        <a:xfrm>
          <a:off x="20434300" y="103022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165100</xdr:rowOff>
    </xdr:from>
    <xdr:to>
      <xdr:col>102</xdr:col>
      <xdr:colOff>165100</xdr:colOff>
      <xdr:row>60</xdr:row>
      <xdr:rowOff>95250</xdr:rowOff>
    </xdr:to>
    <xdr:sp macro="" textlink="">
      <xdr:nvSpPr>
        <xdr:cNvPr id="710" name="楕円 709">
          <a:extLst>
            <a:ext uri="{FF2B5EF4-FFF2-40B4-BE49-F238E27FC236}">
              <a16:creationId xmlns:a16="http://schemas.microsoft.com/office/drawing/2014/main" id="{DD37AAC0-3790-4438-BBD1-597701E6D23A}"/>
            </a:ext>
          </a:extLst>
        </xdr:cNvPr>
        <xdr:cNvSpPr/>
      </xdr:nvSpPr>
      <xdr:spPr>
        <a:xfrm>
          <a:off x="194945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xdr:rowOff>
    </xdr:from>
    <xdr:to>
      <xdr:col>107</xdr:col>
      <xdr:colOff>50800</xdr:colOff>
      <xdr:row>60</xdr:row>
      <xdr:rowOff>44450</xdr:rowOff>
    </xdr:to>
    <xdr:cxnSp macro="">
      <xdr:nvCxnSpPr>
        <xdr:cNvPr id="711" name="直線コネクタ 710">
          <a:extLst>
            <a:ext uri="{FF2B5EF4-FFF2-40B4-BE49-F238E27FC236}">
              <a16:creationId xmlns:a16="http://schemas.microsoft.com/office/drawing/2014/main" id="{7ECB34C3-05F9-4F07-8340-3F97759058E9}"/>
            </a:ext>
          </a:extLst>
        </xdr:cNvPr>
        <xdr:cNvCxnSpPr/>
      </xdr:nvCxnSpPr>
      <xdr:spPr>
        <a:xfrm flipV="1">
          <a:off x="19545300" y="1030224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22860</xdr:rowOff>
    </xdr:from>
    <xdr:to>
      <xdr:col>98</xdr:col>
      <xdr:colOff>38100</xdr:colOff>
      <xdr:row>60</xdr:row>
      <xdr:rowOff>124460</xdr:rowOff>
    </xdr:to>
    <xdr:sp macro="" textlink="">
      <xdr:nvSpPr>
        <xdr:cNvPr id="712" name="楕円 711">
          <a:extLst>
            <a:ext uri="{FF2B5EF4-FFF2-40B4-BE49-F238E27FC236}">
              <a16:creationId xmlns:a16="http://schemas.microsoft.com/office/drawing/2014/main" id="{CA46418A-CA9C-421D-9319-89AFD5189A24}"/>
            </a:ext>
          </a:extLst>
        </xdr:cNvPr>
        <xdr:cNvSpPr/>
      </xdr:nvSpPr>
      <xdr:spPr>
        <a:xfrm>
          <a:off x="186055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44450</xdr:rowOff>
    </xdr:from>
    <xdr:to>
      <xdr:col>102</xdr:col>
      <xdr:colOff>114300</xdr:colOff>
      <xdr:row>60</xdr:row>
      <xdr:rowOff>73660</xdr:rowOff>
    </xdr:to>
    <xdr:cxnSp macro="">
      <xdr:nvCxnSpPr>
        <xdr:cNvPr id="713" name="直線コネクタ 712">
          <a:extLst>
            <a:ext uri="{FF2B5EF4-FFF2-40B4-BE49-F238E27FC236}">
              <a16:creationId xmlns:a16="http://schemas.microsoft.com/office/drawing/2014/main" id="{489C45C6-3E75-4244-B67D-99D875891C1B}"/>
            </a:ext>
          </a:extLst>
        </xdr:cNvPr>
        <xdr:cNvCxnSpPr/>
      </xdr:nvCxnSpPr>
      <xdr:spPr>
        <a:xfrm flipV="1">
          <a:off x="18656300" y="103314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105427</xdr:rowOff>
    </xdr:from>
    <xdr:ext cx="469744" cy="259045"/>
    <xdr:sp macro="" textlink="">
      <xdr:nvSpPr>
        <xdr:cNvPr id="714" name="n_1aveValue【学校施設】&#10;一人当たり面積">
          <a:extLst>
            <a:ext uri="{FF2B5EF4-FFF2-40B4-BE49-F238E27FC236}">
              <a16:creationId xmlns:a16="http://schemas.microsoft.com/office/drawing/2014/main" id="{5B1A9B72-B167-48DA-90B5-324749AC5187}"/>
            </a:ext>
          </a:extLst>
        </xdr:cNvPr>
        <xdr:cNvSpPr txBox="1"/>
      </xdr:nvSpPr>
      <xdr:spPr>
        <a:xfrm>
          <a:off x="21075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715" name="n_2aveValue【学校施設】&#10;一人当たり面積">
          <a:extLst>
            <a:ext uri="{FF2B5EF4-FFF2-40B4-BE49-F238E27FC236}">
              <a16:creationId xmlns:a16="http://schemas.microsoft.com/office/drawing/2014/main" id="{40BE973E-8F0F-495C-AF2C-09756633B9C9}"/>
            </a:ext>
          </a:extLst>
        </xdr:cNvPr>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153687</xdr:rowOff>
    </xdr:from>
    <xdr:ext cx="469744" cy="259045"/>
    <xdr:sp macro="" textlink="">
      <xdr:nvSpPr>
        <xdr:cNvPr id="716" name="n_3aveValue【学校施設】&#10;一人当たり面積">
          <a:extLst>
            <a:ext uri="{FF2B5EF4-FFF2-40B4-BE49-F238E27FC236}">
              <a16:creationId xmlns:a16="http://schemas.microsoft.com/office/drawing/2014/main" id="{1856D744-E9FD-435D-AD57-E0DF5840A42D}"/>
            </a:ext>
          </a:extLst>
        </xdr:cNvPr>
        <xdr:cNvSpPr txBox="1"/>
      </xdr:nvSpPr>
      <xdr:spPr>
        <a:xfrm>
          <a:off x="19310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118127</xdr:rowOff>
    </xdr:from>
    <xdr:ext cx="469744" cy="259045"/>
    <xdr:sp macro="" textlink="">
      <xdr:nvSpPr>
        <xdr:cNvPr id="717" name="n_4aveValue【学校施設】&#10;一人当たり面積">
          <a:extLst>
            <a:ext uri="{FF2B5EF4-FFF2-40B4-BE49-F238E27FC236}">
              <a16:creationId xmlns:a16="http://schemas.microsoft.com/office/drawing/2014/main" id="{F0904BCC-D0FD-4AA4-8622-9E8F464B77E1}"/>
            </a:ext>
          </a:extLst>
        </xdr:cNvPr>
        <xdr:cNvSpPr txBox="1"/>
      </xdr:nvSpPr>
      <xdr:spPr>
        <a:xfrm>
          <a:off x="18421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88917</xdr:rowOff>
    </xdr:from>
    <xdr:ext cx="469744" cy="259045"/>
    <xdr:sp macro="" textlink="">
      <xdr:nvSpPr>
        <xdr:cNvPr id="718" name="n_1mainValue【学校施設】&#10;一人当たり面積">
          <a:extLst>
            <a:ext uri="{FF2B5EF4-FFF2-40B4-BE49-F238E27FC236}">
              <a16:creationId xmlns:a16="http://schemas.microsoft.com/office/drawing/2014/main" id="{E72000B9-60E2-4439-84BB-84A73C5B9967}"/>
            </a:ext>
          </a:extLst>
        </xdr:cNvPr>
        <xdr:cNvSpPr txBox="1"/>
      </xdr:nvSpPr>
      <xdr:spPr>
        <a:xfrm>
          <a:off x="210757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82567</xdr:rowOff>
    </xdr:from>
    <xdr:ext cx="469744" cy="259045"/>
    <xdr:sp macro="" textlink="">
      <xdr:nvSpPr>
        <xdr:cNvPr id="719" name="n_2mainValue【学校施設】&#10;一人当たり面積">
          <a:extLst>
            <a:ext uri="{FF2B5EF4-FFF2-40B4-BE49-F238E27FC236}">
              <a16:creationId xmlns:a16="http://schemas.microsoft.com/office/drawing/2014/main" id="{61FF3544-F00B-4864-91B3-CCD06C149994}"/>
            </a:ext>
          </a:extLst>
        </xdr:cNvPr>
        <xdr:cNvSpPr txBox="1"/>
      </xdr:nvSpPr>
      <xdr:spPr>
        <a:xfrm>
          <a:off x="201994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111777</xdr:rowOff>
    </xdr:from>
    <xdr:ext cx="469744" cy="259045"/>
    <xdr:sp macro="" textlink="">
      <xdr:nvSpPr>
        <xdr:cNvPr id="720" name="n_3mainValue【学校施設】&#10;一人当たり面積">
          <a:extLst>
            <a:ext uri="{FF2B5EF4-FFF2-40B4-BE49-F238E27FC236}">
              <a16:creationId xmlns:a16="http://schemas.microsoft.com/office/drawing/2014/main" id="{9985CD80-A4AE-488A-8FFD-09434F5C8494}"/>
            </a:ext>
          </a:extLst>
        </xdr:cNvPr>
        <xdr:cNvSpPr txBox="1"/>
      </xdr:nvSpPr>
      <xdr:spPr>
        <a:xfrm>
          <a:off x="19310427"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140987</xdr:rowOff>
    </xdr:from>
    <xdr:ext cx="469744" cy="259045"/>
    <xdr:sp macro="" textlink="">
      <xdr:nvSpPr>
        <xdr:cNvPr id="721" name="n_4mainValue【学校施設】&#10;一人当たり面積">
          <a:extLst>
            <a:ext uri="{FF2B5EF4-FFF2-40B4-BE49-F238E27FC236}">
              <a16:creationId xmlns:a16="http://schemas.microsoft.com/office/drawing/2014/main" id="{09C245D6-2F21-4F8C-9859-E7ED3B53285A}"/>
            </a:ext>
          </a:extLst>
        </xdr:cNvPr>
        <xdr:cNvSpPr txBox="1"/>
      </xdr:nvSpPr>
      <xdr:spPr>
        <a:xfrm>
          <a:off x="18421427"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4083E2FF-8F65-4893-B493-F69160B1224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3F09ED1A-957B-4CE4-8305-00317E153B9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D8C28B42-3941-4FAD-9A5E-50BE5A55137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BEA59A62-DE58-4F73-8F2B-CF3E8E27E3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56A76B7F-1D98-4F4A-A5C7-D47EE23797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B44D5F7A-3288-4EEE-987E-8B4DA86A49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9DC024DD-6603-470C-9FB9-DA483E16F9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C3816EC2-8C30-40CB-BBBE-FCD00BC6785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8428F963-7D51-4BB7-B6AF-B0BD99187AA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90D17D51-246F-42AA-BFBB-DAD72DAB579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683A07F-7013-478A-8D38-6033668EE6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87C4A136-C63A-4CB8-A57A-AB9476C54E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FC26A9B7-33E2-43AC-B369-6D0080F90E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336CBBDF-291E-4F99-83F5-3FB7C8C1E2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307BDC52-4646-4E8E-89D8-7EC17611A2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8E1760E8-055A-4196-B9E9-D9791BD5EE6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83C0E328-249C-45F6-B32D-34A70393A0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96D7F33A-97D0-4A03-BAA1-EEAD0CC368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715FD6E-E904-40F1-A9B1-4ED9B13CAB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E29EB958-1363-497E-A984-F35C2E644F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2C33AD07-F886-40C2-92AA-6FFA25D764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B2DE96A1-632D-4E76-8105-CDCA4B444E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926F5801-C82F-47D8-ADFF-B6D37720FBB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51DE6698-8DE6-4F4A-842B-25A39C85555A}"/>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E9DAA794-AC8C-49DC-B5D1-61E5BCA095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8A9F1A4-0510-4B5B-9B67-21C44CCCB8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E40A5F1A-C3D5-4AA9-95FF-42E8E283E6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CF05A84C-8488-48C3-AFF5-19DA7F1447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8959F8BD-8FB4-45C9-8B2B-BAF4E75B8F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5C1CE86B-9491-4549-B2C9-893334052E0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2EDF6BB6-B795-4043-9759-0BD17048AF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55069624-831C-47DE-9DB1-1B1D9D6B2497}"/>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77B64338-5BC7-4D06-A38C-C8545220BC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7AFB9FAA-0082-47FA-8255-C9BC7755BC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8A904760-CA14-4D6B-8914-561BFC3C01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有形固定資産減価償却率は、道路、学校施設、港湾・漁港が類似団体と比較して高い傾向にあり、特に顕著なのが道路及び港湾・漁港である。</a:t>
          </a:r>
        </a:p>
        <a:p>
          <a:r>
            <a:rPr kumimoji="1" lang="ja-JP" altLang="en-US" sz="1300">
              <a:latin typeface="ＭＳ Ｐゴシック" panose="020B0600070205080204" pitchFamily="50" charset="-128"/>
              <a:ea typeface="ＭＳ Ｐゴシック" panose="020B0600070205080204" pitchFamily="50" charset="-128"/>
            </a:rPr>
            <a:t>　しかし、これらの資産については、長大な海岸線を有し、居住地区の分散といった本市特有の地理的要因や地域産業が密接に関係しており、地域を支えるインフラとして今後も維持管理を要する資産であるため、長寿命化や適切な維持補修に努め、経費の縮減に努めていく。</a:t>
          </a:r>
        </a:p>
        <a:p>
          <a:r>
            <a:rPr kumimoji="1" lang="ja-JP" altLang="en-US" sz="1300">
              <a:latin typeface="ＭＳ Ｐゴシック" panose="020B0600070205080204" pitchFamily="50" charset="-128"/>
              <a:ea typeface="ＭＳ Ｐゴシック" panose="020B0600070205080204" pitchFamily="50" charset="-128"/>
            </a:rPr>
            <a:t>　学校施設についても、今後の児童・生徒数の見込みに応じて、統廃合や小中一貫校化による施設の集約化の検討を進めており、適正な資産規模となるよう検討を進めていく。</a:t>
          </a:r>
        </a:p>
        <a:p>
          <a:r>
            <a:rPr kumimoji="1" lang="ja-JP" altLang="en-US" sz="1300">
              <a:latin typeface="ＭＳ Ｐゴシック" panose="020B0600070205080204" pitchFamily="50" charset="-128"/>
              <a:ea typeface="ＭＳ Ｐゴシック" panose="020B0600070205080204" pitchFamily="50" charset="-128"/>
            </a:rPr>
            <a:t>　なお、認定こども園・幼稚園・保育所については、類似団体と比較して有形固定資産減価償却率が低いが、平成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年度以降に取得価格が比較的大きい複数の施設が供用開始されたことによるものである。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69ED33-F618-4600-9450-E7819D921B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EE7DCC-B38F-4F82-AC5C-24A68368B0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3402C2-D447-4917-96D5-2B384B7AAD5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5AB90C-49D9-4224-BD85-59A73D33AB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5F5189-6302-4B1E-A32D-389096DBF3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FF372E-0DEF-4536-BDCF-8A8633F669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260274-A513-4048-A643-6E599EF295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C03C83-46FB-48D5-822C-9874E39169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79BF04-2FD0-4570-AD07-7E04188F1C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9BACF7-2047-4E85-9888-5A7DF788AA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189,632
184,894
186.82
91,055,621
87,851,541
3,111,955
41,402,281
71,146,189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DAFDC3-1A78-4A3F-A1D4-0B33A19CD87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282023-07C9-414B-ADB6-ED9C19E0B1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50E3AB-2F4C-4F44-8B66-248E15FC4E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71EEBF-4D35-4984-9312-CF5113D3E3A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2E0002-C9E9-444A-9FB3-ACD64EE410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C0D897-929A-4582-B210-DED966C7B77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C0F3BF-FB8F-4A02-87FA-08E5B405F8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C0C31B-6F33-45A9-899F-98F30CE0AE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169897-49D2-479F-A6F5-CAD6870F67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AA0363-8C5E-4DAA-9FB7-9B7336A0E3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C4176AE-BAC5-4E72-A92B-A2E98166F0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70EE9A-6AD1-4855-8272-A224DDAD094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A35EF3-5A0F-44C8-9C5B-A83C7B1B57D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76AE33-7831-4B26-BB90-4CEF98EDD9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AA98A3-AB6E-4C7A-A5AC-A82B2881CF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9405CE-5877-419B-9811-8F223FD716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3400E8-776A-47F2-9DA2-BAB93947F07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1EF714-5AB3-4F89-8660-370E661F7A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FFEEAE-B116-4F09-8681-AE214E0E92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B5F20E-56FD-416B-84C0-D5F15243BE5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337C35-F12C-400B-9487-A17F7D63BD3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906704-B581-42AA-BB55-61251AD249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5F37A88-92F9-4133-8A5A-8C4348312D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C695A1-ED22-4153-B723-0B5F0E77144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184705-26C0-4303-B7C2-46AD95E3195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113A58-3D68-47E2-ABD9-50C18E8E92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456E42-B4BC-4EB3-AE56-502B181F16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84CA39-A4C9-4FE9-AC56-1749971989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63A463-0BB0-47EA-88D9-7EED29D762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807C1C-01AC-4624-990A-DFFBD251AA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A55C35-EBEB-4EB3-8E19-16B6D44058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B21590-0A4D-4FE6-BC83-749309BD88B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6F5C947-F713-43CF-80C6-FC8BF81C034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81B309F-7389-4571-868C-B1EB768CF70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50D8314-151E-4835-B065-C5F98A0D39E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FE8EBFC-DF8E-4E59-A23B-0C2B7B06FD7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878B9CA-48A7-42D0-A56A-153D8BD279E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80CF985-30D1-4244-A254-8B13E1C41D1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C56ED45-BF8B-47E2-A0B3-342C8898A56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46F20FD-30E6-4425-9AD8-B5DE7085AAE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1F83690-4359-4122-8B86-A4DD2E25CED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FE34680-3F2E-46AC-B5DE-4EEBB8AA41E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C11027-B6CE-4325-9B0C-E8301CBBD4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5547B9D-BA8E-4F87-9367-88B797BBB0C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9A16251-3489-4894-8DFB-1B6C457A69F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C25D729-DD7E-4B89-B787-17372762E8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E0D7A0A3-AA08-499E-87DA-1341592E7FAA}"/>
            </a:ext>
          </a:extLst>
        </xdr:cNvPr>
        <xdr:cNvCxnSpPr/>
      </xdr:nvCxnSpPr>
      <xdr:spPr>
        <a:xfrm flipV="1">
          <a:off x="4634865" y="5856514"/>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5FE749FA-0FB0-4AA5-A80A-EB8FCF92C9EC}"/>
            </a:ext>
          </a:extLst>
        </xdr:cNvPr>
        <xdr:cNvSpPr txBox="1"/>
      </xdr:nvSpPr>
      <xdr:spPr>
        <a:xfrm>
          <a:off x="46736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6532AEC0-2533-4E3B-94A9-5A7B953D8548}"/>
            </a:ext>
          </a:extLst>
        </xdr:cNvPr>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56E67AE8-EFCF-472A-9043-F4A23849D49B}"/>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543A19BA-977E-48FF-85AF-D3ADB4CB308C}"/>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3" name="【図書館】&#10;有形固定資産減価償却率平均値テキスト">
          <a:extLst>
            <a:ext uri="{FF2B5EF4-FFF2-40B4-BE49-F238E27FC236}">
              <a16:creationId xmlns:a16="http://schemas.microsoft.com/office/drawing/2014/main" id="{F9E142CF-2474-4C22-BE44-0A90D5BD0743}"/>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B675CFDE-9C51-476E-A977-9272438A4C6F}"/>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64A999AF-6A14-4171-97F3-3311720B8239}"/>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D232D738-318D-4D6E-AD62-A6A281D2DA68}"/>
            </a:ext>
          </a:extLst>
        </xdr:cNvPr>
        <xdr:cNvSpPr/>
      </xdr:nvSpPr>
      <xdr:spPr>
        <a:xfrm>
          <a:off x="2857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A81E3BAE-78FD-47DD-A5B1-1CF9CF29B222}"/>
            </a:ext>
          </a:extLst>
        </xdr:cNvPr>
        <xdr:cNvSpPr/>
      </xdr:nvSpPr>
      <xdr:spPr>
        <a:xfrm>
          <a:off x="196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15B26453-B8D5-4609-88CF-1A41BCADEBA3}"/>
            </a:ext>
          </a:extLst>
        </xdr:cNvPr>
        <xdr:cNvSpPr/>
      </xdr:nvSpPr>
      <xdr:spPr>
        <a:xfrm>
          <a:off x="1079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4804FA-E480-4E5E-A86B-F206CF2AD73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46F610-892A-4DED-9D89-755C567E17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B4382A9-2F75-4E1C-B974-CBC8EC884B0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8136D0-EDF0-4464-B97A-048F9C46D48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D5D6478-84C3-4C04-A350-861E380350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a:extLst>
            <a:ext uri="{FF2B5EF4-FFF2-40B4-BE49-F238E27FC236}">
              <a16:creationId xmlns:a16="http://schemas.microsoft.com/office/drawing/2014/main" id="{F40F5826-E6E5-4937-AB6F-490DE9B0B613}"/>
            </a:ext>
          </a:extLst>
        </xdr:cNvPr>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FA3E5F6D-358C-49CC-83D2-1942EBD67DA8}"/>
            </a:ext>
          </a:extLst>
        </xdr:cNvPr>
        <xdr:cNvSpPr txBox="1"/>
      </xdr:nvSpPr>
      <xdr:spPr>
        <a:xfrm>
          <a:off x="4673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160927</xdr:rowOff>
    </xdr:from>
    <xdr:to>
      <xdr:col>20</xdr:col>
      <xdr:colOff>38100</xdr:colOff>
      <xdr:row>38</xdr:row>
      <xdr:rowOff>91077</xdr:rowOff>
    </xdr:to>
    <xdr:sp macro="" textlink="">
      <xdr:nvSpPr>
        <xdr:cNvPr id="76" name="楕円 75">
          <a:extLst>
            <a:ext uri="{FF2B5EF4-FFF2-40B4-BE49-F238E27FC236}">
              <a16:creationId xmlns:a16="http://schemas.microsoft.com/office/drawing/2014/main" id="{6807EC7A-218C-40C1-9920-6ACC516C435F}"/>
            </a:ext>
          </a:extLst>
        </xdr:cNvPr>
        <xdr:cNvSpPr/>
      </xdr:nvSpPr>
      <xdr:spPr>
        <a:xfrm>
          <a:off x="3746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40277</xdr:rowOff>
    </xdr:from>
    <xdr:to>
      <xdr:col>24</xdr:col>
      <xdr:colOff>63500</xdr:colOff>
      <xdr:row>38</xdr:row>
      <xdr:rowOff>71301</xdr:rowOff>
    </xdr:to>
    <xdr:cxnSp macro="">
      <xdr:nvCxnSpPr>
        <xdr:cNvPr id="77" name="直線コネクタ 76">
          <a:extLst>
            <a:ext uri="{FF2B5EF4-FFF2-40B4-BE49-F238E27FC236}">
              <a16:creationId xmlns:a16="http://schemas.microsoft.com/office/drawing/2014/main" id="{7CA05D7E-92C4-41F6-84BE-51B562BAC1F5}"/>
            </a:ext>
          </a:extLst>
        </xdr:cNvPr>
        <xdr:cNvCxnSpPr/>
      </xdr:nvCxnSpPr>
      <xdr:spPr>
        <a:xfrm>
          <a:off x="3797300" y="65553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129903</xdr:rowOff>
    </xdr:from>
    <xdr:to>
      <xdr:col>15</xdr:col>
      <xdr:colOff>101600</xdr:colOff>
      <xdr:row>38</xdr:row>
      <xdr:rowOff>60053</xdr:rowOff>
    </xdr:to>
    <xdr:sp macro="" textlink="">
      <xdr:nvSpPr>
        <xdr:cNvPr id="78" name="楕円 77">
          <a:extLst>
            <a:ext uri="{FF2B5EF4-FFF2-40B4-BE49-F238E27FC236}">
              <a16:creationId xmlns:a16="http://schemas.microsoft.com/office/drawing/2014/main" id="{EBD64CD9-2D7C-4CFA-94BA-A49FE589EF7C}"/>
            </a:ext>
          </a:extLst>
        </xdr:cNvPr>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9253</xdr:rowOff>
    </xdr:from>
    <xdr:to>
      <xdr:col>19</xdr:col>
      <xdr:colOff>177800</xdr:colOff>
      <xdr:row>38</xdr:row>
      <xdr:rowOff>40277</xdr:rowOff>
    </xdr:to>
    <xdr:cxnSp macro="">
      <xdr:nvCxnSpPr>
        <xdr:cNvPr id="79" name="直線コネクタ 78">
          <a:extLst>
            <a:ext uri="{FF2B5EF4-FFF2-40B4-BE49-F238E27FC236}">
              <a16:creationId xmlns:a16="http://schemas.microsoft.com/office/drawing/2014/main" id="{9A01F596-EEC2-4510-8DD3-0DE4AD0E7F04}"/>
            </a:ext>
          </a:extLst>
        </xdr:cNvPr>
        <xdr:cNvCxnSpPr/>
      </xdr:nvCxnSpPr>
      <xdr:spPr>
        <a:xfrm>
          <a:off x="2908300" y="65243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80" name="楕円 79">
          <a:extLst>
            <a:ext uri="{FF2B5EF4-FFF2-40B4-BE49-F238E27FC236}">
              <a16:creationId xmlns:a16="http://schemas.microsoft.com/office/drawing/2014/main" id="{6D5F2FB8-7FE4-4386-8A0B-FF4AC259E676}"/>
            </a:ext>
          </a:extLst>
        </xdr:cNvPr>
        <xdr:cNvSpPr/>
      </xdr:nvSpPr>
      <xdr:spPr>
        <a:xfrm>
          <a:off x="1968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157843</xdr:rowOff>
    </xdr:from>
    <xdr:to>
      <xdr:col>15</xdr:col>
      <xdr:colOff>50800</xdr:colOff>
      <xdr:row>38</xdr:row>
      <xdr:rowOff>9253</xdr:rowOff>
    </xdr:to>
    <xdr:cxnSp macro="">
      <xdr:nvCxnSpPr>
        <xdr:cNvPr id="81" name="直線コネクタ 80">
          <a:extLst>
            <a:ext uri="{FF2B5EF4-FFF2-40B4-BE49-F238E27FC236}">
              <a16:creationId xmlns:a16="http://schemas.microsoft.com/office/drawing/2014/main" id="{15C029C5-A111-4194-92B5-241014A26AA8}"/>
            </a:ext>
          </a:extLst>
        </xdr:cNvPr>
        <xdr:cNvCxnSpPr/>
      </xdr:nvCxnSpPr>
      <xdr:spPr>
        <a:xfrm>
          <a:off x="2019300" y="65014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a:extLst>
            <a:ext uri="{FF2B5EF4-FFF2-40B4-BE49-F238E27FC236}">
              <a16:creationId xmlns:a16="http://schemas.microsoft.com/office/drawing/2014/main" id="{CF832573-3715-4CC7-93AB-C5654F64EA0E}"/>
            </a:ext>
          </a:extLst>
        </xdr:cNvPr>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157843</xdr:rowOff>
    </xdr:to>
    <xdr:cxnSp macro="">
      <xdr:nvCxnSpPr>
        <xdr:cNvPr id="83" name="直線コネクタ 82">
          <a:extLst>
            <a:ext uri="{FF2B5EF4-FFF2-40B4-BE49-F238E27FC236}">
              <a16:creationId xmlns:a16="http://schemas.microsoft.com/office/drawing/2014/main" id="{015ECECD-DF49-48F8-B987-1E86BA3E46F2}"/>
            </a:ext>
          </a:extLst>
        </xdr:cNvPr>
        <xdr:cNvCxnSpPr/>
      </xdr:nvCxnSpPr>
      <xdr:spPr>
        <a:xfrm>
          <a:off x="1130300" y="64737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F698B1B2-9D46-4091-84AF-E077F83DB55E}"/>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5" name="n_2aveValue【図書館】&#10;有形固定資産減価償却率">
          <a:extLst>
            <a:ext uri="{FF2B5EF4-FFF2-40B4-BE49-F238E27FC236}">
              <a16:creationId xmlns:a16="http://schemas.microsoft.com/office/drawing/2014/main" id="{B408A295-47B5-40A9-864F-B711356B250D}"/>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a:extLst>
            <a:ext uri="{FF2B5EF4-FFF2-40B4-BE49-F238E27FC236}">
              <a16:creationId xmlns:a16="http://schemas.microsoft.com/office/drawing/2014/main" id="{EB8F413E-6FC5-4753-9D93-7387F84E679B}"/>
            </a:ext>
          </a:extLst>
        </xdr:cNvPr>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87" name="n_4aveValue【図書館】&#10;有形固定資産減価償却率">
          <a:extLst>
            <a:ext uri="{FF2B5EF4-FFF2-40B4-BE49-F238E27FC236}">
              <a16:creationId xmlns:a16="http://schemas.microsoft.com/office/drawing/2014/main" id="{75F9E848-4604-4EDF-811B-939540C2CE26}"/>
            </a:ext>
          </a:extLst>
        </xdr:cNvPr>
        <xdr:cNvSpPr txBox="1"/>
      </xdr:nvSpPr>
      <xdr:spPr>
        <a:xfrm>
          <a:off x="927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82204</xdr:rowOff>
    </xdr:from>
    <xdr:ext cx="405111" cy="259045"/>
    <xdr:sp macro="" textlink="">
      <xdr:nvSpPr>
        <xdr:cNvPr id="88" name="n_1mainValue【図書館】&#10;有形固定資産減価償却率">
          <a:extLst>
            <a:ext uri="{FF2B5EF4-FFF2-40B4-BE49-F238E27FC236}">
              <a16:creationId xmlns:a16="http://schemas.microsoft.com/office/drawing/2014/main" id="{7C5A939B-AF1A-48E9-8624-56F6C4E9419B}"/>
            </a:ext>
          </a:extLst>
        </xdr:cNvPr>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51180</xdr:rowOff>
    </xdr:from>
    <xdr:ext cx="405111" cy="259045"/>
    <xdr:sp macro="" textlink="">
      <xdr:nvSpPr>
        <xdr:cNvPr id="89" name="n_2mainValue【図書館】&#10;有形固定資産減価償却率">
          <a:extLst>
            <a:ext uri="{FF2B5EF4-FFF2-40B4-BE49-F238E27FC236}">
              <a16:creationId xmlns:a16="http://schemas.microsoft.com/office/drawing/2014/main" id="{DA813DF1-9F5A-474A-A016-EC105511CB8A}"/>
            </a:ext>
          </a:extLst>
        </xdr:cNvPr>
        <xdr:cNvSpPr txBox="1"/>
      </xdr:nvSpPr>
      <xdr:spPr>
        <a:xfrm>
          <a:off x="2705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40AC9858-4D12-4277-A715-689B00F6FE1D}"/>
            </a:ext>
          </a:extLst>
        </xdr:cNvPr>
        <xdr:cNvSpPr txBox="1"/>
      </xdr:nvSpPr>
      <xdr:spPr>
        <a:xfrm>
          <a:off x="1816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5C84BAB8-DEF5-4E00-A1E9-D2970E57A118}"/>
            </a:ext>
          </a:extLst>
        </xdr:cNvPr>
        <xdr:cNvSpPr txBox="1"/>
      </xdr:nvSpPr>
      <xdr:spPr>
        <a:xfrm>
          <a:off x="927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67D022D-676C-440F-9000-14D5517069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FB5779D-381A-4610-B9DF-43AA1823CC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2D9B04E-C646-45AF-9639-E37307E4039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091F26B-855C-48EB-92E1-46F402C00D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55BF6CD-3C6C-4BBC-9D7F-718953B1C1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F68FFD0-C95B-4A90-81CC-471FCDC317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B3F85BC-9B06-4076-B1EF-DC2BB237F6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AB634AB-399B-48F3-881C-FB12A0AD40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15881C1-C1C2-4DA6-9E30-0F50465C6C6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8F1D1F7-E666-4BF6-9FE6-2165220DCFE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C28B9CB-CFFA-4729-8775-0363C877508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588BB94-BD52-4869-A05B-2F1BC932D2A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7CE177F-C942-441F-9384-2D5BFCE8427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B14D588-377E-4C7F-BB2E-EEF00C3AE70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C373B9D-4211-4907-B303-101235205A3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F215B49F-C61D-4D51-BA9C-EE373501B4C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3353002-761C-4E02-86DE-26EF2374EA4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6F366D2B-A80A-49EE-98EF-270765C4DE6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C4A6995-6D1F-41F6-85D5-B7C89D61259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B11E417-3488-44CC-8376-F2E39671B4B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80CC726-C23D-4A56-8A3D-57DBBD6975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C2AEF09C-DB04-4917-BBA0-272D3F3D4D58}"/>
            </a:ext>
          </a:extLst>
        </xdr:cNvPr>
        <xdr:cNvCxnSpPr/>
      </xdr:nvCxnSpPr>
      <xdr:spPr>
        <a:xfrm flipV="1">
          <a:off x="10476865" y="5699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04A1D7EE-3663-4E7B-A92E-2E5663E0D4C6}"/>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46B313DB-C948-47EA-B846-E35051F4FBF6}"/>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B23DC9F4-6AB6-4BB2-9FAC-F9285BE95D9D}"/>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379AD9DA-9DDA-4756-886C-7DA66A19BB7B}"/>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59C0F95A-F2E1-4F8A-93B5-D4B754CF5C77}"/>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B03D06A1-403F-4595-9AC2-28C6A37867A8}"/>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8CDD044F-E438-459F-BC05-7FCFCE2504A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B5E4B424-1E0E-456B-AF4B-52630311DFE6}"/>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F03CB66F-F4A6-48D0-99F9-6201FC23343E}"/>
            </a:ext>
          </a:extLst>
        </xdr:cNvPr>
        <xdr:cNvSpPr/>
      </xdr:nvSpPr>
      <xdr:spPr>
        <a:xfrm>
          <a:off x="781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94A3A443-8BF8-4381-8528-ED3C0E8DB078}"/>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C4B6730-4BAA-4018-BB6E-17628E0067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A4D4A0-59E6-4D63-9CDA-8497039AEC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250D6A8-526D-4BA8-86A8-9BC5340049D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F12A3A0-F746-44F1-A950-9EAFE53AF8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B765075-6A7B-49A2-A371-3850E2E04B0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162560</xdr:rowOff>
    </xdr:from>
    <xdr:to>
      <xdr:col>55</xdr:col>
      <xdr:colOff>50800</xdr:colOff>
      <xdr:row>33</xdr:row>
      <xdr:rowOff>92710</xdr:rowOff>
    </xdr:to>
    <xdr:sp macro="" textlink="">
      <xdr:nvSpPr>
        <xdr:cNvPr id="129" name="楕円 128">
          <a:extLst>
            <a:ext uri="{FF2B5EF4-FFF2-40B4-BE49-F238E27FC236}">
              <a16:creationId xmlns:a16="http://schemas.microsoft.com/office/drawing/2014/main" id="{3327AEFD-FDE9-45D2-9889-3DB9C1914D3A}"/>
            </a:ext>
          </a:extLst>
        </xdr:cNvPr>
        <xdr:cNvSpPr/>
      </xdr:nvSpPr>
      <xdr:spPr>
        <a:xfrm>
          <a:off x="10426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115587</xdr:rowOff>
    </xdr:from>
    <xdr:ext cx="469744" cy="259045"/>
    <xdr:sp macro="" textlink="">
      <xdr:nvSpPr>
        <xdr:cNvPr id="130" name="【図書館】&#10;一人当たり面積該当値テキスト">
          <a:extLst>
            <a:ext uri="{FF2B5EF4-FFF2-40B4-BE49-F238E27FC236}">
              <a16:creationId xmlns:a16="http://schemas.microsoft.com/office/drawing/2014/main" id="{49634A7C-0875-4B01-81C1-F8CE310B4000}"/>
            </a:ext>
          </a:extLst>
        </xdr:cNvPr>
        <xdr:cNvSpPr txBox="1"/>
      </xdr:nvSpPr>
      <xdr:spPr>
        <a:xfrm>
          <a:off x="10515600"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13970</xdr:rowOff>
    </xdr:from>
    <xdr:to>
      <xdr:col>50</xdr:col>
      <xdr:colOff>165100</xdr:colOff>
      <xdr:row>33</xdr:row>
      <xdr:rowOff>115570</xdr:rowOff>
    </xdr:to>
    <xdr:sp macro="" textlink="">
      <xdr:nvSpPr>
        <xdr:cNvPr id="131" name="楕円 130">
          <a:extLst>
            <a:ext uri="{FF2B5EF4-FFF2-40B4-BE49-F238E27FC236}">
              <a16:creationId xmlns:a16="http://schemas.microsoft.com/office/drawing/2014/main" id="{A174C889-7608-4DDC-B298-CD14DF8E44C5}"/>
            </a:ext>
          </a:extLst>
        </xdr:cNvPr>
        <xdr:cNvSpPr/>
      </xdr:nvSpPr>
      <xdr:spPr>
        <a:xfrm>
          <a:off x="9588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41910</xdr:rowOff>
    </xdr:from>
    <xdr:to>
      <xdr:col>55</xdr:col>
      <xdr:colOff>0</xdr:colOff>
      <xdr:row>33</xdr:row>
      <xdr:rowOff>64770</xdr:rowOff>
    </xdr:to>
    <xdr:cxnSp macro="">
      <xdr:nvCxnSpPr>
        <xdr:cNvPr id="132" name="直線コネクタ 131">
          <a:extLst>
            <a:ext uri="{FF2B5EF4-FFF2-40B4-BE49-F238E27FC236}">
              <a16:creationId xmlns:a16="http://schemas.microsoft.com/office/drawing/2014/main" id="{9C1E7C43-73C1-42F6-97BF-1B3D5BB06C2C}"/>
            </a:ext>
          </a:extLst>
        </xdr:cNvPr>
        <xdr:cNvCxnSpPr/>
      </xdr:nvCxnSpPr>
      <xdr:spPr>
        <a:xfrm flipV="1">
          <a:off x="9639300" y="5699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36830</xdr:rowOff>
    </xdr:from>
    <xdr:to>
      <xdr:col>46</xdr:col>
      <xdr:colOff>38100</xdr:colOff>
      <xdr:row>33</xdr:row>
      <xdr:rowOff>138430</xdr:rowOff>
    </xdr:to>
    <xdr:sp macro="" textlink="">
      <xdr:nvSpPr>
        <xdr:cNvPr id="133" name="楕円 132">
          <a:extLst>
            <a:ext uri="{FF2B5EF4-FFF2-40B4-BE49-F238E27FC236}">
              <a16:creationId xmlns:a16="http://schemas.microsoft.com/office/drawing/2014/main" id="{67C39E25-4250-434F-BA3A-90BFE77F5FF3}"/>
            </a:ext>
          </a:extLst>
        </xdr:cNvPr>
        <xdr:cNvSpPr/>
      </xdr:nvSpPr>
      <xdr:spPr>
        <a:xfrm>
          <a:off x="8699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64770</xdr:rowOff>
    </xdr:from>
    <xdr:to>
      <xdr:col>50</xdr:col>
      <xdr:colOff>114300</xdr:colOff>
      <xdr:row>33</xdr:row>
      <xdr:rowOff>87630</xdr:rowOff>
    </xdr:to>
    <xdr:cxnSp macro="">
      <xdr:nvCxnSpPr>
        <xdr:cNvPr id="134" name="直線コネクタ 133">
          <a:extLst>
            <a:ext uri="{FF2B5EF4-FFF2-40B4-BE49-F238E27FC236}">
              <a16:creationId xmlns:a16="http://schemas.microsoft.com/office/drawing/2014/main" id="{8BBB2B07-C3FD-4453-8A83-3FC71BFF3AD2}"/>
            </a:ext>
          </a:extLst>
        </xdr:cNvPr>
        <xdr:cNvCxnSpPr/>
      </xdr:nvCxnSpPr>
      <xdr:spPr>
        <a:xfrm flipV="1">
          <a:off x="8750300" y="5722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36830</xdr:rowOff>
    </xdr:from>
    <xdr:to>
      <xdr:col>41</xdr:col>
      <xdr:colOff>101600</xdr:colOff>
      <xdr:row>33</xdr:row>
      <xdr:rowOff>138430</xdr:rowOff>
    </xdr:to>
    <xdr:sp macro="" textlink="">
      <xdr:nvSpPr>
        <xdr:cNvPr id="135" name="楕円 134">
          <a:extLst>
            <a:ext uri="{FF2B5EF4-FFF2-40B4-BE49-F238E27FC236}">
              <a16:creationId xmlns:a16="http://schemas.microsoft.com/office/drawing/2014/main" id="{0994F11E-1C39-4772-9639-3B360BC61127}"/>
            </a:ext>
          </a:extLst>
        </xdr:cNvPr>
        <xdr:cNvSpPr/>
      </xdr:nvSpPr>
      <xdr:spPr>
        <a:xfrm>
          <a:off x="7810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87630</xdr:rowOff>
    </xdr:from>
    <xdr:to>
      <xdr:col>45</xdr:col>
      <xdr:colOff>177800</xdr:colOff>
      <xdr:row>33</xdr:row>
      <xdr:rowOff>87630</xdr:rowOff>
    </xdr:to>
    <xdr:cxnSp macro="">
      <xdr:nvCxnSpPr>
        <xdr:cNvPr id="136" name="直線コネクタ 135">
          <a:extLst>
            <a:ext uri="{FF2B5EF4-FFF2-40B4-BE49-F238E27FC236}">
              <a16:creationId xmlns:a16="http://schemas.microsoft.com/office/drawing/2014/main" id="{CE24550B-2967-454B-AB8D-862E67D8AD92}"/>
            </a:ext>
          </a:extLst>
        </xdr:cNvPr>
        <xdr:cNvCxnSpPr/>
      </xdr:nvCxnSpPr>
      <xdr:spPr>
        <a:xfrm>
          <a:off x="7861300" y="5745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36830</xdr:rowOff>
    </xdr:from>
    <xdr:to>
      <xdr:col>36</xdr:col>
      <xdr:colOff>165100</xdr:colOff>
      <xdr:row>33</xdr:row>
      <xdr:rowOff>138430</xdr:rowOff>
    </xdr:to>
    <xdr:sp macro="" textlink="">
      <xdr:nvSpPr>
        <xdr:cNvPr id="137" name="楕円 136">
          <a:extLst>
            <a:ext uri="{FF2B5EF4-FFF2-40B4-BE49-F238E27FC236}">
              <a16:creationId xmlns:a16="http://schemas.microsoft.com/office/drawing/2014/main" id="{7E0618D9-1DAA-4DFA-9F6E-E2BBB67784C1}"/>
            </a:ext>
          </a:extLst>
        </xdr:cNvPr>
        <xdr:cNvSpPr/>
      </xdr:nvSpPr>
      <xdr:spPr>
        <a:xfrm>
          <a:off x="6921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87630</xdr:rowOff>
    </xdr:from>
    <xdr:to>
      <xdr:col>41</xdr:col>
      <xdr:colOff>50800</xdr:colOff>
      <xdr:row>33</xdr:row>
      <xdr:rowOff>87630</xdr:rowOff>
    </xdr:to>
    <xdr:cxnSp macro="">
      <xdr:nvCxnSpPr>
        <xdr:cNvPr id="138" name="直線コネクタ 137">
          <a:extLst>
            <a:ext uri="{FF2B5EF4-FFF2-40B4-BE49-F238E27FC236}">
              <a16:creationId xmlns:a16="http://schemas.microsoft.com/office/drawing/2014/main" id="{8B92EEB3-FB2C-437F-974A-B1D6B6D59B8D}"/>
            </a:ext>
          </a:extLst>
        </xdr:cNvPr>
        <xdr:cNvCxnSpPr/>
      </xdr:nvCxnSpPr>
      <xdr:spPr>
        <a:xfrm>
          <a:off x="6972300" y="5745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29B42A7B-A4B7-4083-A855-8D82905F6F28}"/>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58832939-E185-4B08-852B-82635455E87D}"/>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26687</xdr:rowOff>
    </xdr:from>
    <xdr:ext cx="469744" cy="259045"/>
    <xdr:sp macro="" textlink="">
      <xdr:nvSpPr>
        <xdr:cNvPr id="141" name="n_3aveValue【図書館】&#10;一人当たり面積">
          <a:extLst>
            <a:ext uri="{FF2B5EF4-FFF2-40B4-BE49-F238E27FC236}">
              <a16:creationId xmlns:a16="http://schemas.microsoft.com/office/drawing/2014/main" id="{B6EF46BD-787B-4641-8DA3-01571F4F9A5E}"/>
            </a:ext>
          </a:extLst>
        </xdr:cNvPr>
        <xdr:cNvSpPr txBox="1"/>
      </xdr:nvSpPr>
      <xdr:spPr>
        <a:xfrm>
          <a:off x="7626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2B3B0824-9319-43FF-B99C-C403F1084FE6}"/>
            </a:ext>
          </a:extLst>
        </xdr:cNvPr>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132097</xdr:rowOff>
    </xdr:from>
    <xdr:ext cx="469744" cy="259045"/>
    <xdr:sp macro="" textlink="">
      <xdr:nvSpPr>
        <xdr:cNvPr id="143" name="n_1mainValue【図書館】&#10;一人当たり面積">
          <a:extLst>
            <a:ext uri="{FF2B5EF4-FFF2-40B4-BE49-F238E27FC236}">
              <a16:creationId xmlns:a16="http://schemas.microsoft.com/office/drawing/2014/main" id="{9A5F756A-5B41-4B6C-9DE2-0413B37F8093}"/>
            </a:ext>
          </a:extLst>
        </xdr:cNvPr>
        <xdr:cNvSpPr txBox="1"/>
      </xdr:nvSpPr>
      <xdr:spPr>
        <a:xfrm>
          <a:off x="9391727" y="54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154957</xdr:rowOff>
    </xdr:from>
    <xdr:ext cx="469744" cy="259045"/>
    <xdr:sp macro="" textlink="">
      <xdr:nvSpPr>
        <xdr:cNvPr id="144" name="n_2mainValue【図書館】&#10;一人当たり面積">
          <a:extLst>
            <a:ext uri="{FF2B5EF4-FFF2-40B4-BE49-F238E27FC236}">
              <a16:creationId xmlns:a16="http://schemas.microsoft.com/office/drawing/2014/main" id="{89E88B45-E144-40EE-9D6B-668F9C5CC220}"/>
            </a:ext>
          </a:extLst>
        </xdr:cNvPr>
        <xdr:cNvSpPr txBox="1"/>
      </xdr:nvSpPr>
      <xdr:spPr>
        <a:xfrm>
          <a:off x="8515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154957</xdr:rowOff>
    </xdr:from>
    <xdr:ext cx="469744" cy="259045"/>
    <xdr:sp macro="" textlink="">
      <xdr:nvSpPr>
        <xdr:cNvPr id="145" name="n_3mainValue【図書館】&#10;一人当たり面積">
          <a:extLst>
            <a:ext uri="{FF2B5EF4-FFF2-40B4-BE49-F238E27FC236}">
              <a16:creationId xmlns:a16="http://schemas.microsoft.com/office/drawing/2014/main" id="{1EE2A2B4-A05A-428E-8738-350A089F1413}"/>
            </a:ext>
          </a:extLst>
        </xdr:cNvPr>
        <xdr:cNvSpPr txBox="1"/>
      </xdr:nvSpPr>
      <xdr:spPr>
        <a:xfrm>
          <a:off x="7626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154957</xdr:rowOff>
    </xdr:from>
    <xdr:ext cx="469744" cy="259045"/>
    <xdr:sp macro="" textlink="">
      <xdr:nvSpPr>
        <xdr:cNvPr id="146" name="n_4mainValue【図書館】&#10;一人当たり面積">
          <a:extLst>
            <a:ext uri="{FF2B5EF4-FFF2-40B4-BE49-F238E27FC236}">
              <a16:creationId xmlns:a16="http://schemas.microsoft.com/office/drawing/2014/main" id="{8AB8A0BC-E917-4D26-9BE7-45E3884F4912}"/>
            </a:ext>
          </a:extLst>
        </xdr:cNvPr>
        <xdr:cNvSpPr txBox="1"/>
      </xdr:nvSpPr>
      <xdr:spPr>
        <a:xfrm>
          <a:off x="6737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212B97D-BC05-4E14-A13F-2FB87BAA43B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8DEC08C-9E16-41E6-95CA-34A2E308C31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295370A-3BB1-43A2-9148-43544E2B6AE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3CDEC07-767F-4047-8FC5-47A38390BC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8F552C6-BC87-4810-939C-5F651BD18E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3B52A92-39DE-4857-86E9-3962E230D4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19BB752-2A21-4494-AD7E-F0053F4C0F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5B41FFD-39B6-4966-B400-27A21E33F0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3681129-3F50-45FD-A44A-014E14EC51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8704DA4-223E-48F6-AC23-5D8A2C6D8E0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89ADBD2-43CF-4DCF-B9A2-C944C646219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8158A75-DF13-4B61-8BF9-3762C4A8810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25BC786-B0AC-499B-AFCA-B06FA412F9C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0A3006C-ECE9-47D0-A3BF-1CF4CA2A5E5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46B8E55-F176-4407-9F29-146197239BA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3C22B32-15E8-441A-9223-56F07B324DE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15C2B45-E83D-41F3-A2AF-F16FF072339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85C9AA6-9A96-498F-B030-5AAE662C0C5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EA7D1B4-79C5-42AC-813C-DEC6EDFCB4F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9D363DF-332C-4CEC-98D8-381710A2FBA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8FFB8997-A084-4A74-BBE7-BC8309CCD46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77F5302-50DB-46EE-A09C-8294228B51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2C96176-C27C-4A95-8A90-A7E6443B120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14D6D18-85E9-4740-9BB1-8961C3F399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152400</xdr:rowOff>
    </xdr:from>
    <xdr:to>
      <xdr:col>24</xdr:col>
      <xdr:colOff>62865</xdr:colOff>
      <xdr:row>62</xdr:row>
      <xdr:rowOff>45720</xdr:rowOff>
    </xdr:to>
    <xdr:cxnSp macro="">
      <xdr:nvCxnSpPr>
        <xdr:cNvPr id="171" name="直線コネクタ 170">
          <a:extLst>
            <a:ext uri="{FF2B5EF4-FFF2-40B4-BE49-F238E27FC236}">
              <a16:creationId xmlns:a16="http://schemas.microsoft.com/office/drawing/2014/main" id="{0F1ED0A1-05C1-48FF-94E5-E339200769E1}"/>
            </a:ext>
          </a:extLst>
        </xdr:cNvPr>
        <xdr:cNvCxnSpPr/>
      </xdr:nvCxnSpPr>
      <xdr:spPr>
        <a:xfrm flipV="1">
          <a:off x="4634865" y="958215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49547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EE4A3A3B-CBD0-4A6F-87B6-FF66C3085B33}"/>
            </a:ext>
          </a:extLst>
        </xdr:cNvPr>
        <xdr:cNvSpPr txBox="1"/>
      </xdr:nvSpPr>
      <xdr:spPr>
        <a:xfrm>
          <a:off x="4673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45720</xdr:rowOff>
    </xdr:from>
    <xdr:to>
      <xdr:col>24</xdr:col>
      <xdr:colOff>152400</xdr:colOff>
      <xdr:row>62</xdr:row>
      <xdr:rowOff>45720</xdr:rowOff>
    </xdr:to>
    <xdr:cxnSp macro="">
      <xdr:nvCxnSpPr>
        <xdr:cNvPr id="173" name="直線コネクタ 172">
          <a:extLst>
            <a:ext uri="{FF2B5EF4-FFF2-40B4-BE49-F238E27FC236}">
              <a16:creationId xmlns:a16="http://schemas.microsoft.com/office/drawing/2014/main" id="{559DF72E-744D-4075-AC84-37BD458C9ACD}"/>
            </a:ext>
          </a:extLst>
        </xdr:cNvPr>
        <xdr:cNvCxnSpPr/>
      </xdr:nvCxnSpPr>
      <xdr:spPr>
        <a:xfrm>
          <a:off x="4546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99077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3A6841E-5C91-4641-BD8D-3A11D798EFF5}"/>
            </a:ext>
          </a:extLst>
        </xdr:cNvPr>
        <xdr:cNvSpPr txBox="1"/>
      </xdr:nvSpPr>
      <xdr:spPr>
        <a:xfrm>
          <a:off x="4673600" y="935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152400</xdr:rowOff>
    </xdr:from>
    <xdr:to>
      <xdr:col>24</xdr:col>
      <xdr:colOff>152400</xdr:colOff>
      <xdr:row>55</xdr:row>
      <xdr:rowOff>152400</xdr:rowOff>
    </xdr:to>
    <xdr:cxnSp macro="">
      <xdr:nvCxnSpPr>
        <xdr:cNvPr id="175" name="直線コネクタ 174">
          <a:extLst>
            <a:ext uri="{FF2B5EF4-FFF2-40B4-BE49-F238E27FC236}">
              <a16:creationId xmlns:a16="http://schemas.microsoft.com/office/drawing/2014/main" id="{6DC096CD-93CC-4A34-A20A-A120ECD6E7E2}"/>
            </a:ext>
          </a:extLst>
        </xdr:cNvPr>
        <xdr:cNvCxnSpPr/>
      </xdr:nvCxnSpPr>
      <xdr:spPr>
        <a:xfrm>
          <a:off x="4546600" y="958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3827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DAF4FDE-C6A1-42EA-93B5-DE6B83973405}"/>
            </a:ext>
          </a:extLst>
        </xdr:cNvPr>
        <xdr:cNvSpPr txBox="1"/>
      </xdr:nvSpPr>
      <xdr:spPr>
        <a:xfrm>
          <a:off x="4673600" y="1011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a:extLst>
            <a:ext uri="{FF2B5EF4-FFF2-40B4-BE49-F238E27FC236}">
              <a16:creationId xmlns:a16="http://schemas.microsoft.com/office/drawing/2014/main" id="{B3019287-9F53-4C12-AEEC-9A8B1EA1C18F}"/>
            </a:ext>
          </a:extLst>
        </xdr:cNvPr>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48260</xdr:rowOff>
    </xdr:from>
    <xdr:to>
      <xdr:col>20</xdr:col>
      <xdr:colOff>38100</xdr:colOff>
      <xdr:row>59</xdr:row>
      <xdr:rowOff>149860</xdr:rowOff>
    </xdr:to>
    <xdr:sp macro="" textlink="">
      <xdr:nvSpPr>
        <xdr:cNvPr id="178" name="フローチャート: 判断 177">
          <a:extLst>
            <a:ext uri="{FF2B5EF4-FFF2-40B4-BE49-F238E27FC236}">
              <a16:creationId xmlns:a16="http://schemas.microsoft.com/office/drawing/2014/main" id="{5E117259-51C0-4461-94B4-CD5D062FC08F}"/>
            </a:ext>
          </a:extLst>
        </xdr:cNvPr>
        <xdr:cNvSpPr/>
      </xdr:nvSpPr>
      <xdr:spPr>
        <a:xfrm>
          <a:off x="3746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79" name="フローチャート: 判断 178">
          <a:extLst>
            <a:ext uri="{FF2B5EF4-FFF2-40B4-BE49-F238E27FC236}">
              <a16:creationId xmlns:a16="http://schemas.microsoft.com/office/drawing/2014/main" id="{76F5878A-29AE-4AA7-80EC-060974D759D3}"/>
            </a:ext>
          </a:extLst>
        </xdr:cNvPr>
        <xdr:cNvSpPr/>
      </xdr:nvSpPr>
      <xdr:spPr>
        <a:xfrm>
          <a:off x="2857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0" name="フローチャート: 判断 179">
          <a:extLst>
            <a:ext uri="{FF2B5EF4-FFF2-40B4-BE49-F238E27FC236}">
              <a16:creationId xmlns:a16="http://schemas.microsoft.com/office/drawing/2014/main" id="{BDECA243-222A-4746-9F6D-2CDE18CB9011}"/>
            </a:ext>
          </a:extLst>
        </xdr:cNvPr>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126365</xdr:rowOff>
    </xdr:from>
    <xdr:to>
      <xdr:col>6</xdr:col>
      <xdr:colOff>38100</xdr:colOff>
      <xdr:row>59</xdr:row>
      <xdr:rowOff>56515</xdr:rowOff>
    </xdr:to>
    <xdr:sp macro="" textlink="">
      <xdr:nvSpPr>
        <xdr:cNvPr id="181" name="フローチャート: 判断 180">
          <a:extLst>
            <a:ext uri="{FF2B5EF4-FFF2-40B4-BE49-F238E27FC236}">
              <a16:creationId xmlns:a16="http://schemas.microsoft.com/office/drawing/2014/main" id="{BBEE21D9-FE6E-494C-9BF7-B455AEA32E0E}"/>
            </a:ext>
          </a:extLst>
        </xdr:cNvPr>
        <xdr:cNvSpPr/>
      </xdr:nvSpPr>
      <xdr:spPr>
        <a:xfrm>
          <a:off x="1079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88ADACB-E66F-4717-A905-CAD5620BE4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76AA130-3FD9-4CD2-AD42-0A3AF4BE72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F815D4B-7C3D-4F61-9910-E88C30E70A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6342ACF-51F3-4695-8E3C-A0B619343E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117D6D8-8677-43AB-BCB9-9A4D5AC883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101600</xdr:rowOff>
    </xdr:from>
    <xdr:to>
      <xdr:col>24</xdr:col>
      <xdr:colOff>114300</xdr:colOff>
      <xdr:row>56</xdr:row>
      <xdr:rowOff>31750</xdr:rowOff>
    </xdr:to>
    <xdr:sp macro="" textlink="">
      <xdr:nvSpPr>
        <xdr:cNvPr id="187" name="楕円 186">
          <a:extLst>
            <a:ext uri="{FF2B5EF4-FFF2-40B4-BE49-F238E27FC236}">
              <a16:creationId xmlns:a16="http://schemas.microsoft.com/office/drawing/2014/main" id="{8B91965D-D447-4C73-B34F-6D5C46A6BC13}"/>
            </a:ext>
          </a:extLst>
        </xdr:cNvPr>
        <xdr:cNvSpPr/>
      </xdr:nvSpPr>
      <xdr:spPr>
        <a:xfrm>
          <a:off x="45847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54627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6548B2F9-BD9E-497D-BCAC-86F8C8464D70}"/>
            </a:ext>
          </a:extLst>
        </xdr:cNvPr>
        <xdr:cNvSpPr txBox="1"/>
      </xdr:nvSpPr>
      <xdr:spPr>
        <a:xfrm>
          <a:off x="4673600"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89" name="楕円 188">
          <a:extLst>
            <a:ext uri="{FF2B5EF4-FFF2-40B4-BE49-F238E27FC236}">
              <a16:creationId xmlns:a16="http://schemas.microsoft.com/office/drawing/2014/main" id="{641D962C-B9B9-4C1E-A1B4-A4981CF9635F}"/>
            </a:ext>
          </a:extLst>
        </xdr:cNvPr>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152400</xdr:rowOff>
    </xdr:from>
    <xdr:to>
      <xdr:col>24</xdr:col>
      <xdr:colOff>63500</xdr:colOff>
      <xdr:row>63</xdr:row>
      <xdr:rowOff>45720</xdr:rowOff>
    </xdr:to>
    <xdr:cxnSp macro="">
      <xdr:nvCxnSpPr>
        <xdr:cNvPr id="190" name="直線コネクタ 189">
          <a:extLst>
            <a:ext uri="{FF2B5EF4-FFF2-40B4-BE49-F238E27FC236}">
              <a16:creationId xmlns:a16="http://schemas.microsoft.com/office/drawing/2014/main" id="{4E1CA6F1-5E6E-49B4-9B7D-1301A34E2D9F}"/>
            </a:ext>
          </a:extLst>
        </xdr:cNvPr>
        <xdr:cNvCxnSpPr/>
      </xdr:nvCxnSpPr>
      <xdr:spPr>
        <a:xfrm flipV="1">
          <a:off x="3797300" y="9582150"/>
          <a:ext cx="838200" cy="126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4445</xdr:rowOff>
    </xdr:from>
    <xdr:to>
      <xdr:col>15</xdr:col>
      <xdr:colOff>101600</xdr:colOff>
      <xdr:row>63</xdr:row>
      <xdr:rowOff>106045</xdr:rowOff>
    </xdr:to>
    <xdr:sp macro="" textlink="">
      <xdr:nvSpPr>
        <xdr:cNvPr id="191" name="楕円 190">
          <a:extLst>
            <a:ext uri="{FF2B5EF4-FFF2-40B4-BE49-F238E27FC236}">
              <a16:creationId xmlns:a16="http://schemas.microsoft.com/office/drawing/2014/main" id="{5F1270A6-D096-4361-9C52-80C8EC51BE22}"/>
            </a:ext>
          </a:extLst>
        </xdr:cNvPr>
        <xdr:cNvSpPr/>
      </xdr:nvSpPr>
      <xdr:spPr>
        <a:xfrm>
          <a:off x="2857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55245</xdr:rowOff>
    </xdr:to>
    <xdr:cxnSp macro="">
      <xdr:nvCxnSpPr>
        <xdr:cNvPr id="192" name="直線コネクタ 191">
          <a:extLst>
            <a:ext uri="{FF2B5EF4-FFF2-40B4-BE49-F238E27FC236}">
              <a16:creationId xmlns:a16="http://schemas.microsoft.com/office/drawing/2014/main" id="{A5BB453F-8FE1-497E-8DE9-233D565678F8}"/>
            </a:ext>
          </a:extLst>
        </xdr:cNvPr>
        <xdr:cNvCxnSpPr/>
      </xdr:nvCxnSpPr>
      <xdr:spPr>
        <a:xfrm flipV="1">
          <a:off x="2908300" y="108470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3" name="楕円 192">
          <a:extLst>
            <a:ext uri="{FF2B5EF4-FFF2-40B4-BE49-F238E27FC236}">
              <a16:creationId xmlns:a16="http://schemas.microsoft.com/office/drawing/2014/main" id="{5D2C558F-F6F6-4AAE-A36B-603DB58B42BF}"/>
            </a:ext>
          </a:extLst>
        </xdr:cNvPr>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55245</xdr:rowOff>
    </xdr:to>
    <xdr:cxnSp macro="">
      <xdr:nvCxnSpPr>
        <xdr:cNvPr id="194" name="直線コネクタ 193">
          <a:extLst>
            <a:ext uri="{FF2B5EF4-FFF2-40B4-BE49-F238E27FC236}">
              <a16:creationId xmlns:a16="http://schemas.microsoft.com/office/drawing/2014/main" id="{41D7EA97-B3F7-4C87-A670-BD88DF9F8008}"/>
            </a:ext>
          </a:extLst>
        </xdr:cNvPr>
        <xdr:cNvCxnSpPr/>
      </xdr:nvCxnSpPr>
      <xdr:spPr>
        <a:xfrm>
          <a:off x="2019300" y="108356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126365</xdr:rowOff>
    </xdr:from>
    <xdr:to>
      <xdr:col>6</xdr:col>
      <xdr:colOff>38100</xdr:colOff>
      <xdr:row>63</xdr:row>
      <xdr:rowOff>56515</xdr:rowOff>
    </xdr:to>
    <xdr:sp macro="" textlink="">
      <xdr:nvSpPr>
        <xdr:cNvPr id="195" name="楕円 194">
          <a:extLst>
            <a:ext uri="{FF2B5EF4-FFF2-40B4-BE49-F238E27FC236}">
              <a16:creationId xmlns:a16="http://schemas.microsoft.com/office/drawing/2014/main" id="{CB0A6384-0169-4195-A102-EA582A5E066C}"/>
            </a:ext>
          </a:extLst>
        </xdr:cNvPr>
        <xdr:cNvSpPr/>
      </xdr:nvSpPr>
      <xdr:spPr>
        <a:xfrm>
          <a:off x="1079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5715</xdr:rowOff>
    </xdr:from>
    <xdr:to>
      <xdr:col>10</xdr:col>
      <xdr:colOff>114300</xdr:colOff>
      <xdr:row>63</xdr:row>
      <xdr:rowOff>34290</xdr:rowOff>
    </xdr:to>
    <xdr:cxnSp macro="">
      <xdr:nvCxnSpPr>
        <xdr:cNvPr id="196" name="直線コネクタ 195">
          <a:extLst>
            <a:ext uri="{FF2B5EF4-FFF2-40B4-BE49-F238E27FC236}">
              <a16:creationId xmlns:a16="http://schemas.microsoft.com/office/drawing/2014/main" id="{3EBB3C6D-2A82-4A8B-AA4E-60ECFF966378}"/>
            </a:ext>
          </a:extLst>
        </xdr:cNvPr>
        <xdr:cNvCxnSpPr/>
      </xdr:nvCxnSpPr>
      <xdr:spPr>
        <a:xfrm>
          <a:off x="1130300" y="108070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166387</xdr:rowOff>
    </xdr:from>
    <xdr:ext cx="405111" cy="259045"/>
    <xdr:sp macro="" textlink="">
      <xdr:nvSpPr>
        <xdr:cNvPr id="197" name="n_1aveValue【体育館・プール】&#10;有形固定資産減価償却率">
          <a:extLst>
            <a:ext uri="{FF2B5EF4-FFF2-40B4-BE49-F238E27FC236}">
              <a16:creationId xmlns:a16="http://schemas.microsoft.com/office/drawing/2014/main" id="{2B0A690E-87C3-4BEF-A64C-4A7FBED31B1E}"/>
            </a:ext>
          </a:extLst>
        </xdr:cNvPr>
        <xdr:cNvSpPr txBox="1"/>
      </xdr:nvSpPr>
      <xdr:spPr>
        <a:xfrm>
          <a:off x="3582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198" name="n_2aveValue【体育館・プール】&#10;有形固定資産減価償却率">
          <a:extLst>
            <a:ext uri="{FF2B5EF4-FFF2-40B4-BE49-F238E27FC236}">
              <a16:creationId xmlns:a16="http://schemas.microsoft.com/office/drawing/2014/main" id="{08F88907-3273-48CA-974D-691E6B69E12A}"/>
            </a:ext>
          </a:extLst>
        </xdr:cNvPr>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199" name="n_3aveValue【体育館・プール】&#10;有形固定資産減価償却率">
          <a:extLst>
            <a:ext uri="{FF2B5EF4-FFF2-40B4-BE49-F238E27FC236}">
              <a16:creationId xmlns:a16="http://schemas.microsoft.com/office/drawing/2014/main" id="{FBD2AA89-9B6A-4592-8CDE-C49259772D6F}"/>
            </a:ext>
          </a:extLst>
        </xdr:cNvPr>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0" name="n_4aveValue【体育館・プール】&#10;有形固定資産減価償却率">
          <a:extLst>
            <a:ext uri="{FF2B5EF4-FFF2-40B4-BE49-F238E27FC236}">
              <a16:creationId xmlns:a16="http://schemas.microsoft.com/office/drawing/2014/main" id="{3960EFD3-FD73-4816-A02D-F60D23DF8205}"/>
            </a:ext>
          </a:extLst>
        </xdr:cNvPr>
        <xdr:cNvSpPr txBox="1"/>
      </xdr:nvSpPr>
      <xdr:spPr>
        <a:xfrm>
          <a:off x="927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201" name="n_1mainValue【体育館・プール】&#10;有形固定資産減価償却率">
          <a:extLst>
            <a:ext uri="{FF2B5EF4-FFF2-40B4-BE49-F238E27FC236}">
              <a16:creationId xmlns:a16="http://schemas.microsoft.com/office/drawing/2014/main" id="{FE5C3C60-9C8B-4DCE-9BBA-6EF7808E1AA6}"/>
            </a:ext>
          </a:extLst>
        </xdr:cNvPr>
        <xdr:cNvSpPr txBox="1"/>
      </xdr:nvSpPr>
      <xdr:spPr>
        <a:xfrm>
          <a:off x="3582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97172</xdr:rowOff>
    </xdr:from>
    <xdr:ext cx="405111" cy="259045"/>
    <xdr:sp macro="" textlink="">
      <xdr:nvSpPr>
        <xdr:cNvPr id="202" name="n_2mainValue【体育館・プール】&#10;有形固定資産減価償却率">
          <a:extLst>
            <a:ext uri="{FF2B5EF4-FFF2-40B4-BE49-F238E27FC236}">
              <a16:creationId xmlns:a16="http://schemas.microsoft.com/office/drawing/2014/main" id="{ACF302D1-67AB-4F3B-A2D0-8768E0F5C958}"/>
            </a:ext>
          </a:extLst>
        </xdr:cNvPr>
        <xdr:cNvSpPr txBox="1"/>
      </xdr:nvSpPr>
      <xdr:spPr>
        <a:xfrm>
          <a:off x="2705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3" name="n_3mainValue【体育館・プール】&#10;有形固定資産減価償却率">
          <a:extLst>
            <a:ext uri="{FF2B5EF4-FFF2-40B4-BE49-F238E27FC236}">
              <a16:creationId xmlns:a16="http://schemas.microsoft.com/office/drawing/2014/main" id="{B1D148E3-2866-4838-92F9-BF62777BABA2}"/>
            </a:ext>
          </a:extLst>
        </xdr:cNvPr>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47642</xdr:rowOff>
    </xdr:from>
    <xdr:ext cx="405111" cy="259045"/>
    <xdr:sp macro="" textlink="">
      <xdr:nvSpPr>
        <xdr:cNvPr id="204" name="n_4mainValue【体育館・プール】&#10;有形固定資産減価償却率">
          <a:extLst>
            <a:ext uri="{FF2B5EF4-FFF2-40B4-BE49-F238E27FC236}">
              <a16:creationId xmlns:a16="http://schemas.microsoft.com/office/drawing/2014/main" id="{7C49BFF2-02AF-4E08-8093-F0B4E184E9CC}"/>
            </a:ext>
          </a:extLst>
        </xdr:cNvPr>
        <xdr:cNvSpPr txBox="1"/>
      </xdr:nvSpPr>
      <xdr:spPr>
        <a:xfrm>
          <a:off x="927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8319696-5EFF-4AD3-A131-16252C1962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6FC499A-1E34-4757-B538-67D6B5BF18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5B29A73-7EBF-412B-9430-250C59BAD8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42A07B3-7997-4D3B-8E4B-23921EAEEB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6F8DB85-71B5-4806-A706-63E587E9BB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02BE367-FA6C-4624-99BE-31D7CC42A9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218B096-D407-42B2-913C-7A6F41EA5E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0C9ADFA-9FF2-47B7-829B-78E938AA6AD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15BC518-196C-404A-8E3A-CACB7C1D5C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71A3DDC-0967-43E2-AF6E-D817C00B8E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01CB7CD-7162-44AB-9DE4-D7F642ED625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B3ED16BD-A69B-4BAB-BE80-17A79ECC5F4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2C51B2F-A750-43AE-B4CA-94CCF6FDEF2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D998FE7-71FC-4E3A-8EF7-76EBACF32B6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39F07E0-3E2A-4201-998D-A4EA4929A04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44DEF9D-BFDA-4098-88E2-96329827841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1D793E8-891D-49FC-B560-D7CC08735F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C428185F-47B3-4E01-B0A0-FE8CDA5B757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18DE4CC-7B77-438A-B120-FA671DD031B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D3050F2-B13D-4AF9-AC17-93AB29E67CE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866E94D-60BE-441F-A7DC-C72CF401D9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10F6D18-1C57-407E-B584-965607711A4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95D97BA-5FF2-4073-A1D8-35D09B366A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8" name="直線コネクタ 227">
          <a:extLst>
            <a:ext uri="{FF2B5EF4-FFF2-40B4-BE49-F238E27FC236}">
              <a16:creationId xmlns:a16="http://schemas.microsoft.com/office/drawing/2014/main" id="{1C6D3094-A2D6-4BDE-956D-171CA398345A}"/>
            </a:ext>
          </a:extLst>
        </xdr:cNvPr>
        <xdr:cNvCxnSpPr/>
      </xdr:nvCxnSpPr>
      <xdr:spPr>
        <a:xfrm flipV="1">
          <a:off x="10476865" y="965073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9" name="【体育館・プール】&#10;一人当たり面積最小値テキスト">
          <a:extLst>
            <a:ext uri="{FF2B5EF4-FFF2-40B4-BE49-F238E27FC236}">
              <a16:creationId xmlns:a16="http://schemas.microsoft.com/office/drawing/2014/main" id="{B0C31651-B84F-4FC3-AF9E-90202BA1FABA}"/>
            </a:ext>
          </a:extLst>
        </xdr:cNvPr>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30" name="直線コネクタ 229">
          <a:extLst>
            <a:ext uri="{FF2B5EF4-FFF2-40B4-BE49-F238E27FC236}">
              <a16:creationId xmlns:a16="http://schemas.microsoft.com/office/drawing/2014/main" id="{5E829E5D-E238-460D-91AE-EF66BF307CD7}"/>
            </a:ext>
          </a:extLst>
        </xdr:cNvPr>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31" name="【体育館・プール】&#10;一人当たり面積最大値テキスト">
          <a:extLst>
            <a:ext uri="{FF2B5EF4-FFF2-40B4-BE49-F238E27FC236}">
              <a16:creationId xmlns:a16="http://schemas.microsoft.com/office/drawing/2014/main" id="{E8A31E71-2FAF-4663-A069-501B0AF1C531}"/>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2" name="直線コネクタ 231">
          <a:extLst>
            <a:ext uri="{FF2B5EF4-FFF2-40B4-BE49-F238E27FC236}">
              <a16:creationId xmlns:a16="http://schemas.microsoft.com/office/drawing/2014/main" id="{988C1A8B-6B86-4FC2-A11B-D537143631A4}"/>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3" name="【体育館・プール】&#10;一人当たり面積平均値テキスト">
          <a:extLst>
            <a:ext uri="{FF2B5EF4-FFF2-40B4-BE49-F238E27FC236}">
              <a16:creationId xmlns:a16="http://schemas.microsoft.com/office/drawing/2014/main" id="{5973DD64-7F5B-4BF6-BF2E-7C793D8B3ED6}"/>
            </a:ext>
          </a:extLst>
        </xdr:cNvPr>
        <xdr:cNvSpPr txBox="1"/>
      </xdr:nvSpPr>
      <xdr:spPr>
        <a:xfrm>
          <a:off x="1051560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a:extLst>
            <a:ext uri="{FF2B5EF4-FFF2-40B4-BE49-F238E27FC236}">
              <a16:creationId xmlns:a16="http://schemas.microsoft.com/office/drawing/2014/main" id="{C0DD9B71-1419-4A70-A05F-C27D02BEAB73}"/>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5" name="フローチャート: 判断 234">
          <a:extLst>
            <a:ext uri="{FF2B5EF4-FFF2-40B4-BE49-F238E27FC236}">
              <a16:creationId xmlns:a16="http://schemas.microsoft.com/office/drawing/2014/main" id="{DAB73E88-F991-4A5C-BAA2-3C15709B35DB}"/>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6" name="フローチャート: 判断 235">
          <a:extLst>
            <a:ext uri="{FF2B5EF4-FFF2-40B4-BE49-F238E27FC236}">
              <a16:creationId xmlns:a16="http://schemas.microsoft.com/office/drawing/2014/main" id="{CA238EB6-F2C2-4F7A-9483-9002E6F72000}"/>
            </a:ext>
          </a:extLst>
        </xdr:cNvPr>
        <xdr:cNvSpPr/>
      </xdr:nvSpPr>
      <xdr:spPr>
        <a:xfrm>
          <a:off x="8699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7" name="フローチャート: 判断 236">
          <a:extLst>
            <a:ext uri="{FF2B5EF4-FFF2-40B4-BE49-F238E27FC236}">
              <a16:creationId xmlns:a16="http://schemas.microsoft.com/office/drawing/2014/main" id="{89AD883C-93A1-465D-A81B-A0B4028A844B}"/>
            </a:ext>
          </a:extLst>
        </xdr:cNvPr>
        <xdr:cNvSpPr/>
      </xdr:nvSpPr>
      <xdr:spPr>
        <a:xfrm>
          <a:off x="781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8" name="フローチャート: 判断 237">
          <a:extLst>
            <a:ext uri="{FF2B5EF4-FFF2-40B4-BE49-F238E27FC236}">
              <a16:creationId xmlns:a16="http://schemas.microsoft.com/office/drawing/2014/main" id="{56032B82-E43D-4838-81C7-F39781DEFFA5}"/>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8767788-5480-4801-95E5-08FD56736F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BCF5D1-652A-4EC8-BEBF-470FA138207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EBEF6F7-1F72-4278-9D47-E882F31917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1FF17E9-08C0-4E22-8223-CCFAC13BF1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2AED0D4-47AE-45D7-AEC8-5111576060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44" name="楕円 243">
          <a:extLst>
            <a:ext uri="{FF2B5EF4-FFF2-40B4-BE49-F238E27FC236}">
              <a16:creationId xmlns:a16="http://schemas.microsoft.com/office/drawing/2014/main" id="{0E9280E0-5245-4E0F-8E70-A0B7B83BE4C5}"/>
            </a:ext>
          </a:extLst>
        </xdr:cNvPr>
        <xdr:cNvSpPr/>
      </xdr:nvSpPr>
      <xdr:spPr>
        <a:xfrm>
          <a:off x="10426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78757</xdr:rowOff>
    </xdr:from>
    <xdr:ext cx="469744" cy="259045"/>
    <xdr:sp macro="" textlink="">
      <xdr:nvSpPr>
        <xdr:cNvPr id="245" name="【体育館・プール】&#10;一人当たり面積該当値テキスト">
          <a:extLst>
            <a:ext uri="{FF2B5EF4-FFF2-40B4-BE49-F238E27FC236}">
              <a16:creationId xmlns:a16="http://schemas.microsoft.com/office/drawing/2014/main" id="{7AE84578-D3D1-450B-A09C-87BC5D8C871D}"/>
            </a:ext>
          </a:extLst>
        </xdr:cNvPr>
        <xdr:cNvSpPr txBox="1"/>
      </xdr:nvSpPr>
      <xdr:spPr>
        <a:xfrm>
          <a:off x="10515600"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46" name="楕円 245">
          <a:extLst>
            <a:ext uri="{FF2B5EF4-FFF2-40B4-BE49-F238E27FC236}">
              <a16:creationId xmlns:a16="http://schemas.microsoft.com/office/drawing/2014/main" id="{42AAF477-4F4C-45E4-8C21-DD3DC5B57577}"/>
            </a:ext>
          </a:extLst>
        </xdr:cNvPr>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106680</xdr:rowOff>
    </xdr:from>
    <xdr:to>
      <xdr:col>55</xdr:col>
      <xdr:colOff>0</xdr:colOff>
      <xdr:row>62</xdr:row>
      <xdr:rowOff>106680</xdr:rowOff>
    </xdr:to>
    <xdr:cxnSp macro="">
      <xdr:nvCxnSpPr>
        <xdr:cNvPr id="247" name="直線コネクタ 246">
          <a:extLst>
            <a:ext uri="{FF2B5EF4-FFF2-40B4-BE49-F238E27FC236}">
              <a16:creationId xmlns:a16="http://schemas.microsoft.com/office/drawing/2014/main" id="{09B26C69-196F-45F0-A440-E5AD0F673F18}"/>
            </a:ext>
          </a:extLst>
        </xdr:cNvPr>
        <xdr:cNvCxnSpPr/>
      </xdr:nvCxnSpPr>
      <xdr:spPr>
        <a:xfrm flipV="1">
          <a:off x="9639300" y="1039368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48" name="楕円 247">
          <a:extLst>
            <a:ext uri="{FF2B5EF4-FFF2-40B4-BE49-F238E27FC236}">
              <a16:creationId xmlns:a16="http://schemas.microsoft.com/office/drawing/2014/main" id="{C11ECAAC-C2F5-41E6-B04A-063925A3831A}"/>
            </a:ext>
          </a:extLst>
        </xdr:cNvPr>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72390</xdr:rowOff>
    </xdr:from>
    <xdr:to>
      <xdr:col>50</xdr:col>
      <xdr:colOff>114300</xdr:colOff>
      <xdr:row>62</xdr:row>
      <xdr:rowOff>106680</xdr:rowOff>
    </xdr:to>
    <xdr:cxnSp macro="">
      <xdr:nvCxnSpPr>
        <xdr:cNvPr id="249" name="直線コネクタ 248">
          <a:extLst>
            <a:ext uri="{FF2B5EF4-FFF2-40B4-BE49-F238E27FC236}">
              <a16:creationId xmlns:a16="http://schemas.microsoft.com/office/drawing/2014/main" id="{6F78DD03-0A75-47AA-872C-19492C067561}"/>
            </a:ext>
          </a:extLst>
        </xdr:cNvPr>
        <xdr:cNvCxnSpPr/>
      </xdr:nvCxnSpPr>
      <xdr:spPr>
        <a:xfrm>
          <a:off x="8750300" y="10702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25400</xdr:rowOff>
    </xdr:from>
    <xdr:to>
      <xdr:col>41</xdr:col>
      <xdr:colOff>101600</xdr:colOff>
      <xdr:row>62</xdr:row>
      <xdr:rowOff>127000</xdr:rowOff>
    </xdr:to>
    <xdr:sp macro="" textlink="">
      <xdr:nvSpPr>
        <xdr:cNvPr id="250" name="楕円 249">
          <a:extLst>
            <a:ext uri="{FF2B5EF4-FFF2-40B4-BE49-F238E27FC236}">
              <a16:creationId xmlns:a16="http://schemas.microsoft.com/office/drawing/2014/main" id="{DF6294BE-95C9-48BE-9A9E-D1C96BCDFFFC}"/>
            </a:ext>
          </a:extLst>
        </xdr:cNvPr>
        <xdr:cNvSpPr/>
      </xdr:nvSpPr>
      <xdr:spPr>
        <a:xfrm>
          <a:off x="781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72390</xdr:rowOff>
    </xdr:from>
    <xdr:to>
      <xdr:col>45</xdr:col>
      <xdr:colOff>177800</xdr:colOff>
      <xdr:row>62</xdr:row>
      <xdr:rowOff>76200</xdr:rowOff>
    </xdr:to>
    <xdr:cxnSp macro="">
      <xdr:nvCxnSpPr>
        <xdr:cNvPr id="251" name="直線コネクタ 250">
          <a:extLst>
            <a:ext uri="{FF2B5EF4-FFF2-40B4-BE49-F238E27FC236}">
              <a16:creationId xmlns:a16="http://schemas.microsoft.com/office/drawing/2014/main" id="{9952B5DE-F9C2-426D-95FD-C5657CCABACD}"/>
            </a:ext>
          </a:extLst>
        </xdr:cNvPr>
        <xdr:cNvCxnSpPr/>
      </xdr:nvCxnSpPr>
      <xdr:spPr>
        <a:xfrm flipV="1">
          <a:off x="7861300" y="1070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52" name="楕円 251">
          <a:extLst>
            <a:ext uri="{FF2B5EF4-FFF2-40B4-BE49-F238E27FC236}">
              <a16:creationId xmlns:a16="http://schemas.microsoft.com/office/drawing/2014/main" id="{1F3345E9-AE61-49CA-B17A-0D1FCD020868}"/>
            </a:ext>
          </a:extLst>
        </xdr:cNvPr>
        <xdr:cNvSpPr/>
      </xdr:nvSpPr>
      <xdr:spPr>
        <a:xfrm>
          <a:off x="692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76200</xdr:rowOff>
    </xdr:from>
    <xdr:to>
      <xdr:col>41</xdr:col>
      <xdr:colOff>50800</xdr:colOff>
      <xdr:row>62</xdr:row>
      <xdr:rowOff>80010</xdr:rowOff>
    </xdr:to>
    <xdr:cxnSp macro="">
      <xdr:nvCxnSpPr>
        <xdr:cNvPr id="253" name="直線コネクタ 252">
          <a:extLst>
            <a:ext uri="{FF2B5EF4-FFF2-40B4-BE49-F238E27FC236}">
              <a16:creationId xmlns:a16="http://schemas.microsoft.com/office/drawing/2014/main" id="{086617A0-BA1B-430D-8FAC-61BD8A549A8E}"/>
            </a:ext>
          </a:extLst>
        </xdr:cNvPr>
        <xdr:cNvCxnSpPr/>
      </xdr:nvCxnSpPr>
      <xdr:spPr>
        <a:xfrm flipV="1">
          <a:off x="6972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4" name="n_1aveValue【体育館・プール】&#10;一人当たり面積">
          <a:extLst>
            <a:ext uri="{FF2B5EF4-FFF2-40B4-BE49-F238E27FC236}">
              <a16:creationId xmlns:a16="http://schemas.microsoft.com/office/drawing/2014/main" id="{564C535A-81E1-4E99-8346-17F6DFC657E2}"/>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55" name="n_2aveValue【体育館・プール】&#10;一人当たり面積">
          <a:extLst>
            <a:ext uri="{FF2B5EF4-FFF2-40B4-BE49-F238E27FC236}">
              <a16:creationId xmlns:a16="http://schemas.microsoft.com/office/drawing/2014/main" id="{8CE9582C-68EE-4F80-A5ED-4960D89D341B}"/>
            </a:ext>
          </a:extLst>
        </xdr:cNvPr>
        <xdr:cNvSpPr txBox="1"/>
      </xdr:nvSpPr>
      <xdr:spPr>
        <a:xfrm>
          <a:off x="8515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6" name="n_3aveValue【体育館・プール】&#10;一人当たり面積">
          <a:extLst>
            <a:ext uri="{FF2B5EF4-FFF2-40B4-BE49-F238E27FC236}">
              <a16:creationId xmlns:a16="http://schemas.microsoft.com/office/drawing/2014/main" id="{2843BCA7-8229-4669-A7BA-B29596CAF9AE}"/>
            </a:ext>
          </a:extLst>
        </xdr:cNvPr>
        <xdr:cNvSpPr txBox="1"/>
      </xdr:nvSpPr>
      <xdr:spPr>
        <a:xfrm>
          <a:off x="7626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7" name="n_4aveValue【体育館・プール】&#10;一人当たり面積">
          <a:extLst>
            <a:ext uri="{FF2B5EF4-FFF2-40B4-BE49-F238E27FC236}">
              <a16:creationId xmlns:a16="http://schemas.microsoft.com/office/drawing/2014/main" id="{14005C1B-FF6A-4977-8F6F-5A587146407A}"/>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58" name="n_1mainValue【体育館・プール】&#10;一人当たり面積">
          <a:extLst>
            <a:ext uri="{FF2B5EF4-FFF2-40B4-BE49-F238E27FC236}">
              <a16:creationId xmlns:a16="http://schemas.microsoft.com/office/drawing/2014/main" id="{56CC88F6-DAC1-454B-8240-E228D4492649}"/>
            </a:ext>
          </a:extLst>
        </xdr:cNvPr>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114317</xdr:rowOff>
    </xdr:from>
    <xdr:ext cx="469744" cy="259045"/>
    <xdr:sp macro="" textlink="">
      <xdr:nvSpPr>
        <xdr:cNvPr id="259" name="n_2mainValue【体育館・プール】&#10;一人当たり面積">
          <a:extLst>
            <a:ext uri="{FF2B5EF4-FFF2-40B4-BE49-F238E27FC236}">
              <a16:creationId xmlns:a16="http://schemas.microsoft.com/office/drawing/2014/main" id="{19FE0497-DBAA-4ABA-83E3-F30991E15B4D}"/>
            </a:ext>
          </a:extLst>
        </xdr:cNvPr>
        <xdr:cNvSpPr txBox="1"/>
      </xdr:nvSpPr>
      <xdr:spPr>
        <a:xfrm>
          <a:off x="8515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260" name="n_3mainValue【体育館・プール】&#10;一人当たり面積">
          <a:extLst>
            <a:ext uri="{FF2B5EF4-FFF2-40B4-BE49-F238E27FC236}">
              <a16:creationId xmlns:a16="http://schemas.microsoft.com/office/drawing/2014/main" id="{E4DAC406-698F-49F4-984E-8A2D629D5AD5}"/>
            </a:ext>
          </a:extLst>
        </xdr:cNvPr>
        <xdr:cNvSpPr txBox="1"/>
      </xdr:nvSpPr>
      <xdr:spPr>
        <a:xfrm>
          <a:off x="7626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121937</xdr:rowOff>
    </xdr:from>
    <xdr:ext cx="469744" cy="259045"/>
    <xdr:sp macro="" textlink="">
      <xdr:nvSpPr>
        <xdr:cNvPr id="261" name="n_4mainValue【体育館・プール】&#10;一人当たり面積">
          <a:extLst>
            <a:ext uri="{FF2B5EF4-FFF2-40B4-BE49-F238E27FC236}">
              <a16:creationId xmlns:a16="http://schemas.microsoft.com/office/drawing/2014/main" id="{075C3D15-51C9-47D3-ACEE-6449BDA87EB6}"/>
            </a:ext>
          </a:extLst>
        </xdr:cNvPr>
        <xdr:cNvSpPr txBox="1"/>
      </xdr:nvSpPr>
      <xdr:spPr>
        <a:xfrm>
          <a:off x="6737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E83219E-CB7C-4FC1-B886-82E6227845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557FEAE-F45F-41A9-BFB3-6788968E55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424839B-C8C2-4087-9584-F445563799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B2E3EC4-8E8D-4D33-92A1-20D6E358B1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E8425C6-6269-49F9-B1CC-F253B16CBF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1676608-B19C-43A9-938E-93E4B0A630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38405C7-530A-4154-849F-F05CEB604C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54D60DB-B695-4857-9B5D-9B679E2158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F54ABED-C2AF-4A73-8F30-E281AE20B24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09A5D10-C6F3-455C-AED5-02386F51290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F51CE548-B3C7-4873-A8AB-2A71E8A6D3D8}"/>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3" name="直線コネクタ 272">
          <a:extLst>
            <a:ext uri="{FF2B5EF4-FFF2-40B4-BE49-F238E27FC236}">
              <a16:creationId xmlns:a16="http://schemas.microsoft.com/office/drawing/2014/main" id="{21E727D1-C9CA-4447-BAC5-EEB6EF45D537}"/>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4" name="テキスト ボックス 273">
          <a:extLst>
            <a:ext uri="{FF2B5EF4-FFF2-40B4-BE49-F238E27FC236}">
              <a16:creationId xmlns:a16="http://schemas.microsoft.com/office/drawing/2014/main" id="{5DABA362-F4FC-4194-B948-0D7C2CE88A1F}"/>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5" name="直線コネクタ 274">
          <a:extLst>
            <a:ext uri="{FF2B5EF4-FFF2-40B4-BE49-F238E27FC236}">
              <a16:creationId xmlns:a16="http://schemas.microsoft.com/office/drawing/2014/main" id="{958B49A1-3A82-42E8-964F-440A251F2510}"/>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6" name="テキスト ボックス 275">
          <a:extLst>
            <a:ext uri="{FF2B5EF4-FFF2-40B4-BE49-F238E27FC236}">
              <a16:creationId xmlns:a16="http://schemas.microsoft.com/office/drawing/2014/main" id="{2F470EF3-5408-4BEC-9FD7-959A08998E91}"/>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7" name="直線コネクタ 276">
          <a:extLst>
            <a:ext uri="{FF2B5EF4-FFF2-40B4-BE49-F238E27FC236}">
              <a16:creationId xmlns:a16="http://schemas.microsoft.com/office/drawing/2014/main" id="{C10FEE07-AD9F-44DE-AA3B-82D96105888C}"/>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8" name="テキスト ボックス 277">
          <a:extLst>
            <a:ext uri="{FF2B5EF4-FFF2-40B4-BE49-F238E27FC236}">
              <a16:creationId xmlns:a16="http://schemas.microsoft.com/office/drawing/2014/main" id="{FFCBD602-CD4B-44A9-9742-E35CDFE32CEC}"/>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0F6077A-11ED-4088-8973-BECF74C8B15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60393DE-B211-48BA-8F59-13A5CFDADEE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1" name="直線コネクタ 280">
          <a:extLst>
            <a:ext uri="{FF2B5EF4-FFF2-40B4-BE49-F238E27FC236}">
              <a16:creationId xmlns:a16="http://schemas.microsoft.com/office/drawing/2014/main" id="{E03869BA-C1AF-4C0E-9FE9-B672B5FEE49E}"/>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2" name="テキスト ボックス 281">
          <a:extLst>
            <a:ext uri="{FF2B5EF4-FFF2-40B4-BE49-F238E27FC236}">
              <a16:creationId xmlns:a16="http://schemas.microsoft.com/office/drawing/2014/main" id="{6EAE71DE-E125-4A59-BF42-B88F5A489F92}"/>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3" name="直線コネクタ 282">
          <a:extLst>
            <a:ext uri="{FF2B5EF4-FFF2-40B4-BE49-F238E27FC236}">
              <a16:creationId xmlns:a16="http://schemas.microsoft.com/office/drawing/2014/main" id="{5ACF0E88-94D2-4F6C-88E0-48ADDD6C04B7}"/>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4" name="テキスト ボックス 283">
          <a:extLst>
            <a:ext uri="{FF2B5EF4-FFF2-40B4-BE49-F238E27FC236}">
              <a16:creationId xmlns:a16="http://schemas.microsoft.com/office/drawing/2014/main" id="{6D9141D0-D5BB-455B-97B6-0DEF41493253}"/>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5" name="直線コネクタ 284">
          <a:extLst>
            <a:ext uri="{FF2B5EF4-FFF2-40B4-BE49-F238E27FC236}">
              <a16:creationId xmlns:a16="http://schemas.microsoft.com/office/drawing/2014/main" id="{901A25E5-36F2-450B-93B0-CF0A43149546}"/>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6" name="テキスト ボックス 285">
          <a:extLst>
            <a:ext uri="{FF2B5EF4-FFF2-40B4-BE49-F238E27FC236}">
              <a16:creationId xmlns:a16="http://schemas.microsoft.com/office/drawing/2014/main" id="{FD9EF1CC-4AA7-4738-9522-A4E8A248E368}"/>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11B31FC-7E5B-4C3E-9C88-A3C281CEC9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1EBB5D4F-CC66-45CB-A3BD-496E667E01D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305B3F41-3470-4E81-968F-50F5DEAA04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90" name="直線コネクタ 289">
          <a:extLst>
            <a:ext uri="{FF2B5EF4-FFF2-40B4-BE49-F238E27FC236}">
              <a16:creationId xmlns:a16="http://schemas.microsoft.com/office/drawing/2014/main" id="{88E2F9EF-F5F3-4CFE-B3EF-4F836C2F2728}"/>
            </a:ext>
          </a:extLst>
        </xdr:cNvPr>
        <xdr:cNvCxnSpPr/>
      </xdr:nvCxnSpPr>
      <xdr:spPr>
        <a:xfrm flipV="1">
          <a:off x="4634865" y="13434061"/>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CE6E0CCE-8CAC-446C-A68A-B465BB4A8CBB}"/>
            </a:ext>
          </a:extLst>
        </xdr:cNvPr>
        <xdr:cNvSpPr txBox="1"/>
      </xdr:nvSpPr>
      <xdr:spPr>
        <a:xfrm>
          <a:off x="4673600" y="1481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2" name="直線コネクタ 291">
          <a:extLst>
            <a:ext uri="{FF2B5EF4-FFF2-40B4-BE49-F238E27FC236}">
              <a16:creationId xmlns:a16="http://schemas.microsoft.com/office/drawing/2014/main" id="{EF128BA1-8D5E-43FD-81E9-0E16D6B83AD3}"/>
            </a:ext>
          </a:extLst>
        </xdr:cNvPr>
        <xdr:cNvCxnSpPr/>
      </xdr:nvCxnSpPr>
      <xdr:spPr>
        <a:xfrm>
          <a:off x="4546600" y="1481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8AECC0BC-F295-4480-9A47-4AE0752AC1FD}"/>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a:extLst>
            <a:ext uri="{FF2B5EF4-FFF2-40B4-BE49-F238E27FC236}">
              <a16:creationId xmlns:a16="http://schemas.microsoft.com/office/drawing/2014/main" id="{B559708D-54BE-4F38-96B5-CCD60AB79D1A}"/>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17461671-9CAA-4CC8-AC50-1254E6D4A26C}"/>
            </a:ext>
          </a:extLst>
        </xdr:cNvPr>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4D229E6C-9C1D-42A5-9C01-6BCB7B46E5D3}"/>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7" name="フローチャート: 判断 296">
          <a:extLst>
            <a:ext uri="{FF2B5EF4-FFF2-40B4-BE49-F238E27FC236}">
              <a16:creationId xmlns:a16="http://schemas.microsoft.com/office/drawing/2014/main" id="{C09984B1-3BE3-4B09-A0EB-889173523236}"/>
            </a:ext>
          </a:extLst>
        </xdr:cNvPr>
        <xdr:cNvSpPr/>
      </xdr:nvSpPr>
      <xdr:spPr>
        <a:xfrm>
          <a:off x="3746500" y="1422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8" name="フローチャート: 判断 297">
          <a:extLst>
            <a:ext uri="{FF2B5EF4-FFF2-40B4-BE49-F238E27FC236}">
              <a16:creationId xmlns:a16="http://schemas.microsoft.com/office/drawing/2014/main" id="{86F15897-007D-4E42-BEF5-D055E757F78C}"/>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9" name="フローチャート: 判断 298">
          <a:extLst>
            <a:ext uri="{FF2B5EF4-FFF2-40B4-BE49-F238E27FC236}">
              <a16:creationId xmlns:a16="http://schemas.microsoft.com/office/drawing/2014/main" id="{A71EF7FE-A63F-4B40-9845-37034F8AF86B}"/>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300" name="フローチャート: 判断 299">
          <a:extLst>
            <a:ext uri="{FF2B5EF4-FFF2-40B4-BE49-F238E27FC236}">
              <a16:creationId xmlns:a16="http://schemas.microsoft.com/office/drawing/2014/main" id="{D16680B0-F441-485E-87BF-54CDD3BF44C5}"/>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4E88457-7D46-4DB9-B9A5-02CE8FE6F6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D123981-5BAD-4F8A-8B75-8E1230BE66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7C23852-0320-4FB3-8BB9-6A53B177E8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C145E1A-8818-408A-9FEE-D257EC7372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2C8CA69-5D11-4D8E-9FD3-0A122390A40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306" name="楕円 305">
          <a:extLst>
            <a:ext uri="{FF2B5EF4-FFF2-40B4-BE49-F238E27FC236}">
              <a16:creationId xmlns:a16="http://schemas.microsoft.com/office/drawing/2014/main" id="{33ADB3B5-0785-406B-AE0B-402C3CE3B516}"/>
            </a:ext>
          </a:extLst>
        </xdr:cNvPr>
        <xdr:cNvSpPr/>
      </xdr:nvSpPr>
      <xdr:spPr>
        <a:xfrm>
          <a:off x="4584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153052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A32949B3-6577-42A2-BC63-E91D3850CDA9}"/>
            </a:ext>
          </a:extLst>
        </xdr:cNvPr>
        <xdr:cNvSpPr txBox="1"/>
      </xdr:nvSpPr>
      <xdr:spPr>
        <a:xfrm>
          <a:off x="4673600"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75882</xdr:rowOff>
    </xdr:from>
    <xdr:to>
      <xdr:col>20</xdr:col>
      <xdr:colOff>38100</xdr:colOff>
      <xdr:row>82</xdr:row>
      <xdr:rowOff>6032</xdr:rowOff>
    </xdr:to>
    <xdr:sp macro="" textlink="">
      <xdr:nvSpPr>
        <xdr:cNvPr id="308" name="楕円 307">
          <a:extLst>
            <a:ext uri="{FF2B5EF4-FFF2-40B4-BE49-F238E27FC236}">
              <a16:creationId xmlns:a16="http://schemas.microsoft.com/office/drawing/2014/main" id="{936153D8-4FB5-44FB-88AC-8ACCCEC2C3D4}"/>
            </a:ext>
          </a:extLst>
        </xdr:cNvPr>
        <xdr:cNvSpPr/>
      </xdr:nvSpPr>
      <xdr:spPr>
        <a:xfrm>
          <a:off x="3746500" y="139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126682</xdr:rowOff>
    </xdr:from>
    <xdr:to>
      <xdr:col>24</xdr:col>
      <xdr:colOff>63500</xdr:colOff>
      <xdr:row>82</xdr:row>
      <xdr:rowOff>9525</xdr:rowOff>
    </xdr:to>
    <xdr:cxnSp macro="">
      <xdr:nvCxnSpPr>
        <xdr:cNvPr id="309" name="直線コネクタ 308">
          <a:extLst>
            <a:ext uri="{FF2B5EF4-FFF2-40B4-BE49-F238E27FC236}">
              <a16:creationId xmlns:a16="http://schemas.microsoft.com/office/drawing/2014/main" id="{FA30B49B-21EB-4C6B-BEB0-AF952FCC6D8D}"/>
            </a:ext>
          </a:extLst>
        </xdr:cNvPr>
        <xdr:cNvCxnSpPr/>
      </xdr:nvCxnSpPr>
      <xdr:spPr>
        <a:xfrm>
          <a:off x="3797300" y="1401413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xdr:rowOff>
    </xdr:from>
    <xdr:to>
      <xdr:col>15</xdr:col>
      <xdr:colOff>101600</xdr:colOff>
      <xdr:row>81</xdr:row>
      <xdr:rowOff>117475</xdr:rowOff>
    </xdr:to>
    <xdr:sp macro="" textlink="">
      <xdr:nvSpPr>
        <xdr:cNvPr id="310" name="楕円 309">
          <a:extLst>
            <a:ext uri="{FF2B5EF4-FFF2-40B4-BE49-F238E27FC236}">
              <a16:creationId xmlns:a16="http://schemas.microsoft.com/office/drawing/2014/main" id="{7EC1C4BC-D1CC-4197-BEBE-290C4F717B16}"/>
            </a:ext>
          </a:extLst>
        </xdr:cNvPr>
        <xdr:cNvSpPr/>
      </xdr:nvSpPr>
      <xdr:spPr>
        <a:xfrm>
          <a:off x="2857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66675</xdr:rowOff>
    </xdr:from>
    <xdr:to>
      <xdr:col>19</xdr:col>
      <xdr:colOff>177800</xdr:colOff>
      <xdr:row>81</xdr:row>
      <xdr:rowOff>126682</xdr:rowOff>
    </xdr:to>
    <xdr:cxnSp macro="">
      <xdr:nvCxnSpPr>
        <xdr:cNvPr id="311" name="直線コネクタ 310">
          <a:extLst>
            <a:ext uri="{FF2B5EF4-FFF2-40B4-BE49-F238E27FC236}">
              <a16:creationId xmlns:a16="http://schemas.microsoft.com/office/drawing/2014/main" id="{6F64D06D-3C83-4173-ABBC-0CB1219840C0}"/>
            </a:ext>
          </a:extLst>
        </xdr:cNvPr>
        <xdr:cNvCxnSpPr/>
      </xdr:nvCxnSpPr>
      <xdr:spPr>
        <a:xfrm>
          <a:off x="2908300" y="1395412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127318</xdr:rowOff>
    </xdr:from>
    <xdr:to>
      <xdr:col>10</xdr:col>
      <xdr:colOff>165100</xdr:colOff>
      <xdr:row>81</xdr:row>
      <xdr:rowOff>57468</xdr:rowOff>
    </xdr:to>
    <xdr:sp macro="" textlink="">
      <xdr:nvSpPr>
        <xdr:cNvPr id="312" name="楕円 311">
          <a:extLst>
            <a:ext uri="{FF2B5EF4-FFF2-40B4-BE49-F238E27FC236}">
              <a16:creationId xmlns:a16="http://schemas.microsoft.com/office/drawing/2014/main" id="{5493BC40-A97B-4E24-80AC-67A9CE14057E}"/>
            </a:ext>
          </a:extLst>
        </xdr:cNvPr>
        <xdr:cNvSpPr/>
      </xdr:nvSpPr>
      <xdr:spPr>
        <a:xfrm>
          <a:off x="1968500" y="138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6668</xdr:rowOff>
    </xdr:from>
    <xdr:to>
      <xdr:col>15</xdr:col>
      <xdr:colOff>50800</xdr:colOff>
      <xdr:row>81</xdr:row>
      <xdr:rowOff>66675</xdr:rowOff>
    </xdr:to>
    <xdr:cxnSp macro="">
      <xdr:nvCxnSpPr>
        <xdr:cNvPr id="313" name="直線コネクタ 312">
          <a:extLst>
            <a:ext uri="{FF2B5EF4-FFF2-40B4-BE49-F238E27FC236}">
              <a16:creationId xmlns:a16="http://schemas.microsoft.com/office/drawing/2014/main" id="{978B971C-FD15-4AD1-AC19-DD7A8FE41876}"/>
            </a:ext>
          </a:extLst>
        </xdr:cNvPr>
        <xdr:cNvCxnSpPr/>
      </xdr:nvCxnSpPr>
      <xdr:spPr>
        <a:xfrm>
          <a:off x="2019300" y="13894118"/>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14" name="楕円 313">
          <a:extLst>
            <a:ext uri="{FF2B5EF4-FFF2-40B4-BE49-F238E27FC236}">
              <a16:creationId xmlns:a16="http://schemas.microsoft.com/office/drawing/2014/main" id="{6E400965-FC71-4DFB-9798-45438B12CD0B}"/>
            </a:ext>
          </a:extLst>
        </xdr:cNvPr>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81</xdr:row>
      <xdr:rowOff>6668</xdr:rowOff>
    </xdr:to>
    <xdr:cxnSp macro="">
      <xdr:nvCxnSpPr>
        <xdr:cNvPr id="315" name="直線コネクタ 314">
          <a:extLst>
            <a:ext uri="{FF2B5EF4-FFF2-40B4-BE49-F238E27FC236}">
              <a16:creationId xmlns:a16="http://schemas.microsoft.com/office/drawing/2014/main" id="{29BCC3F2-132C-4866-9C9C-E7F994F1396D}"/>
            </a:ext>
          </a:extLst>
        </xdr:cNvPr>
        <xdr:cNvCxnSpPr/>
      </xdr:nvCxnSpPr>
      <xdr:spPr>
        <a:xfrm>
          <a:off x="1130300" y="13845539"/>
          <a:ext cx="88900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88600</xdr:rowOff>
    </xdr:from>
    <xdr:ext cx="405111" cy="259045"/>
    <xdr:sp macro="" textlink="">
      <xdr:nvSpPr>
        <xdr:cNvPr id="316" name="n_1aveValue【福祉施設】&#10;有形固定資産減価償却率">
          <a:extLst>
            <a:ext uri="{FF2B5EF4-FFF2-40B4-BE49-F238E27FC236}">
              <a16:creationId xmlns:a16="http://schemas.microsoft.com/office/drawing/2014/main" id="{5B413214-7241-4ADC-9073-D6A51A0791C1}"/>
            </a:ext>
          </a:extLst>
        </xdr:cNvPr>
        <xdr:cNvSpPr txBox="1"/>
      </xdr:nvSpPr>
      <xdr:spPr>
        <a:xfrm>
          <a:off x="3582044" y="14318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7" name="n_2aveValue【福祉施設】&#10;有形固定資産減価償却率">
          <a:extLst>
            <a:ext uri="{FF2B5EF4-FFF2-40B4-BE49-F238E27FC236}">
              <a16:creationId xmlns:a16="http://schemas.microsoft.com/office/drawing/2014/main" id="{43D9954F-70E4-493C-B3C3-38DC734B8B2C}"/>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8" name="n_3aveValue【福祉施設】&#10;有形固定資産減価償却率">
          <a:extLst>
            <a:ext uri="{FF2B5EF4-FFF2-40B4-BE49-F238E27FC236}">
              <a16:creationId xmlns:a16="http://schemas.microsoft.com/office/drawing/2014/main" id="{8056B762-26EC-4085-ADF4-27E55C74CA5D}"/>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9" name="n_4aveValue【福祉施設】&#10;有形固定資産減価償却率">
          <a:extLst>
            <a:ext uri="{FF2B5EF4-FFF2-40B4-BE49-F238E27FC236}">
              <a16:creationId xmlns:a16="http://schemas.microsoft.com/office/drawing/2014/main" id="{67B30021-9780-4422-BD20-5DAD64B29A1B}"/>
            </a:ext>
          </a:extLst>
        </xdr:cNvPr>
        <xdr:cNvSpPr txBox="1"/>
      </xdr:nvSpPr>
      <xdr:spPr>
        <a:xfrm>
          <a:off x="927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22559</xdr:rowOff>
    </xdr:from>
    <xdr:ext cx="405111" cy="259045"/>
    <xdr:sp macro="" textlink="">
      <xdr:nvSpPr>
        <xdr:cNvPr id="320" name="n_1mainValue【福祉施設】&#10;有形固定資産減価償却率">
          <a:extLst>
            <a:ext uri="{FF2B5EF4-FFF2-40B4-BE49-F238E27FC236}">
              <a16:creationId xmlns:a16="http://schemas.microsoft.com/office/drawing/2014/main" id="{98ABF784-DF8F-406E-955E-8894C8381741}"/>
            </a:ext>
          </a:extLst>
        </xdr:cNvPr>
        <xdr:cNvSpPr txBox="1"/>
      </xdr:nvSpPr>
      <xdr:spPr>
        <a:xfrm>
          <a:off x="3582044" y="1373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134002</xdr:rowOff>
    </xdr:from>
    <xdr:ext cx="405111" cy="259045"/>
    <xdr:sp macro="" textlink="">
      <xdr:nvSpPr>
        <xdr:cNvPr id="321" name="n_2mainValue【福祉施設】&#10;有形固定資産減価償却率">
          <a:extLst>
            <a:ext uri="{FF2B5EF4-FFF2-40B4-BE49-F238E27FC236}">
              <a16:creationId xmlns:a16="http://schemas.microsoft.com/office/drawing/2014/main" id="{AFE00CF1-E5DC-4EFC-A96E-EB6738229F9C}"/>
            </a:ext>
          </a:extLst>
        </xdr:cNvPr>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73995</xdr:rowOff>
    </xdr:from>
    <xdr:ext cx="405111" cy="259045"/>
    <xdr:sp macro="" textlink="">
      <xdr:nvSpPr>
        <xdr:cNvPr id="322" name="n_3mainValue【福祉施設】&#10;有形固定資産減価償却率">
          <a:extLst>
            <a:ext uri="{FF2B5EF4-FFF2-40B4-BE49-F238E27FC236}">
              <a16:creationId xmlns:a16="http://schemas.microsoft.com/office/drawing/2014/main" id="{80364F4E-BFC1-4A7C-BE90-16DF104F54CE}"/>
            </a:ext>
          </a:extLst>
        </xdr:cNvPr>
        <xdr:cNvSpPr txBox="1"/>
      </xdr:nvSpPr>
      <xdr:spPr>
        <a:xfrm>
          <a:off x="1816744" y="1361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323" name="n_4mainValue【福祉施設】&#10;有形固定資産減価償却率">
          <a:extLst>
            <a:ext uri="{FF2B5EF4-FFF2-40B4-BE49-F238E27FC236}">
              <a16:creationId xmlns:a16="http://schemas.microsoft.com/office/drawing/2014/main" id="{E2867614-6AE1-4237-B188-A44800100A24}"/>
            </a:ext>
          </a:extLst>
        </xdr:cNvPr>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54B693B-6888-4238-B500-FD1879FC86F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C6A6C27-AD3A-4F69-89D1-607AE7A334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0891280-7FAA-4EC7-933B-71F5BDE8334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A02C1BF-DD5E-4F2F-A078-4DF058C421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5210671-B564-46A3-A175-63108B0F64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93566C2-AE1B-45E0-84A2-E6DA74FCE6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9C1F3BF-CFB4-46A9-A27B-30C5F8DA53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21589EA-788E-41FE-B759-C481AEB9828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57BE39D-5444-4E1E-BD14-82F37AA4926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D868049-FED6-4CCB-8CCE-D8C363E8FC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57D87E46-9BC8-4426-94BF-365175164B8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C0CB3337-36D7-40A6-88EF-0A3E3F2DC44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EDE02BB6-98B8-47CF-83A5-4854DB7DE4B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C3A6D453-DB28-41F1-BDEB-97163EA2C73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16D5BA6B-C83B-492E-96F4-B71A12238EB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C91D3E1-7255-4680-B47E-1975A00C59F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26DD4E67-E728-46E6-B72C-9BF6017DAFF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EAC4F910-290B-48F1-B4E6-9ADF2461EA5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D23C98F0-EC67-4BE6-8D68-ACEAA848D7F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57FE2E8C-33F9-4926-B7DB-A2A56F5666F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5607C01-D117-46F3-9943-2CBF2E9898D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842C6A38-8BFC-46FE-AFB9-02A153BC7A7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74DDF2F8-BAF3-42CC-B80C-CF25D4E58A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7" name="直線コネクタ 346">
          <a:extLst>
            <a:ext uri="{FF2B5EF4-FFF2-40B4-BE49-F238E27FC236}">
              <a16:creationId xmlns:a16="http://schemas.microsoft.com/office/drawing/2014/main" id="{A6C8A31E-97FA-417A-AB3B-6243E94FB253}"/>
            </a:ext>
          </a:extLst>
        </xdr:cNvPr>
        <xdr:cNvCxnSpPr/>
      </xdr:nvCxnSpPr>
      <xdr:spPr>
        <a:xfrm flipV="1">
          <a:off x="10476865" y="13436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8" name="【福祉施設】&#10;一人当たり面積最小値テキスト">
          <a:extLst>
            <a:ext uri="{FF2B5EF4-FFF2-40B4-BE49-F238E27FC236}">
              <a16:creationId xmlns:a16="http://schemas.microsoft.com/office/drawing/2014/main" id="{06CF1584-71F5-48EF-BF0A-36E33C70FA20}"/>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9" name="直線コネクタ 348">
          <a:extLst>
            <a:ext uri="{FF2B5EF4-FFF2-40B4-BE49-F238E27FC236}">
              <a16:creationId xmlns:a16="http://schemas.microsoft.com/office/drawing/2014/main" id="{3ABB0E14-06F4-42FB-9D19-CC3F3EA0F0DA}"/>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50" name="【福祉施設】&#10;一人当たり面積最大値テキスト">
          <a:extLst>
            <a:ext uri="{FF2B5EF4-FFF2-40B4-BE49-F238E27FC236}">
              <a16:creationId xmlns:a16="http://schemas.microsoft.com/office/drawing/2014/main" id="{A4A0C45E-4814-473D-8E25-576F8FB5DE38}"/>
            </a:ext>
          </a:extLst>
        </xdr:cNvPr>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51" name="直線コネクタ 350">
          <a:extLst>
            <a:ext uri="{FF2B5EF4-FFF2-40B4-BE49-F238E27FC236}">
              <a16:creationId xmlns:a16="http://schemas.microsoft.com/office/drawing/2014/main" id="{99C2C20E-2CB7-4F93-B1B2-49B1C13CF50D}"/>
            </a:ext>
          </a:extLst>
        </xdr:cNvPr>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52" name="【福祉施設】&#10;一人当たり面積平均値テキスト">
          <a:extLst>
            <a:ext uri="{FF2B5EF4-FFF2-40B4-BE49-F238E27FC236}">
              <a16:creationId xmlns:a16="http://schemas.microsoft.com/office/drawing/2014/main" id="{BB719988-AE6A-4A2B-BBE6-C8ECE1D450AE}"/>
            </a:ext>
          </a:extLst>
        </xdr:cNvPr>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3" name="フローチャート: 判断 352">
          <a:extLst>
            <a:ext uri="{FF2B5EF4-FFF2-40B4-BE49-F238E27FC236}">
              <a16:creationId xmlns:a16="http://schemas.microsoft.com/office/drawing/2014/main" id="{E0433CEF-7523-4A02-A49A-4210637F1D78}"/>
            </a:ext>
          </a:extLst>
        </xdr:cNvPr>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4" name="フローチャート: 判断 353">
          <a:extLst>
            <a:ext uri="{FF2B5EF4-FFF2-40B4-BE49-F238E27FC236}">
              <a16:creationId xmlns:a16="http://schemas.microsoft.com/office/drawing/2014/main" id="{06B7502F-1577-4B78-BDD5-47F0BDF95414}"/>
            </a:ext>
          </a:extLst>
        </xdr:cNvPr>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5" name="フローチャート: 判断 354">
          <a:extLst>
            <a:ext uri="{FF2B5EF4-FFF2-40B4-BE49-F238E27FC236}">
              <a16:creationId xmlns:a16="http://schemas.microsoft.com/office/drawing/2014/main" id="{D00513AF-9C7D-4EBF-BCBB-D91CC1C3D544}"/>
            </a:ext>
          </a:extLst>
        </xdr:cNvPr>
        <xdr:cNvSpPr/>
      </xdr:nvSpPr>
      <xdr:spPr>
        <a:xfrm>
          <a:off x="869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6" name="フローチャート: 判断 355">
          <a:extLst>
            <a:ext uri="{FF2B5EF4-FFF2-40B4-BE49-F238E27FC236}">
              <a16:creationId xmlns:a16="http://schemas.microsoft.com/office/drawing/2014/main" id="{821AF112-506A-4FFB-B18D-9D00341A77BE}"/>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7" name="フローチャート: 判断 356">
          <a:extLst>
            <a:ext uri="{FF2B5EF4-FFF2-40B4-BE49-F238E27FC236}">
              <a16:creationId xmlns:a16="http://schemas.microsoft.com/office/drawing/2014/main" id="{CEF045F1-7B5E-4ADA-95B2-40751D0B2D8E}"/>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A519600-7407-41DC-9660-CAB763CD0E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6F31A3C-F663-4DFC-AD3E-335E1FE42F3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DD78686-E395-49D2-B896-E6177BE33A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101FB36-8D60-41DB-BC1C-258FE214FCE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441941F-1A57-4E54-955A-91FB7657C1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63" name="楕円 362">
          <a:extLst>
            <a:ext uri="{FF2B5EF4-FFF2-40B4-BE49-F238E27FC236}">
              <a16:creationId xmlns:a16="http://schemas.microsoft.com/office/drawing/2014/main" id="{91771699-7B97-47BB-9B4D-49695324C046}"/>
            </a:ext>
          </a:extLst>
        </xdr:cNvPr>
        <xdr:cNvSpPr/>
      </xdr:nvSpPr>
      <xdr:spPr>
        <a:xfrm>
          <a:off x="10426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73677</xdr:rowOff>
    </xdr:from>
    <xdr:ext cx="469744" cy="259045"/>
    <xdr:sp macro="" textlink="">
      <xdr:nvSpPr>
        <xdr:cNvPr id="364" name="【福祉施設】&#10;一人当たり面積該当値テキスト">
          <a:extLst>
            <a:ext uri="{FF2B5EF4-FFF2-40B4-BE49-F238E27FC236}">
              <a16:creationId xmlns:a16="http://schemas.microsoft.com/office/drawing/2014/main" id="{9E11EFD1-A1A7-43E6-B1E6-14F531B65BD0}"/>
            </a:ext>
          </a:extLst>
        </xdr:cNvPr>
        <xdr:cNvSpPr txBox="1"/>
      </xdr:nvSpPr>
      <xdr:spPr>
        <a:xfrm>
          <a:off x="1051560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63500</xdr:rowOff>
    </xdr:from>
    <xdr:to>
      <xdr:col>50</xdr:col>
      <xdr:colOff>165100</xdr:colOff>
      <xdr:row>82</xdr:row>
      <xdr:rowOff>165100</xdr:rowOff>
    </xdr:to>
    <xdr:sp macro="" textlink="">
      <xdr:nvSpPr>
        <xdr:cNvPr id="365" name="楕円 364">
          <a:extLst>
            <a:ext uri="{FF2B5EF4-FFF2-40B4-BE49-F238E27FC236}">
              <a16:creationId xmlns:a16="http://schemas.microsoft.com/office/drawing/2014/main" id="{13BBB7EA-F2B3-4A39-849B-43EF4630CEC9}"/>
            </a:ext>
          </a:extLst>
        </xdr:cNvPr>
        <xdr:cNvSpPr/>
      </xdr:nvSpPr>
      <xdr:spPr>
        <a:xfrm>
          <a:off x="958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101600</xdr:rowOff>
    </xdr:from>
    <xdr:to>
      <xdr:col>55</xdr:col>
      <xdr:colOff>0</xdr:colOff>
      <xdr:row>82</xdr:row>
      <xdr:rowOff>114300</xdr:rowOff>
    </xdr:to>
    <xdr:cxnSp macro="">
      <xdr:nvCxnSpPr>
        <xdr:cNvPr id="366" name="直線コネクタ 365">
          <a:extLst>
            <a:ext uri="{FF2B5EF4-FFF2-40B4-BE49-F238E27FC236}">
              <a16:creationId xmlns:a16="http://schemas.microsoft.com/office/drawing/2014/main" id="{9C8E0D64-4C28-4F29-A823-42970DF79281}"/>
            </a:ext>
          </a:extLst>
        </xdr:cNvPr>
        <xdr:cNvCxnSpPr/>
      </xdr:nvCxnSpPr>
      <xdr:spPr>
        <a:xfrm flipV="1">
          <a:off x="9639300" y="1416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67" name="楕円 366">
          <a:extLst>
            <a:ext uri="{FF2B5EF4-FFF2-40B4-BE49-F238E27FC236}">
              <a16:creationId xmlns:a16="http://schemas.microsoft.com/office/drawing/2014/main" id="{5525CB3A-836A-4A1C-BF5B-CEB45F4DA8FC}"/>
            </a:ext>
          </a:extLst>
        </xdr:cNvPr>
        <xdr:cNvSpPr/>
      </xdr:nvSpPr>
      <xdr:spPr>
        <a:xfrm>
          <a:off x="869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114300</xdr:rowOff>
    </xdr:from>
    <xdr:to>
      <xdr:col>50</xdr:col>
      <xdr:colOff>114300</xdr:colOff>
      <xdr:row>82</xdr:row>
      <xdr:rowOff>114300</xdr:rowOff>
    </xdr:to>
    <xdr:cxnSp macro="">
      <xdr:nvCxnSpPr>
        <xdr:cNvPr id="368" name="直線コネクタ 367">
          <a:extLst>
            <a:ext uri="{FF2B5EF4-FFF2-40B4-BE49-F238E27FC236}">
              <a16:creationId xmlns:a16="http://schemas.microsoft.com/office/drawing/2014/main" id="{1161A178-E188-482F-93B9-976F5D49D033}"/>
            </a:ext>
          </a:extLst>
        </xdr:cNvPr>
        <xdr:cNvCxnSpPr/>
      </xdr:nvCxnSpPr>
      <xdr:spPr>
        <a:xfrm>
          <a:off x="8750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76200</xdr:rowOff>
    </xdr:from>
    <xdr:to>
      <xdr:col>41</xdr:col>
      <xdr:colOff>101600</xdr:colOff>
      <xdr:row>83</xdr:row>
      <xdr:rowOff>6350</xdr:rowOff>
    </xdr:to>
    <xdr:sp macro="" textlink="">
      <xdr:nvSpPr>
        <xdr:cNvPr id="369" name="楕円 368">
          <a:extLst>
            <a:ext uri="{FF2B5EF4-FFF2-40B4-BE49-F238E27FC236}">
              <a16:creationId xmlns:a16="http://schemas.microsoft.com/office/drawing/2014/main" id="{1092A8FC-D819-4485-831D-896FE4FF9061}"/>
            </a:ext>
          </a:extLst>
        </xdr:cNvPr>
        <xdr:cNvSpPr/>
      </xdr:nvSpPr>
      <xdr:spPr>
        <a:xfrm>
          <a:off x="7810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114300</xdr:rowOff>
    </xdr:from>
    <xdr:to>
      <xdr:col>45</xdr:col>
      <xdr:colOff>177800</xdr:colOff>
      <xdr:row>82</xdr:row>
      <xdr:rowOff>127000</xdr:rowOff>
    </xdr:to>
    <xdr:cxnSp macro="">
      <xdr:nvCxnSpPr>
        <xdr:cNvPr id="370" name="直線コネクタ 369">
          <a:extLst>
            <a:ext uri="{FF2B5EF4-FFF2-40B4-BE49-F238E27FC236}">
              <a16:creationId xmlns:a16="http://schemas.microsoft.com/office/drawing/2014/main" id="{D5623602-2914-48FA-BEA8-3ED3D4DBD3C8}"/>
            </a:ext>
          </a:extLst>
        </xdr:cNvPr>
        <xdr:cNvCxnSpPr/>
      </xdr:nvCxnSpPr>
      <xdr:spPr>
        <a:xfrm flipV="1">
          <a:off x="7861300" y="1417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76200</xdr:rowOff>
    </xdr:from>
    <xdr:to>
      <xdr:col>36</xdr:col>
      <xdr:colOff>165100</xdr:colOff>
      <xdr:row>83</xdr:row>
      <xdr:rowOff>6350</xdr:rowOff>
    </xdr:to>
    <xdr:sp macro="" textlink="">
      <xdr:nvSpPr>
        <xdr:cNvPr id="371" name="楕円 370">
          <a:extLst>
            <a:ext uri="{FF2B5EF4-FFF2-40B4-BE49-F238E27FC236}">
              <a16:creationId xmlns:a16="http://schemas.microsoft.com/office/drawing/2014/main" id="{0F7A463D-3419-4C72-80F1-6B6940CC8575}"/>
            </a:ext>
          </a:extLst>
        </xdr:cNvPr>
        <xdr:cNvSpPr/>
      </xdr:nvSpPr>
      <xdr:spPr>
        <a:xfrm>
          <a:off x="6921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127000</xdr:rowOff>
    </xdr:from>
    <xdr:to>
      <xdr:col>41</xdr:col>
      <xdr:colOff>50800</xdr:colOff>
      <xdr:row>82</xdr:row>
      <xdr:rowOff>127000</xdr:rowOff>
    </xdr:to>
    <xdr:cxnSp macro="">
      <xdr:nvCxnSpPr>
        <xdr:cNvPr id="372" name="直線コネクタ 371">
          <a:extLst>
            <a:ext uri="{FF2B5EF4-FFF2-40B4-BE49-F238E27FC236}">
              <a16:creationId xmlns:a16="http://schemas.microsoft.com/office/drawing/2014/main" id="{7B0C51A5-C763-4A0B-939B-3C6A970510C0}"/>
            </a:ext>
          </a:extLst>
        </xdr:cNvPr>
        <xdr:cNvCxnSpPr/>
      </xdr:nvCxnSpPr>
      <xdr:spPr>
        <a:xfrm>
          <a:off x="6972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124477</xdr:rowOff>
    </xdr:from>
    <xdr:ext cx="469744" cy="259045"/>
    <xdr:sp macro="" textlink="">
      <xdr:nvSpPr>
        <xdr:cNvPr id="373" name="n_1aveValue【福祉施設】&#10;一人当たり面積">
          <a:extLst>
            <a:ext uri="{FF2B5EF4-FFF2-40B4-BE49-F238E27FC236}">
              <a16:creationId xmlns:a16="http://schemas.microsoft.com/office/drawing/2014/main" id="{A0A13503-FC32-4EA4-A2DC-46E0318967EE}"/>
            </a:ext>
          </a:extLst>
        </xdr:cNvPr>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74" name="n_2aveValue【福祉施設】&#10;一人当たり面積">
          <a:extLst>
            <a:ext uri="{FF2B5EF4-FFF2-40B4-BE49-F238E27FC236}">
              <a16:creationId xmlns:a16="http://schemas.microsoft.com/office/drawing/2014/main" id="{5EF4A73E-3B32-415D-8262-18867D4BF8C0}"/>
            </a:ext>
          </a:extLst>
        </xdr:cNvPr>
        <xdr:cNvSpPr txBox="1"/>
      </xdr:nvSpPr>
      <xdr:spPr>
        <a:xfrm>
          <a:off x="8515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5" name="n_3aveValue【福祉施設】&#10;一人当たり面積">
          <a:extLst>
            <a:ext uri="{FF2B5EF4-FFF2-40B4-BE49-F238E27FC236}">
              <a16:creationId xmlns:a16="http://schemas.microsoft.com/office/drawing/2014/main" id="{9E821FE2-5784-4FB1-999E-9CF5C52347C5}"/>
            </a:ext>
          </a:extLst>
        </xdr:cNvPr>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6" name="n_4aveValue【福祉施設】&#10;一人当たり面積">
          <a:extLst>
            <a:ext uri="{FF2B5EF4-FFF2-40B4-BE49-F238E27FC236}">
              <a16:creationId xmlns:a16="http://schemas.microsoft.com/office/drawing/2014/main" id="{A2C1277F-69BB-41BD-8742-33E6F43B2387}"/>
            </a:ext>
          </a:extLst>
        </xdr:cNvPr>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10177</xdr:rowOff>
    </xdr:from>
    <xdr:ext cx="469744" cy="259045"/>
    <xdr:sp macro="" textlink="">
      <xdr:nvSpPr>
        <xdr:cNvPr id="377" name="n_1mainValue【福祉施設】&#10;一人当たり面積">
          <a:extLst>
            <a:ext uri="{FF2B5EF4-FFF2-40B4-BE49-F238E27FC236}">
              <a16:creationId xmlns:a16="http://schemas.microsoft.com/office/drawing/2014/main" id="{2BCA52C7-3397-46E5-9FD9-484738657BC9}"/>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8" name="n_2mainValue【福祉施設】&#10;一人当たり面積">
          <a:extLst>
            <a:ext uri="{FF2B5EF4-FFF2-40B4-BE49-F238E27FC236}">
              <a16:creationId xmlns:a16="http://schemas.microsoft.com/office/drawing/2014/main" id="{A417293A-64EE-44EC-8A71-EB7D46D44072}"/>
            </a:ext>
          </a:extLst>
        </xdr:cNvPr>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9" name="n_3mainValue【福祉施設】&#10;一人当たり面積">
          <a:extLst>
            <a:ext uri="{FF2B5EF4-FFF2-40B4-BE49-F238E27FC236}">
              <a16:creationId xmlns:a16="http://schemas.microsoft.com/office/drawing/2014/main" id="{F838ABAA-9838-4E4B-A411-02E077E3ADE7}"/>
            </a:ext>
          </a:extLst>
        </xdr:cNvPr>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80" name="n_4mainValue【福祉施設】&#10;一人当たり面積">
          <a:extLst>
            <a:ext uri="{FF2B5EF4-FFF2-40B4-BE49-F238E27FC236}">
              <a16:creationId xmlns:a16="http://schemas.microsoft.com/office/drawing/2014/main" id="{6CCA3E53-D2B4-4090-BD9A-CE73239C03B7}"/>
            </a:ext>
          </a:extLst>
        </xdr:cNvPr>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CBE97A9-65DD-4098-8788-9B5EB693AE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AD49E51-E8DA-4F72-835B-7AEB47C65C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5F3BE02-63E8-44D9-AEB0-590CF83DF2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11DAB39-8E97-4AD2-9173-C88186AB11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C455B41-241F-4A47-83AD-2AE7BD12C53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B81B97C-AC4B-4D72-9032-C0F71840BD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BF0B44DB-4F5F-4364-A09C-815D2E51B6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7BB370E-1676-4441-9A5E-6526A64D64E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D32229A7-371A-43CC-A4B8-DB6A1F489CE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60259310-3593-4C9D-BDD6-7568FF3A40A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D36BA463-3A06-488C-B357-04BB2D3DCEE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7A333933-D4EE-4076-81AD-71E4BA142E3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A529CD1C-74E7-427F-9365-C26A0CDE5D4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DC2F01C1-3009-4571-806A-F536584F65E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B28E4A6C-66E5-45EF-8C2B-D1A278F2744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31D2159C-ADB5-482F-BE9B-00E9E5A8CA3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15B15960-B48A-423E-BD03-02F45931DD5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CF376100-CFF0-4B9C-A26D-153DDA516FA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602A0D10-57E0-48E8-B6FF-153ABB8FA0C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A7997AF1-9094-4C01-9E06-7EF6EDA60DC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A1500119-0BCB-4EE4-B081-CDBC032D278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6383D69A-00E4-4E98-BA7F-18DA3A69CFA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DF0771B1-DA04-42B2-B45C-A8857EF5366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9E1174C3-95FD-41C6-9193-AA4DF56F4DB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54149C9E-7007-4C5C-96A5-008A4C4E8CD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6" name="直線コネクタ 405">
          <a:extLst>
            <a:ext uri="{FF2B5EF4-FFF2-40B4-BE49-F238E27FC236}">
              <a16:creationId xmlns:a16="http://schemas.microsoft.com/office/drawing/2014/main" id="{81AC1DC4-E557-49E9-96C6-32245B36CC95}"/>
            </a:ext>
          </a:extLst>
        </xdr:cNvPr>
        <xdr:cNvCxnSpPr/>
      </xdr:nvCxnSpPr>
      <xdr:spPr>
        <a:xfrm flipV="1">
          <a:off x="4634865" y="1712649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F4E94FBB-BC07-47E9-B259-2A28359E25A1}"/>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8" name="直線コネクタ 407">
          <a:extLst>
            <a:ext uri="{FF2B5EF4-FFF2-40B4-BE49-F238E27FC236}">
              <a16:creationId xmlns:a16="http://schemas.microsoft.com/office/drawing/2014/main" id="{CC502C89-03F1-4BC2-9C80-0E8872328030}"/>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D1E28DC1-2DFE-459B-94FA-CA5A78895FB5}"/>
            </a:ext>
          </a:extLst>
        </xdr:cNvPr>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10" name="直線コネクタ 409">
          <a:extLst>
            <a:ext uri="{FF2B5EF4-FFF2-40B4-BE49-F238E27FC236}">
              <a16:creationId xmlns:a16="http://schemas.microsoft.com/office/drawing/2014/main" id="{C7132B0F-4F91-43B0-A7D3-E2401CDB5639}"/>
            </a:ext>
          </a:extLst>
        </xdr:cNvPr>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D3B38983-FC5C-4F01-8B32-D551A4C2FED0}"/>
            </a:ext>
          </a:extLst>
        </xdr:cNvPr>
        <xdr:cNvSpPr txBox="1"/>
      </xdr:nvSpPr>
      <xdr:spPr>
        <a:xfrm>
          <a:off x="4673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2" name="フローチャート: 判断 411">
          <a:extLst>
            <a:ext uri="{FF2B5EF4-FFF2-40B4-BE49-F238E27FC236}">
              <a16:creationId xmlns:a16="http://schemas.microsoft.com/office/drawing/2014/main" id="{2F85371C-4F74-49B3-99D7-E2F09E3FD562}"/>
            </a:ext>
          </a:extLst>
        </xdr:cNvPr>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3" name="フローチャート: 判断 412">
          <a:extLst>
            <a:ext uri="{FF2B5EF4-FFF2-40B4-BE49-F238E27FC236}">
              <a16:creationId xmlns:a16="http://schemas.microsoft.com/office/drawing/2014/main" id="{EAC396DD-4B23-4EFB-95FB-CD84EC6236AC}"/>
            </a:ext>
          </a:extLst>
        </xdr:cNvPr>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4" name="フローチャート: 判断 413">
          <a:extLst>
            <a:ext uri="{FF2B5EF4-FFF2-40B4-BE49-F238E27FC236}">
              <a16:creationId xmlns:a16="http://schemas.microsoft.com/office/drawing/2014/main" id="{30A7A659-7B9D-4E68-8FE1-2D0D9A4DF453}"/>
            </a:ext>
          </a:extLst>
        </xdr:cNvPr>
        <xdr:cNvSpPr/>
      </xdr:nvSpPr>
      <xdr:spPr>
        <a:xfrm>
          <a:off x="2857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5" name="フローチャート: 判断 414">
          <a:extLst>
            <a:ext uri="{FF2B5EF4-FFF2-40B4-BE49-F238E27FC236}">
              <a16:creationId xmlns:a16="http://schemas.microsoft.com/office/drawing/2014/main" id="{3B12ED0F-9BEE-4507-9C91-9E54BE08D57E}"/>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6" name="フローチャート: 判断 415">
          <a:extLst>
            <a:ext uri="{FF2B5EF4-FFF2-40B4-BE49-F238E27FC236}">
              <a16:creationId xmlns:a16="http://schemas.microsoft.com/office/drawing/2014/main" id="{1DC6B9F2-D355-41E6-9830-A12B92A2095D}"/>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02B44D7-6F6E-4799-8071-AF792326273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71DE70B-911A-4BC1-94AA-BA0E0773D84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5FAEE20-0028-49EA-8846-CF730F7677E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3669F80-85F5-4543-9FE6-C58022FD894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CCD9DAB-FDCF-434A-8E15-CF3F084DF2B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116839</xdr:rowOff>
    </xdr:from>
    <xdr:to>
      <xdr:col>24</xdr:col>
      <xdr:colOff>114300</xdr:colOff>
      <xdr:row>107</xdr:row>
      <xdr:rowOff>46989</xdr:rowOff>
    </xdr:to>
    <xdr:sp macro="" textlink="">
      <xdr:nvSpPr>
        <xdr:cNvPr id="422" name="楕円 421">
          <a:extLst>
            <a:ext uri="{FF2B5EF4-FFF2-40B4-BE49-F238E27FC236}">
              <a16:creationId xmlns:a16="http://schemas.microsoft.com/office/drawing/2014/main" id="{69F9DEAA-032E-4407-890D-C4104F954698}"/>
            </a:ext>
          </a:extLst>
        </xdr:cNvPr>
        <xdr:cNvSpPr/>
      </xdr:nvSpPr>
      <xdr:spPr>
        <a:xfrm>
          <a:off x="4584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95266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2DB1F0DC-13BB-405A-9375-E3D980062679}"/>
            </a:ext>
          </a:extLst>
        </xdr:cNvPr>
        <xdr:cNvSpPr txBox="1"/>
      </xdr:nvSpPr>
      <xdr:spPr>
        <a:xfrm>
          <a:off x="4673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82550</xdr:rowOff>
    </xdr:from>
    <xdr:to>
      <xdr:col>20</xdr:col>
      <xdr:colOff>38100</xdr:colOff>
      <xdr:row>107</xdr:row>
      <xdr:rowOff>12700</xdr:rowOff>
    </xdr:to>
    <xdr:sp macro="" textlink="">
      <xdr:nvSpPr>
        <xdr:cNvPr id="424" name="楕円 423">
          <a:extLst>
            <a:ext uri="{FF2B5EF4-FFF2-40B4-BE49-F238E27FC236}">
              <a16:creationId xmlns:a16="http://schemas.microsoft.com/office/drawing/2014/main" id="{F8D159FC-8570-4942-AE2B-13C1871FF9BC}"/>
            </a:ext>
          </a:extLst>
        </xdr:cNvPr>
        <xdr:cNvSpPr/>
      </xdr:nvSpPr>
      <xdr:spPr>
        <a:xfrm>
          <a:off x="3746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133350</xdr:rowOff>
    </xdr:from>
    <xdr:to>
      <xdr:col>24</xdr:col>
      <xdr:colOff>63500</xdr:colOff>
      <xdr:row>106</xdr:row>
      <xdr:rowOff>167639</xdr:rowOff>
    </xdr:to>
    <xdr:cxnSp macro="">
      <xdr:nvCxnSpPr>
        <xdr:cNvPr id="425" name="直線コネクタ 424">
          <a:extLst>
            <a:ext uri="{FF2B5EF4-FFF2-40B4-BE49-F238E27FC236}">
              <a16:creationId xmlns:a16="http://schemas.microsoft.com/office/drawing/2014/main" id="{740DA689-A03A-4751-933F-FC4194A821B7}"/>
            </a:ext>
          </a:extLst>
        </xdr:cNvPr>
        <xdr:cNvCxnSpPr/>
      </xdr:nvCxnSpPr>
      <xdr:spPr>
        <a:xfrm>
          <a:off x="3797300" y="183070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61323</xdr:rowOff>
    </xdr:from>
    <xdr:to>
      <xdr:col>15</xdr:col>
      <xdr:colOff>101600</xdr:colOff>
      <xdr:row>106</xdr:row>
      <xdr:rowOff>162923</xdr:rowOff>
    </xdr:to>
    <xdr:sp macro="" textlink="">
      <xdr:nvSpPr>
        <xdr:cNvPr id="426" name="楕円 425">
          <a:extLst>
            <a:ext uri="{FF2B5EF4-FFF2-40B4-BE49-F238E27FC236}">
              <a16:creationId xmlns:a16="http://schemas.microsoft.com/office/drawing/2014/main" id="{6B596DDC-AC17-4540-A3ED-F5ED101C3A20}"/>
            </a:ext>
          </a:extLst>
        </xdr:cNvPr>
        <xdr:cNvSpPr/>
      </xdr:nvSpPr>
      <xdr:spPr>
        <a:xfrm>
          <a:off x="2857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112123</xdr:rowOff>
    </xdr:from>
    <xdr:to>
      <xdr:col>19</xdr:col>
      <xdr:colOff>177800</xdr:colOff>
      <xdr:row>106</xdr:row>
      <xdr:rowOff>133350</xdr:rowOff>
    </xdr:to>
    <xdr:cxnSp macro="">
      <xdr:nvCxnSpPr>
        <xdr:cNvPr id="427" name="直線コネクタ 426">
          <a:extLst>
            <a:ext uri="{FF2B5EF4-FFF2-40B4-BE49-F238E27FC236}">
              <a16:creationId xmlns:a16="http://schemas.microsoft.com/office/drawing/2014/main" id="{3A2DF76E-2410-4558-86FD-6A3EE45A3C22}"/>
            </a:ext>
          </a:extLst>
        </xdr:cNvPr>
        <xdr:cNvCxnSpPr/>
      </xdr:nvCxnSpPr>
      <xdr:spPr>
        <a:xfrm>
          <a:off x="2908300" y="182858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44994</xdr:rowOff>
    </xdr:from>
    <xdr:to>
      <xdr:col>10</xdr:col>
      <xdr:colOff>165100</xdr:colOff>
      <xdr:row>106</xdr:row>
      <xdr:rowOff>146594</xdr:rowOff>
    </xdr:to>
    <xdr:sp macro="" textlink="">
      <xdr:nvSpPr>
        <xdr:cNvPr id="428" name="楕円 427">
          <a:extLst>
            <a:ext uri="{FF2B5EF4-FFF2-40B4-BE49-F238E27FC236}">
              <a16:creationId xmlns:a16="http://schemas.microsoft.com/office/drawing/2014/main" id="{07BFA352-B7C1-46A3-8242-62BB762378F3}"/>
            </a:ext>
          </a:extLst>
        </xdr:cNvPr>
        <xdr:cNvSpPr/>
      </xdr:nvSpPr>
      <xdr:spPr>
        <a:xfrm>
          <a:off x="1968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95794</xdr:rowOff>
    </xdr:from>
    <xdr:to>
      <xdr:col>15</xdr:col>
      <xdr:colOff>50800</xdr:colOff>
      <xdr:row>106</xdr:row>
      <xdr:rowOff>112123</xdr:rowOff>
    </xdr:to>
    <xdr:cxnSp macro="">
      <xdr:nvCxnSpPr>
        <xdr:cNvPr id="429" name="直線コネクタ 428">
          <a:extLst>
            <a:ext uri="{FF2B5EF4-FFF2-40B4-BE49-F238E27FC236}">
              <a16:creationId xmlns:a16="http://schemas.microsoft.com/office/drawing/2014/main" id="{FBA7239D-8C49-40F2-8594-D257771D2795}"/>
            </a:ext>
          </a:extLst>
        </xdr:cNvPr>
        <xdr:cNvCxnSpPr/>
      </xdr:nvCxnSpPr>
      <xdr:spPr>
        <a:xfrm>
          <a:off x="2019300" y="182694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30299</xdr:rowOff>
    </xdr:from>
    <xdr:to>
      <xdr:col>6</xdr:col>
      <xdr:colOff>38100</xdr:colOff>
      <xdr:row>106</xdr:row>
      <xdr:rowOff>131899</xdr:rowOff>
    </xdr:to>
    <xdr:sp macro="" textlink="">
      <xdr:nvSpPr>
        <xdr:cNvPr id="430" name="楕円 429">
          <a:extLst>
            <a:ext uri="{FF2B5EF4-FFF2-40B4-BE49-F238E27FC236}">
              <a16:creationId xmlns:a16="http://schemas.microsoft.com/office/drawing/2014/main" id="{0D132701-8771-42A3-AE07-CDB7A6A4115A}"/>
            </a:ext>
          </a:extLst>
        </xdr:cNvPr>
        <xdr:cNvSpPr/>
      </xdr:nvSpPr>
      <xdr:spPr>
        <a:xfrm>
          <a:off x="1079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81099</xdr:rowOff>
    </xdr:from>
    <xdr:to>
      <xdr:col>10</xdr:col>
      <xdr:colOff>114300</xdr:colOff>
      <xdr:row>106</xdr:row>
      <xdr:rowOff>95794</xdr:rowOff>
    </xdr:to>
    <xdr:cxnSp macro="">
      <xdr:nvCxnSpPr>
        <xdr:cNvPr id="431" name="直線コネクタ 430">
          <a:extLst>
            <a:ext uri="{FF2B5EF4-FFF2-40B4-BE49-F238E27FC236}">
              <a16:creationId xmlns:a16="http://schemas.microsoft.com/office/drawing/2014/main" id="{6C6B4044-18C6-4C1C-8390-EB0DCDC950A3}"/>
            </a:ext>
          </a:extLst>
        </xdr:cNvPr>
        <xdr:cNvCxnSpPr/>
      </xdr:nvCxnSpPr>
      <xdr:spPr>
        <a:xfrm>
          <a:off x="1130300" y="182547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2" name="n_1aveValue【市民会館】&#10;有形固定資産減価償却率">
          <a:extLst>
            <a:ext uri="{FF2B5EF4-FFF2-40B4-BE49-F238E27FC236}">
              <a16:creationId xmlns:a16="http://schemas.microsoft.com/office/drawing/2014/main" id="{83851816-8B48-4932-B401-8DEE0C7734DC}"/>
            </a:ext>
          </a:extLst>
        </xdr:cNvPr>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8000</xdr:rowOff>
    </xdr:from>
    <xdr:ext cx="405111" cy="259045"/>
    <xdr:sp macro="" textlink="">
      <xdr:nvSpPr>
        <xdr:cNvPr id="433" name="n_2aveValue【市民会館】&#10;有形固定資産減価償却率">
          <a:extLst>
            <a:ext uri="{FF2B5EF4-FFF2-40B4-BE49-F238E27FC236}">
              <a16:creationId xmlns:a16="http://schemas.microsoft.com/office/drawing/2014/main" id="{7084EFF9-748B-4CE9-82A8-054ECDE4552A}"/>
            </a:ext>
          </a:extLst>
        </xdr:cNvPr>
        <xdr:cNvSpPr txBox="1"/>
      </xdr:nvSpPr>
      <xdr:spPr>
        <a:xfrm>
          <a:off x="2705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4" name="n_3aveValue【市民会館】&#10;有形固定資産減価償却率">
          <a:extLst>
            <a:ext uri="{FF2B5EF4-FFF2-40B4-BE49-F238E27FC236}">
              <a16:creationId xmlns:a16="http://schemas.microsoft.com/office/drawing/2014/main" id="{74B9EE6F-282E-4EBC-BD41-6933E29C6568}"/>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5" name="n_4aveValue【市民会館】&#10;有形固定資産減価償却率">
          <a:extLst>
            <a:ext uri="{FF2B5EF4-FFF2-40B4-BE49-F238E27FC236}">
              <a16:creationId xmlns:a16="http://schemas.microsoft.com/office/drawing/2014/main" id="{DF5FB443-6645-4B33-BC46-95D819B80318}"/>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3827</xdr:rowOff>
    </xdr:from>
    <xdr:ext cx="405111" cy="259045"/>
    <xdr:sp macro="" textlink="">
      <xdr:nvSpPr>
        <xdr:cNvPr id="436" name="n_1mainValue【市民会館】&#10;有形固定資産減価償却率">
          <a:extLst>
            <a:ext uri="{FF2B5EF4-FFF2-40B4-BE49-F238E27FC236}">
              <a16:creationId xmlns:a16="http://schemas.microsoft.com/office/drawing/2014/main" id="{D13B5CC2-01F1-49C3-B086-39FEAD6F906F}"/>
            </a:ext>
          </a:extLst>
        </xdr:cNvPr>
        <xdr:cNvSpPr txBox="1"/>
      </xdr:nvSpPr>
      <xdr:spPr>
        <a:xfrm>
          <a:off x="3582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154050</xdr:rowOff>
    </xdr:from>
    <xdr:ext cx="405111" cy="259045"/>
    <xdr:sp macro="" textlink="">
      <xdr:nvSpPr>
        <xdr:cNvPr id="437" name="n_2mainValue【市民会館】&#10;有形固定資産減価償却率">
          <a:extLst>
            <a:ext uri="{FF2B5EF4-FFF2-40B4-BE49-F238E27FC236}">
              <a16:creationId xmlns:a16="http://schemas.microsoft.com/office/drawing/2014/main" id="{4FA03D70-BC36-4D15-A86B-5F9FA24E40C9}"/>
            </a:ext>
          </a:extLst>
        </xdr:cNvPr>
        <xdr:cNvSpPr txBox="1"/>
      </xdr:nvSpPr>
      <xdr:spPr>
        <a:xfrm>
          <a:off x="2705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137721</xdr:rowOff>
    </xdr:from>
    <xdr:ext cx="405111" cy="259045"/>
    <xdr:sp macro="" textlink="">
      <xdr:nvSpPr>
        <xdr:cNvPr id="438" name="n_3mainValue【市民会館】&#10;有形固定資産減価償却率">
          <a:extLst>
            <a:ext uri="{FF2B5EF4-FFF2-40B4-BE49-F238E27FC236}">
              <a16:creationId xmlns:a16="http://schemas.microsoft.com/office/drawing/2014/main" id="{3E6645F6-AE7C-4B3E-848C-3C3ECE401F03}"/>
            </a:ext>
          </a:extLst>
        </xdr:cNvPr>
        <xdr:cNvSpPr txBox="1"/>
      </xdr:nvSpPr>
      <xdr:spPr>
        <a:xfrm>
          <a:off x="1816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123026</xdr:rowOff>
    </xdr:from>
    <xdr:ext cx="405111" cy="259045"/>
    <xdr:sp macro="" textlink="">
      <xdr:nvSpPr>
        <xdr:cNvPr id="439" name="n_4mainValue【市民会館】&#10;有形固定資産減価償却率">
          <a:extLst>
            <a:ext uri="{FF2B5EF4-FFF2-40B4-BE49-F238E27FC236}">
              <a16:creationId xmlns:a16="http://schemas.microsoft.com/office/drawing/2014/main" id="{A1B7572C-1DE0-4AC3-9303-01633C3837F3}"/>
            </a:ext>
          </a:extLst>
        </xdr:cNvPr>
        <xdr:cNvSpPr txBox="1"/>
      </xdr:nvSpPr>
      <xdr:spPr>
        <a:xfrm>
          <a:off x="927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1E610CB3-D563-45C9-AD36-3A69E80E1F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CD37A68-752D-4BFF-8B03-DE3A771996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8AA0250B-EC1E-40B2-AC59-6515E7DD00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3CDD8B39-B9A4-414E-8505-A1F692AE0C4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E6249A31-7416-4FE4-8040-E5F467C60F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3892DEE4-3D0B-4BDB-BD51-185235849C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B479E473-504D-4027-8AB2-BB28E7A3A2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FBCB99DA-CB3F-4AA2-AF52-711D3F10CEC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361AC690-C661-4D00-9577-087FC14CB27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CC650B90-DF0E-4F03-9DFE-016E3AE776D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AD328AD5-3B19-44D5-86BA-F2DB8E9FE6D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F7DE9A94-B955-428F-B5A7-ECD9D455831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72A3A8BC-8A3A-4143-8A07-BB1DA6200DD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B71050E6-FB6D-46B4-8D48-B34329CCB11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A0145BD9-0D72-483F-BDFF-DC3AA056207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F422B9C1-3934-4CD7-8B68-C05245A096F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7247A48-45F7-4E8B-8895-96B4F57F06C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C071F244-7564-438B-8608-89D636B63F7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1EC1F1AC-E365-491D-80D4-BA14B09815D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24330BFF-FB0E-473F-9496-07E1B91EBED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5EF623B3-D146-40D8-9637-3F1621EAA4E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244F6A63-5B1A-4CA4-B198-E7E15229845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93BC68CE-757F-4822-BB9D-819ECCF3EE3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3" name="直線コネクタ 462">
          <a:extLst>
            <a:ext uri="{FF2B5EF4-FFF2-40B4-BE49-F238E27FC236}">
              <a16:creationId xmlns:a16="http://schemas.microsoft.com/office/drawing/2014/main" id="{F68584BE-E9C3-455E-ADEA-0B6C4C916B93}"/>
            </a:ext>
          </a:extLst>
        </xdr:cNvPr>
        <xdr:cNvCxnSpPr/>
      </xdr:nvCxnSpPr>
      <xdr:spPr>
        <a:xfrm flipV="1">
          <a:off x="10476865" y="173050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4" name="【市民会館】&#10;一人当たり面積最小値テキスト">
          <a:extLst>
            <a:ext uri="{FF2B5EF4-FFF2-40B4-BE49-F238E27FC236}">
              <a16:creationId xmlns:a16="http://schemas.microsoft.com/office/drawing/2014/main" id="{BF9989B5-5443-4A52-8CBA-DDD44D5A570E}"/>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5" name="直線コネクタ 464">
          <a:extLst>
            <a:ext uri="{FF2B5EF4-FFF2-40B4-BE49-F238E27FC236}">
              <a16:creationId xmlns:a16="http://schemas.microsoft.com/office/drawing/2014/main" id="{4EB8634C-61C7-41BA-B823-B96A9DA4EB03}"/>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6" name="【市民会館】&#10;一人当たり面積最大値テキスト">
          <a:extLst>
            <a:ext uri="{FF2B5EF4-FFF2-40B4-BE49-F238E27FC236}">
              <a16:creationId xmlns:a16="http://schemas.microsoft.com/office/drawing/2014/main" id="{0966ADA7-71D9-4BFE-BF61-16C6143607E0}"/>
            </a:ext>
          </a:extLst>
        </xdr:cNvPr>
        <xdr:cNvSpPr txBox="1"/>
      </xdr:nvSpPr>
      <xdr:spPr>
        <a:xfrm>
          <a:off x="10515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7" name="直線コネクタ 466">
          <a:extLst>
            <a:ext uri="{FF2B5EF4-FFF2-40B4-BE49-F238E27FC236}">
              <a16:creationId xmlns:a16="http://schemas.microsoft.com/office/drawing/2014/main" id="{05096627-BC83-4DC2-A15D-15360244F78F}"/>
            </a:ext>
          </a:extLst>
        </xdr:cNvPr>
        <xdr:cNvCxnSpPr/>
      </xdr:nvCxnSpPr>
      <xdr:spPr>
        <a:xfrm>
          <a:off x="10388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8" name="【市民会館】&#10;一人当たり面積平均値テキスト">
          <a:extLst>
            <a:ext uri="{FF2B5EF4-FFF2-40B4-BE49-F238E27FC236}">
              <a16:creationId xmlns:a16="http://schemas.microsoft.com/office/drawing/2014/main" id="{4F60B489-09BE-49B4-B9F8-90FFCC651C9B}"/>
            </a:ext>
          </a:extLst>
        </xdr:cNvPr>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9" name="フローチャート: 判断 468">
          <a:extLst>
            <a:ext uri="{FF2B5EF4-FFF2-40B4-BE49-F238E27FC236}">
              <a16:creationId xmlns:a16="http://schemas.microsoft.com/office/drawing/2014/main" id="{E286E314-5F6B-46D6-8462-7A88B17F7630}"/>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70" name="フローチャート: 判断 469">
          <a:extLst>
            <a:ext uri="{FF2B5EF4-FFF2-40B4-BE49-F238E27FC236}">
              <a16:creationId xmlns:a16="http://schemas.microsoft.com/office/drawing/2014/main" id="{A69ECB3E-2C33-4B3D-9CFA-52A7A7926A82}"/>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71" name="フローチャート: 判断 470">
          <a:extLst>
            <a:ext uri="{FF2B5EF4-FFF2-40B4-BE49-F238E27FC236}">
              <a16:creationId xmlns:a16="http://schemas.microsoft.com/office/drawing/2014/main" id="{23A43776-3227-4BB5-91D4-2326F4521E10}"/>
            </a:ext>
          </a:extLst>
        </xdr:cNvPr>
        <xdr:cNvSpPr/>
      </xdr:nvSpPr>
      <xdr:spPr>
        <a:xfrm>
          <a:off x="869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2" name="フローチャート: 判断 471">
          <a:extLst>
            <a:ext uri="{FF2B5EF4-FFF2-40B4-BE49-F238E27FC236}">
              <a16:creationId xmlns:a16="http://schemas.microsoft.com/office/drawing/2014/main" id="{4D577E29-4441-4001-BB3E-67A7C9263096}"/>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3" name="フローチャート: 判断 472">
          <a:extLst>
            <a:ext uri="{FF2B5EF4-FFF2-40B4-BE49-F238E27FC236}">
              <a16:creationId xmlns:a16="http://schemas.microsoft.com/office/drawing/2014/main" id="{D32E75C3-FB81-4133-BA30-6FE9C4D05432}"/>
            </a:ext>
          </a:extLst>
        </xdr:cNvPr>
        <xdr:cNvSpPr/>
      </xdr:nvSpPr>
      <xdr:spPr>
        <a:xfrm>
          <a:off x="692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8B78582-02E3-4AC2-80EC-5A0115B93D1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5480481-9C30-4571-9A13-93E461F952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B55C83E-43AC-4B76-A13B-1398C42A1C4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B456CB6-0162-44C3-9288-D8E39310A7D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D4E00D2-90BD-42B0-B097-BFD007BC45C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79" name="楕円 478">
          <a:extLst>
            <a:ext uri="{FF2B5EF4-FFF2-40B4-BE49-F238E27FC236}">
              <a16:creationId xmlns:a16="http://schemas.microsoft.com/office/drawing/2014/main" id="{933DCD74-9BDD-4D19-9F83-84F28EA92CC7}"/>
            </a:ext>
          </a:extLst>
        </xdr:cNvPr>
        <xdr:cNvSpPr/>
      </xdr:nvSpPr>
      <xdr:spPr>
        <a:xfrm>
          <a:off x="10426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45738</xdr:rowOff>
    </xdr:from>
    <xdr:ext cx="469744" cy="259045"/>
    <xdr:sp macro="" textlink="">
      <xdr:nvSpPr>
        <xdr:cNvPr id="480" name="【市民会館】&#10;一人当たり面積該当値テキスト">
          <a:extLst>
            <a:ext uri="{FF2B5EF4-FFF2-40B4-BE49-F238E27FC236}">
              <a16:creationId xmlns:a16="http://schemas.microsoft.com/office/drawing/2014/main" id="{D59D5F74-129D-4E9A-8518-602C473E1A26}"/>
            </a:ext>
          </a:extLst>
        </xdr:cNvPr>
        <xdr:cNvSpPr txBox="1"/>
      </xdr:nvSpPr>
      <xdr:spPr>
        <a:xfrm>
          <a:off x="105156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481" name="楕円 480">
          <a:extLst>
            <a:ext uri="{FF2B5EF4-FFF2-40B4-BE49-F238E27FC236}">
              <a16:creationId xmlns:a16="http://schemas.microsoft.com/office/drawing/2014/main" id="{4B7AAFC9-FA41-4DF3-92C5-909B582ECFD4}"/>
            </a:ext>
          </a:extLst>
        </xdr:cNvPr>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118111</xdr:rowOff>
    </xdr:to>
    <xdr:cxnSp macro="">
      <xdr:nvCxnSpPr>
        <xdr:cNvPr id="482" name="直線コネクタ 481">
          <a:extLst>
            <a:ext uri="{FF2B5EF4-FFF2-40B4-BE49-F238E27FC236}">
              <a16:creationId xmlns:a16="http://schemas.microsoft.com/office/drawing/2014/main" id="{E6795770-A837-47D5-8E06-5856C52320F6}"/>
            </a:ext>
          </a:extLst>
        </xdr:cNvPr>
        <xdr:cNvCxnSpPr/>
      </xdr:nvCxnSpPr>
      <xdr:spPr>
        <a:xfrm>
          <a:off x="9639300" y="180213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83" name="楕円 482">
          <a:extLst>
            <a:ext uri="{FF2B5EF4-FFF2-40B4-BE49-F238E27FC236}">
              <a16:creationId xmlns:a16="http://schemas.microsoft.com/office/drawing/2014/main" id="{8F2ED8F7-26FA-4968-93FE-E5FC8F75B5F8}"/>
            </a:ext>
          </a:extLst>
        </xdr:cNvPr>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133350</xdr:rowOff>
    </xdr:to>
    <xdr:cxnSp macro="">
      <xdr:nvCxnSpPr>
        <xdr:cNvPr id="484" name="直線コネクタ 483">
          <a:extLst>
            <a:ext uri="{FF2B5EF4-FFF2-40B4-BE49-F238E27FC236}">
              <a16:creationId xmlns:a16="http://schemas.microsoft.com/office/drawing/2014/main" id="{BA36C9ED-9067-47E2-8A6D-B6807051FBFD}"/>
            </a:ext>
          </a:extLst>
        </xdr:cNvPr>
        <xdr:cNvCxnSpPr/>
      </xdr:nvCxnSpPr>
      <xdr:spPr>
        <a:xfrm flipV="1">
          <a:off x="8750300" y="18021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85" name="楕円 484">
          <a:extLst>
            <a:ext uri="{FF2B5EF4-FFF2-40B4-BE49-F238E27FC236}">
              <a16:creationId xmlns:a16="http://schemas.microsoft.com/office/drawing/2014/main" id="{E97FABD7-BA35-4C48-9ABD-E3CE9E78387B}"/>
            </a:ext>
          </a:extLst>
        </xdr:cNvPr>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133350</xdr:rowOff>
    </xdr:to>
    <xdr:cxnSp macro="">
      <xdr:nvCxnSpPr>
        <xdr:cNvPr id="486" name="直線コネクタ 485">
          <a:extLst>
            <a:ext uri="{FF2B5EF4-FFF2-40B4-BE49-F238E27FC236}">
              <a16:creationId xmlns:a16="http://schemas.microsoft.com/office/drawing/2014/main" id="{0665457A-2045-4E44-ADF0-5E473C8B4E75}"/>
            </a:ext>
          </a:extLst>
        </xdr:cNvPr>
        <xdr:cNvCxnSpPr/>
      </xdr:nvCxnSpPr>
      <xdr:spPr>
        <a:xfrm>
          <a:off x="7861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90170</xdr:rowOff>
    </xdr:from>
    <xdr:to>
      <xdr:col>36</xdr:col>
      <xdr:colOff>165100</xdr:colOff>
      <xdr:row>106</xdr:row>
      <xdr:rowOff>20320</xdr:rowOff>
    </xdr:to>
    <xdr:sp macro="" textlink="">
      <xdr:nvSpPr>
        <xdr:cNvPr id="487" name="楕円 486">
          <a:extLst>
            <a:ext uri="{FF2B5EF4-FFF2-40B4-BE49-F238E27FC236}">
              <a16:creationId xmlns:a16="http://schemas.microsoft.com/office/drawing/2014/main" id="{B0B5B656-CE97-4CD0-8B37-FC94CD90A251}"/>
            </a:ext>
          </a:extLst>
        </xdr:cNvPr>
        <xdr:cNvSpPr/>
      </xdr:nvSpPr>
      <xdr:spPr>
        <a:xfrm>
          <a:off x="692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140970</xdr:rowOff>
    </xdr:to>
    <xdr:cxnSp macro="">
      <xdr:nvCxnSpPr>
        <xdr:cNvPr id="488" name="直線コネクタ 487">
          <a:extLst>
            <a:ext uri="{FF2B5EF4-FFF2-40B4-BE49-F238E27FC236}">
              <a16:creationId xmlns:a16="http://schemas.microsoft.com/office/drawing/2014/main" id="{D2DDC59D-8D03-4734-85CB-42BA25D8DF68}"/>
            </a:ext>
          </a:extLst>
        </xdr:cNvPr>
        <xdr:cNvCxnSpPr/>
      </xdr:nvCxnSpPr>
      <xdr:spPr>
        <a:xfrm flipV="1">
          <a:off x="6972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9" name="n_1aveValue【市民会館】&#10;一人当たり面積">
          <a:extLst>
            <a:ext uri="{FF2B5EF4-FFF2-40B4-BE49-F238E27FC236}">
              <a16:creationId xmlns:a16="http://schemas.microsoft.com/office/drawing/2014/main" id="{53674562-C6DE-40F9-AF6E-5CE608A94661}"/>
            </a:ext>
          </a:extLst>
        </xdr:cNvPr>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90" name="n_2aveValue【市民会館】&#10;一人当たり面積">
          <a:extLst>
            <a:ext uri="{FF2B5EF4-FFF2-40B4-BE49-F238E27FC236}">
              <a16:creationId xmlns:a16="http://schemas.microsoft.com/office/drawing/2014/main" id="{00C30445-B067-45FF-9510-F20034F20796}"/>
            </a:ext>
          </a:extLst>
        </xdr:cNvPr>
        <xdr:cNvSpPr txBox="1"/>
      </xdr:nvSpPr>
      <xdr:spPr>
        <a:xfrm>
          <a:off x="8515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91" name="n_3aveValue【市民会館】&#10;一人当たり面積">
          <a:extLst>
            <a:ext uri="{FF2B5EF4-FFF2-40B4-BE49-F238E27FC236}">
              <a16:creationId xmlns:a16="http://schemas.microsoft.com/office/drawing/2014/main" id="{49E682BD-942C-482F-BCD8-492127A441DB}"/>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147338</xdr:rowOff>
    </xdr:from>
    <xdr:ext cx="469744" cy="259045"/>
    <xdr:sp macro="" textlink="">
      <xdr:nvSpPr>
        <xdr:cNvPr id="492" name="n_4aveValue【市民会館】&#10;一人当たり面積">
          <a:extLst>
            <a:ext uri="{FF2B5EF4-FFF2-40B4-BE49-F238E27FC236}">
              <a16:creationId xmlns:a16="http://schemas.microsoft.com/office/drawing/2014/main" id="{9B27E96F-72EF-4078-BA6A-38F34284DC9A}"/>
            </a:ext>
          </a:extLst>
        </xdr:cNvPr>
        <xdr:cNvSpPr txBox="1"/>
      </xdr:nvSpPr>
      <xdr:spPr>
        <a:xfrm>
          <a:off x="6737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493" name="n_1mainValue【市民会館】&#10;一人当たり面積">
          <a:extLst>
            <a:ext uri="{FF2B5EF4-FFF2-40B4-BE49-F238E27FC236}">
              <a16:creationId xmlns:a16="http://schemas.microsoft.com/office/drawing/2014/main" id="{40E1C421-B88D-45F0-B526-AF1D39945191}"/>
            </a:ext>
          </a:extLst>
        </xdr:cNvPr>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94" name="n_2mainValue【市民会館】&#10;一人当たり面積">
          <a:extLst>
            <a:ext uri="{FF2B5EF4-FFF2-40B4-BE49-F238E27FC236}">
              <a16:creationId xmlns:a16="http://schemas.microsoft.com/office/drawing/2014/main" id="{D30A78A6-6363-4607-9786-1E887BC3FC6C}"/>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95" name="n_3mainValue【市民会館】&#10;一人当たり面積">
          <a:extLst>
            <a:ext uri="{FF2B5EF4-FFF2-40B4-BE49-F238E27FC236}">
              <a16:creationId xmlns:a16="http://schemas.microsoft.com/office/drawing/2014/main" id="{D75088A9-E1C9-43EB-8239-F436CBAB8D09}"/>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11447</xdr:rowOff>
    </xdr:from>
    <xdr:ext cx="469744" cy="259045"/>
    <xdr:sp macro="" textlink="">
      <xdr:nvSpPr>
        <xdr:cNvPr id="496" name="n_4mainValue【市民会館】&#10;一人当たり面積">
          <a:extLst>
            <a:ext uri="{FF2B5EF4-FFF2-40B4-BE49-F238E27FC236}">
              <a16:creationId xmlns:a16="http://schemas.microsoft.com/office/drawing/2014/main" id="{B75DE818-6031-4D02-AC67-72BF5DA3B7B6}"/>
            </a:ext>
          </a:extLst>
        </xdr:cNvPr>
        <xdr:cNvSpPr txBox="1"/>
      </xdr:nvSpPr>
      <xdr:spPr>
        <a:xfrm>
          <a:off x="6737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450ABF1B-B9D2-49B7-9E8F-C6DEB190C7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9C9511A1-57B1-4884-8A51-478A6FB9F5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E12E6B2E-9BEB-4483-8C77-6C0F860D80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7565F339-880F-4D58-AF27-1D6569038DF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AE94B78B-1677-4FD2-8109-578EC83D96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DAB356A6-2C8F-4DFA-B1F1-CB0482D311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1982323E-FE2C-43C5-B383-690A1B1005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58C9041C-C519-4CBD-B713-23FFC663D8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DF24BCD-2DDD-4838-ABA1-6FA05F453E0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CCF4904C-91D9-46DE-AA7A-53E88B72BE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25CBB87F-21F7-484B-BC49-ACBB1F6B1A2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2653A37E-EE56-40E4-AD78-2C7C5FE5893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4666D7BE-9681-49FB-A968-56F1CB0426C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54518BF5-963A-45C2-BDF7-01DAE18E8E5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EDCF004B-3F63-46A5-A11E-C0F7DBFC078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FB00C036-2D68-41CC-9164-3E091949F60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90A76472-B0BE-4993-BE9B-BDA2CB9F071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FB0C2DF9-5C62-43B2-B60F-BDCC71026A1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D77093CF-8489-4A06-8F9A-9ADB8624096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2A7C4803-D029-4D4D-B492-D90CEF1274D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B6B8C8ED-4B5F-4838-B208-7F92AA821F2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8CBBC1F2-18E0-4986-9B94-4E492A1BF8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49F3EA3E-3870-45B2-8D54-2D80B4E573F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2452453B-CC01-49C3-853B-15F5D0AF78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21" name="直線コネクタ 520">
          <a:extLst>
            <a:ext uri="{FF2B5EF4-FFF2-40B4-BE49-F238E27FC236}">
              <a16:creationId xmlns:a16="http://schemas.microsoft.com/office/drawing/2014/main" id="{F2B00196-7DA6-455A-B06F-5BBC9BA1D3F7}"/>
            </a:ext>
          </a:extLst>
        </xdr:cNvPr>
        <xdr:cNvCxnSpPr/>
      </xdr:nvCxnSpPr>
      <xdr:spPr>
        <a:xfrm flipV="1">
          <a:off x="16318864" y="580072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100BD95A-5DE6-48FD-9E71-157466A53BE9}"/>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3" name="直線コネクタ 522">
          <a:extLst>
            <a:ext uri="{FF2B5EF4-FFF2-40B4-BE49-F238E27FC236}">
              <a16:creationId xmlns:a16="http://schemas.microsoft.com/office/drawing/2014/main" id="{EDAF7CA9-3A98-4490-9301-9BB0FCC9D00F}"/>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97065868-E6AC-461A-A3F4-57CC0804D9E1}"/>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5" name="直線コネクタ 524">
          <a:extLst>
            <a:ext uri="{FF2B5EF4-FFF2-40B4-BE49-F238E27FC236}">
              <a16:creationId xmlns:a16="http://schemas.microsoft.com/office/drawing/2014/main" id="{491B48E8-EF72-4F70-89B1-04EA13A9CC3A}"/>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86377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9EA7A9A5-6C1D-4892-8E53-3F0FB8EC9180}"/>
            </a:ext>
          </a:extLst>
        </xdr:cNvPr>
        <xdr:cNvSpPr txBox="1"/>
      </xdr:nvSpPr>
      <xdr:spPr>
        <a:xfrm>
          <a:off x="16357600" y="625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7" name="フローチャート: 判断 526">
          <a:extLst>
            <a:ext uri="{FF2B5EF4-FFF2-40B4-BE49-F238E27FC236}">
              <a16:creationId xmlns:a16="http://schemas.microsoft.com/office/drawing/2014/main" id="{088A9159-04DD-4A22-943F-DF20B71A0C62}"/>
            </a:ext>
          </a:extLst>
        </xdr:cNvPr>
        <xdr:cNvSpPr/>
      </xdr:nvSpPr>
      <xdr:spPr>
        <a:xfrm>
          <a:off x="16268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8" name="フローチャート: 判断 527">
          <a:extLst>
            <a:ext uri="{FF2B5EF4-FFF2-40B4-BE49-F238E27FC236}">
              <a16:creationId xmlns:a16="http://schemas.microsoft.com/office/drawing/2014/main" id="{56E2BC65-986F-4EA5-8DEA-4C5B4088EA92}"/>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9" name="フローチャート: 判断 528">
          <a:extLst>
            <a:ext uri="{FF2B5EF4-FFF2-40B4-BE49-F238E27FC236}">
              <a16:creationId xmlns:a16="http://schemas.microsoft.com/office/drawing/2014/main" id="{A0EB7B57-0FCD-4BB8-BE95-FE89BCA60251}"/>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30" name="フローチャート: 判断 529">
          <a:extLst>
            <a:ext uri="{FF2B5EF4-FFF2-40B4-BE49-F238E27FC236}">
              <a16:creationId xmlns:a16="http://schemas.microsoft.com/office/drawing/2014/main" id="{C56EC0DD-E969-4165-A9EB-64E4C48C496C}"/>
            </a:ext>
          </a:extLst>
        </xdr:cNvPr>
        <xdr:cNvSpPr/>
      </xdr:nvSpPr>
      <xdr:spPr>
        <a:xfrm>
          <a:off x="13652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31" name="フローチャート: 判断 530">
          <a:extLst>
            <a:ext uri="{FF2B5EF4-FFF2-40B4-BE49-F238E27FC236}">
              <a16:creationId xmlns:a16="http://schemas.microsoft.com/office/drawing/2014/main" id="{C0C248AC-995C-4011-945C-849A5F8D7502}"/>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165E600-CE90-42B2-94D9-0BAF261AFE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47A7C6C-8D53-43FA-9AAA-89A395D6A79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0C8C63C-45B7-4526-A221-848F4B6D6B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1F84FE3-D34C-46A3-8BBD-504FE02B31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4E8CD25-FA2E-4872-A654-21EF40200E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537" name="楕円 536">
          <a:extLst>
            <a:ext uri="{FF2B5EF4-FFF2-40B4-BE49-F238E27FC236}">
              <a16:creationId xmlns:a16="http://schemas.microsoft.com/office/drawing/2014/main" id="{ABBE66A3-D824-4061-85A0-C71E7131A85D}"/>
            </a:ext>
          </a:extLst>
        </xdr:cNvPr>
        <xdr:cNvSpPr/>
      </xdr:nvSpPr>
      <xdr:spPr>
        <a:xfrm>
          <a:off x="16268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61F3299E-85DF-4E9A-AB02-3C88DEF7D1B0}"/>
            </a:ext>
          </a:extLst>
        </xdr:cNvPr>
        <xdr:cNvSpPr txBox="1"/>
      </xdr:nvSpPr>
      <xdr:spPr>
        <a:xfrm>
          <a:off x="1635760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55880</xdr:rowOff>
    </xdr:from>
    <xdr:to>
      <xdr:col>81</xdr:col>
      <xdr:colOff>101600</xdr:colOff>
      <xdr:row>39</xdr:row>
      <xdr:rowOff>157480</xdr:rowOff>
    </xdr:to>
    <xdr:sp macro="" textlink="">
      <xdr:nvSpPr>
        <xdr:cNvPr id="539" name="楕円 538">
          <a:extLst>
            <a:ext uri="{FF2B5EF4-FFF2-40B4-BE49-F238E27FC236}">
              <a16:creationId xmlns:a16="http://schemas.microsoft.com/office/drawing/2014/main" id="{7687B446-7548-419F-8FD6-9EDABEF629ED}"/>
            </a:ext>
          </a:extLst>
        </xdr:cNvPr>
        <xdr:cNvSpPr/>
      </xdr:nvSpPr>
      <xdr:spPr>
        <a:xfrm>
          <a:off x="15430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106680</xdr:rowOff>
    </xdr:from>
    <xdr:to>
      <xdr:col>85</xdr:col>
      <xdr:colOff>127000</xdr:colOff>
      <xdr:row>39</xdr:row>
      <xdr:rowOff>131445</xdr:rowOff>
    </xdr:to>
    <xdr:cxnSp macro="">
      <xdr:nvCxnSpPr>
        <xdr:cNvPr id="540" name="直線コネクタ 539">
          <a:extLst>
            <a:ext uri="{FF2B5EF4-FFF2-40B4-BE49-F238E27FC236}">
              <a16:creationId xmlns:a16="http://schemas.microsoft.com/office/drawing/2014/main" id="{E82AF5DD-E668-4FA3-8BCD-63FC368C6C83}"/>
            </a:ext>
          </a:extLst>
        </xdr:cNvPr>
        <xdr:cNvCxnSpPr/>
      </xdr:nvCxnSpPr>
      <xdr:spPr>
        <a:xfrm>
          <a:off x="15481300" y="67932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541" name="楕円 540">
          <a:extLst>
            <a:ext uri="{FF2B5EF4-FFF2-40B4-BE49-F238E27FC236}">
              <a16:creationId xmlns:a16="http://schemas.microsoft.com/office/drawing/2014/main" id="{0F773C40-0F31-49A6-A4D3-AEBA9750CA9C}"/>
            </a:ext>
          </a:extLst>
        </xdr:cNvPr>
        <xdr:cNvSpPr/>
      </xdr:nvSpPr>
      <xdr:spPr>
        <a:xfrm>
          <a:off x="1454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93345</xdr:rowOff>
    </xdr:from>
    <xdr:to>
      <xdr:col>81</xdr:col>
      <xdr:colOff>50800</xdr:colOff>
      <xdr:row>39</xdr:row>
      <xdr:rowOff>106680</xdr:rowOff>
    </xdr:to>
    <xdr:cxnSp macro="">
      <xdr:nvCxnSpPr>
        <xdr:cNvPr id="542" name="直線コネクタ 541">
          <a:extLst>
            <a:ext uri="{FF2B5EF4-FFF2-40B4-BE49-F238E27FC236}">
              <a16:creationId xmlns:a16="http://schemas.microsoft.com/office/drawing/2014/main" id="{B7258B66-73EC-4D5D-9282-DD3B364E685E}"/>
            </a:ext>
          </a:extLst>
        </xdr:cNvPr>
        <xdr:cNvCxnSpPr/>
      </xdr:nvCxnSpPr>
      <xdr:spPr>
        <a:xfrm>
          <a:off x="14592300" y="67798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38735</xdr:rowOff>
    </xdr:from>
    <xdr:to>
      <xdr:col>72</xdr:col>
      <xdr:colOff>38100</xdr:colOff>
      <xdr:row>39</xdr:row>
      <xdr:rowOff>140335</xdr:rowOff>
    </xdr:to>
    <xdr:sp macro="" textlink="">
      <xdr:nvSpPr>
        <xdr:cNvPr id="543" name="楕円 542">
          <a:extLst>
            <a:ext uri="{FF2B5EF4-FFF2-40B4-BE49-F238E27FC236}">
              <a16:creationId xmlns:a16="http://schemas.microsoft.com/office/drawing/2014/main" id="{FCEF2483-D5D3-4055-9D72-986DCAAAF5EC}"/>
            </a:ext>
          </a:extLst>
        </xdr:cNvPr>
        <xdr:cNvSpPr/>
      </xdr:nvSpPr>
      <xdr:spPr>
        <a:xfrm>
          <a:off x="13652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89535</xdr:rowOff>
    </xdr:from>
    <xdr:to>
      <xdr:col>76</xdr:col>
      <xdr:colOff>114300</xdr:colOff>
      <xdr:row>39</xdr:row>
      <xdr:rowOff>93345</xdr:rowOff>
    </xdr:to>
    <xdr:cxnSp macro="">
      <xdr:nvCxnSpPr>
        <xdr:cNvPr id="544" name="直線コネクタ 543">
          <a:extLst>
            <a:ext uri="{FF2B5EF4-FFF2-40B4-BE49-F238E27FC236}">
              <a16:creationId xmlns:a16="http://schemas.microsoft.com/office/drawing/2014/main" id="{8C79DCC9-D264-4DA1-9BA2-68DA45C085E2}"/>
            </a:ext>
          </a:extLst>
        </xdr:cNvPr>
        <xdr:cNvCxnSpPr/>
      </xdr:nvCxnSpPr>
      <xdr:spPr>
        <a:xfrm>
          <a:off x="13703300" y="67760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xdr:rowOff>
    </xdr:from>
    <xdr:to>
      <xdr:col>67</xdr:col>
      <xdr:colOff>101600</xdr:colOff>
      <xdr:row>39</xdr:row>
      <xdr:rowOff>113665</xdr:rowOff>
    </xdr:to>
    <xdr:sp macro="" textlink="">
      <xdr:nvSpPr>
        <xdr:cNvPr id="545" name="楕円 544">
          <a:extLst>
            <a:ext uri="{FF2B5EF4-FFF2-40B4-BE49-F238E27FC236}">
              <a16:creationId xmlns:a16="http://schemas.microsoft.com/office/drawing/2014/main" id="{A10F3615-FE0D-43F7-A7B8-6AAD1390DFDE}"/>
            </a:ext>
          </a:extLst>
        </xdr:cNvPr>
        <xdr:cNvSpPr/>
      </xdr:nvSpPr>
      <xdr:spPr>
        <a:xfrm>
          <a:off x="12763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62865</xdr:rowOff>
    </xdr:from>
    <xdr:to>
      <xdr:col>71</xdr:col>
      <xdr:colOff>177800</xdr:colOff>
      <xdr:row>39</xdr:row>
      <xdr:rowOff>89535</xdr:rowOff>
    </xdr:to>
    <xdr:cxnSp macro="">
      <xdr:nvCxnSpPr>
        <xdr:cNvPr id="546" name="直線コネクタ 545">
          <a:extLst>
            <a:ext uri="{FF2B5EF4-FFF2-40B4-BE49-F238E27FC236}">
              <a16:creationId xmlns:a16="http://schemas.microsoft.com/office/drawing/2014/main" id="{057EE1F9-EDEE-43E5-8AC5-395F3B6BC5AA}"/>
            </a:ext>
          </a:extLst>
        </xdr:cNvPr>
        <xdr:cNvCxnSpPr/>
      </xdr:nvCxnSpPr>
      <xdr:spPr>
        <a:xfrm>
          <a:off x="12814300" y="67494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1BD7F7CD-C419-4882-8E0B-A2B375C31048}"/>
            </a:ext>
          </a:extLst>
        </xdr:cNvPr>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1566F7FF-A1D8-4125-9521-005ED6D0241A}"/>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B4D11EF8-41E1-4924-988E-EB6CD6497004}"/>
            </a:ext>
          </a:extLst>
        </xdr:cNvPr>
        <xdr:cNvSpPr txBox="1"/>
      </xdr:nvSpPr>
      <xdr:spPr>
        <a:xfrm>
          <a:off x="13500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A4F53E29-0F5D-4276-AE05-D923E4CEC57B}"/>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148607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E6CE84F6-82BC-4B4E-AD9D-64167F024150}"/>
            </a:ext>
          </a:extLst>
        </xdr:cNvPr>
        <xdr:cNvSpPr txBox="1"/>
      </xdr:nvSpPr>
      <xdr:spPr>
        <a:xfrm>
          <a:off x="152660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59842F9C-8823-4DBF-AA6F-097012B54F20}"/>
            </a:ext>
          </a:extLst>
        </xdr:cNvPr>
        <xdr:cNvSpPr txBox="1"/>
      </xdr:nvSpPr>
      <xdr:spPr>
        <a:xfrm>
          <a:off x="14389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131462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FA1995FC-861C-460B-A00B-DC0CA2BFCAA9}"/>
            </a:ext>
          </a:extLst>
        </xdr:cNvPr>
        <xdr:cNvSpPr txBox="1"/>
      </xdr:nvSpPr>
      <xdr:spPr>
        <a:xfrm>
          <a:off x="13500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104792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D334F4B9-5E71-4737-9C2F-4B5D20B07AF1}"/>
            </a:ext>
          </a:extLst>
        </xdr:cNvPr>
        <xdr:cNvSpPr txBox="1"/>
      </xdr:nvSpPr>
      <xdr:spPr>
        <a:xfrm>
          <a:off x="12611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80B93E3D-6449-41A1-B53D-F5BB5D5154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1E112D19-C3A5-4296-BAC4-C905AC85D3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CC557E40-C01F-4BFB-9695-7488585E10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84737E3-1843-45F9-ADB6-5AE27EE1B6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BACF610F-E550-4A7F-91C1-9A0DCF002D5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E90BE854-B7F3-45A9-91CF-862D7F693F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2A7470CB-EFAD-40A0-9FA1-DE41FD550F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126F682-A77A-4E55-B4B6-A4EBA10013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B3442CD9-D811-4D47-AB6A-4088CDF4B5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E2F2491C-B361-420E-B156-DEC8AF65C5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1F799374-71D6-4DF3-BC45-0FEAA99C509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608ADA62-F7ED-4718-916E-B35F60EC11A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F71FFF77-633A-4A73-9925-574BAD1FD48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a:extLst>
            <a:ext uri="{FF2B5EF4-FFF2-40B4-BE49-F238E27FC236}">
              <a16:creationId xmlns:a16="http://schemas.microsoft.com/office/drawing/2014/main" id="{48F48865-9947-4702-B5FF-2F6A3F7D06F1}"/>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5F8003E9-ED44-4738-8113-451EBEF7D28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70" name="テキスト ボックス 569">
          <a:extLst>
            <a:ext uri="{FF2B5EF4-FFF2-40B4-BE49-F238E27FC236}">
              <a16:creationId xmlns:a16="http://schemas.microsoft.com/office/drawing/2014/main" id="{28F66484-3249-4992-AA6B-2015170CB381}"/>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19D0DBD-9535-44E8-BF01-077B344E0F5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2" name="テキスト ボックス 571">
          <a:extLst>
            <a:ext uri="{FF2B5EF4-FFF2-40B4-BE49-F238E27FC236}">
              <a16:creationId xmlns:a16="http://schemas.microsoft.com/office/drawing/2014/main" id="{EB082237-55C7-4E7C-B63A-CDE0A9DC36EB}"/>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69C358E4-2E47-49B8-B3B1-93DF570933B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B330B506-E662-4DFC-ADD0-103BF7DA166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C82B1920-6D81-48B1-84B5-E8AB37B2D0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429465C8-8F2A-47FD-A21A-105F83136D3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7D183FE0-2BE4-42B0-95D6-5E1B5ADA20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8" name="直線コネクタ 577">
          <a:extLst>
            <a:ext uri="{FF2B5EF4-FFF2-40B4-BE49-F238E27FC236}">
              <a16:creationId xmlns:a16="http://schemas.microsoft.com/office/drawing/2014/main" id="{9E3C3909-52F9-47AA-AE4A-C496C97EA01C}"/>
            </a:ext>
          </a:extLst>
        </xdr:cNvPr>
        <xdr:cNvCxnSpPr/>
      </xdr:nvCxnSpPr>
      <xdr:spPr>
        <a:xfrm flipV="1">
          <a:off x="22160864" y="5647703"/>
          <a:ext cx="0" cy="142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9" name="【一般廃棄物処理施設】&#10;一人当たり有形固定資産（償却資産）額最小値テキスト">
          <a:extLst>
            <a:ext uri="{FF2B5EF4-FFF2-40B4-BE49-F238E27FC236}">
              <a16:creationId xmlns:a16="http://schemas.microsoft.com/office/drawing/2014/main" id="{749CA110-9C4B-4072-96BD-AA179B871FD5}"/>
            </a:ext>
          </a:extLst>
        </xdr:cNvPr>
        <xdr:cNvSpPr txBox="1"/>
      </xdr:nvSpPr>
      <xdr:spPr>
        <a:xfrm>
          <a:off x="22199600" y="70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80" name="直線コネクタ 579">
          <a:extLst>
            <a:ext uri="{FF2B5EF4-FFF2-40B4-BE49-F238E27FC236}">
              <a16:creationId xmlns:a16="http://schemas.microsoft.com/office/drawing/2014/main" id="{F569BC09-D798-4F2C-B4EC-E914CECDE33F}"/>
            </a:ext>
          </a:extLst>
        </xdr:cNvPr>
        <xdr:cNvCxnSpPr/>
      </xdr:nvCxnSpPr>
      <xdr:spPr>
        <a:xfrm>
          <a:off x="22072600" y="70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AD6F308C-8E53-4DC1-9BB8-7B209A176A04}"/>
            </a:ext>
          </a:extLst>
        </xdr:cNvPr>
        <xdr:cNvSpPr txBox="1"/>
      </xdr:nvSpPr>
      <xdr:spPr>
        <a:xfrm>
          <a:off x="22199600" y="54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2" name="直線コネクタ 581">
          <a:extLst>
            <a:ext uri="{FF2B5EF4-FFF2-40B4-BE49-F238E27FC236}">
              <a16:creationId xmlns:a16="http://schemas.microsoft.com/office/drawing/2014/main" id="{0124A5BE-00E5-4A85-B035-8A3C1DEC2AC6}"/>
            </a:ext>
          </a:extLst>
        </xdr:cNvPr>
        <xdr:cNvCxnSpPr/>
      </xdr:nvCxnSpPr>
      <xdr:spPr>
        <a:xfrm>
          <a:off x="22072600" y="564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124134</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1824B5F3-515A-460F-8BBF-EED23A3FB3E6}"/>
            </a:ext>
          </a:extLst>
        </xdr:cNvPr>
        <xdr:cNvSpPr txBox="1"/>
      </xdr:nvSpPr>
      <xdr:spPr>
        <a:xfrm>
          <a:off x="22199600" y="6124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4" name="フローチャート: 判断 583">
          <a:extLst>
            <a:ext uri="{FF2B5EF4-FFF2-40B4-BE49-F238E27FC236}">
              <a16:creationId xmlns:a16="http://schemas.microsoft.com/office/drawing/2014/main" id="{9281C43C-0315-4AA3-AA93-5FD82E8F51B3}"/>
            </a:ext>
          </a:extLst>
        </xdr:cNvPr>
        <xdr:cNvSpPr/>
      </xdr:nvSpPr>
      <xdr:spPr>
        <a:xfrm>
          <a:off x="22110700" y="627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5" name="フローチャート: 判断 584">
          <a:extLst>
            <a:ext uri="{FF2B5EF4-FFF2-40B4-BE49-F238E27FC236}">
              <a16:creationId xmlns:a16="http://schemas.microsoft.com/office/drawing/2014/main" id="{77D6BBE8-17BC-4A21-84E9-EE083A94499D}"/>
            </a:ext>
          </a:extLst>
        </xdr:cNvPr>
        <xdr:cNvSpPr/>
      </xdr:nvSpPr>
      <xdr:spPr>
        <a:xfrm>
          <a:off x="21272500" y="629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6" name="フローチャート: 判断 585">
          <a:extLst>
            <a:ext uri="{FF2B5EF4-FFF2-40B4-BE49-F238E27FC236}">
              <a16:creationId xmlns:a16="http://schemas.microsoft.com/office/drawing/2014/main" id="{6469E8D5-771C-4261-8B20-4D609B87925D}"/>
            </a:ext>
          </a:extLst>
        </xdr:cNvPr>
        <xdr:cNvSpPr/>
      </xdr:nvSpPr>
      <xdr:spPr>
        <a:xfrm>
          <a:off x="20383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7" name="フローチャート: 判断 586">
          <a:extLst>
            <a:ext uri="{FF2B5EF4-FFF2-40B4-BE49-F238E27FC236}">
              <a16:creationId xmlns:a16="http://schemas.microsoft.com/office/drawing/2014/main" id="{0DBFBC81-4E32-423D-8A51-95F204834903}"/>
            </a:ext>
          </a:extLst>
        </xdr:cNvPr>
        <xdr:cNvSpPr/>
      </xdr:nvSpPr>
      <xdr:spPr>
        <a:xfrm>
          <a:off x="19494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8" name="フローチャート: 判断 587">
          <a:extLst>
            <a:ext uri="{FF2B5EF4-FFF2-40B4-BE49-F238E27FC236}">
              <a16:creationId xmlns:a16="http://schemas.microsoft.com/office/drawing/2014/main" id="{C0D18D9F-7765-43E3-90B7-E10549CB3058}"/>
            </a:ext>
          </a:extLst>
        </xdr:cNvPr>
        <xdr:cNvSpPr/>
      </xdr:nvSpPr>
      <xdr:spPr>
        <a:xfrm>
          <a:off x="18605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7182116-9C08-409E-82BB-CEF33BEEF96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05794CA-595A-411F-88B0-9754AE9889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462DF49-AF92-410D-B11A-273C5919B79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0673489-ADC1-46D5-96E6-A297635236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5032D0BE-4B04-4BF3-9F8F-24B57091A7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51550</xdr:rowOff>
    </xdr:from>
    <xdr:to>
      <xdr:col>116</xdr:col>
      <xdr:colOff>114300</xdr:colOff>
      <xdr:row>40</xdr:row>
      <xdr:rowOff>153150</xdr:rowOff>
    </xdr:to>
    <xdr:sp macro="" textlink="">
      <xdr:nvSpPr>
        <xdr:cNvPr id="594" name="楕円 593">
          <a:extLst>
            <a:ext uri="{FF2B5EF4-FFF2-40B4-BE49-F238E27FC236}">
              <a16:creationId xmlns:a16="http://schemas.microsoft.com/office/drawing/2014/main" id="{039AFF13-39FE-4886-AFB4-8264A2D8A03F}"/>
            </a:ext>
          </a:extLst>
        </xdr:cNvPr>
        <xdr:cNvSpPr/>
      </xdr:nvSpPr>
      <xdr:spPr>
        <a:xfrm>
          <a:off x="22110700" y="6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137927</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C1D5572-6943-4716-9B27-F73C01B7236D}"/>
            </a:ext>
          </a:extLst>
        </xdr:cNvPr>
        <xdr:cNvSpPr txBox="1"/>
      </xdr:nvSpPr>
      <xdr:spPr>
        <a:xfrm>
          <a:off x="22199600" y="68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55181</xdr:rowOff>
    </xdr:from>
    <xdr:to>
      <xdr:col>112</xdr:col>
      <xdr:colOff>38100</xdr:colOff>
      <xdr:row>40</xdr:row>
      <xdr:rowOff>156781</xdr:rowOff>
    </xdr:to>
    <xdr:sp macro="" textlink="">
      <xdr:nvSpPr>
        <xdr:cNvPr id="596" name="楕円 595">
          <a:extLst>
            <a:ext uri="{FF2B5EF4-FFF2-40B4-BE49-F238E27FC236}">
              <a16:creationId xmlns:a16="http://schemas.microsoft.com/office/drawing/2014/main" id="{0FF43081-BEFE-4E8D-BE67-C28CE71B7564}"/>
            </a:ext>
          </a:extLst>
        </xdr:cNvPr>
        <xdr:cNvSpPr/>
      </xdr:nvSpPr>
      <xdr:spPr>
        <a:xfrm>
          <a:off x="21272500" y="69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102350</xdr:rowOff>
    </xdr:from>
    <xdr:to>
      <xdr:col>116</xdr:col>
      <xdr:colOff>63500</xdr:colOff>
      <xdr:row>40</xdr:row>
      <xdr:rowOff>105981</xdr:rowOff>
    </xdr:to>
    <xdr:cxnSp macro="">
      <xdr:nvCxnSpPr>
        <xdr:cNvPr id="597" name="直線コネクタ 596">
          <a:extLst>
            <a:ext uri="{FF2B5EF4-FFF2-40B4-BE49-F238E27FC236}">
              <a16:creationId xmlns:a16="http://schemas.microsoft.com/office/drawing/2014/main" id="{4F5094E2-2061-4EEC-B0C4-FA21164C29E2}"/>
            </a:ext>
          </a:extLst>
        </xdr:cNvPr>
        <xdr:cNvCxnSpPr/>
      </xdr:nvCxnSpPr>
      <xdr:spPr>
        <a:xfrm flipV="1">
          <a:off x="21323300" y="6960350"/>
          <a:ext cx="8382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58509</xdr:rowOff>
    </xdr:from>
    <xdr:to>
      <xdr:col>107</xdr:col>
      <xdr:colOff>101600</xdr:colOff>
      <xdr:row>40</xdr:row>
      <xdr:rowOff>160109</xdr:rowOff>
    </xdr:to>
    <xdr:sp macro="" textlink="">
      <xdr:nvSpPr>
        <xdr:cNvPr id="598" name="楕円 597">
          <a:extLst>
            <a:ext uri="{FF2B5EF4-FFF2-40B4-BE49-F238E27FC236}">
              <a16:creationId xmlns:a16="http://schemas.microsoft.com/office/drawing/2014/main" id="{EA76F8B1-FFBC-4C42-AE37-E3EE06BC4F29}"/>
            </a:ext>
          </a:extLst>
        </xdr:cNvPr>
        <xdr:cNvSpPr/>
      </xdr:nvSpPr>
      <xdr:spPr>
        <a:xfrm>
          <a:off x="20383500" y="69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105981</xdr:rowOff>
    </xdr:from>
    <xdr:to>
      <xdr:col>111</xdr:col>
      <xdr:colOff>177800</xdr:colOff>
      <xdr:row>40</xdr:row>
      <xdr:rowOff>109309</xdr:rowOff>
    </xdr:to>
    <xdr:cxnSp macro="">
      <xdr:nvCxnSpPr>
        <xdr:cNvPr id="599" name="直線コネクタ 598">
          <a:extLst>
            <a:ext uri="{FF2B5EF4-FFF2-40B4-BE49-F238E27FC236}">
              <a16:creationId xmlns:a16="http://schemas.microsoft.com/office/drawing/2014/main" id="{DE855B0B-F71E-4B63-9315-393EC3AC7E2E}"/>
            </a:ext>
          </a:extLst>
        </xdr:cNvPr>
        <xdr:cNvCxnSpPr/>
      </xdr:nvCxnSpPr>
      <xdr:spPr>
        <a:xfrm flipV="1">
          <a:off x="20434300" y="6963981"/>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65291</xdr:rowOff>
    </xdr:from>
    <xdr:to>
      <xdr:col>102</xdr:col>
      <xdr:colOff>165100</xdr:colOff>
      <xdr:row>40</xdr:row>
      <xdr:rowOff>166891</xdr:rowOff>
    </xdr:to>
    <xdr:sp macro="" textlink="">
      <xdr:nvSpPr>
        <xdr:cNvPr id="600" name="楕円 599">
          <a:extLst>
            <a:ext uri="{FF2B5EF4-FFF2-40B4-BE49-F238E27FC236}">
              <a16:creationId xmlns:a16="http://schemas.microsoft.com/office/drawing/2014/main" id="{B42A85E2-1DBD-4D8D-B5E6-FD6F86786FC4}"/>
            </a:ext>
          </a:extLst>
        </xdr:cNvPr>
        <xdr:cNvSpPr/>
      </xdr:nvSpPr>
      <xdr:spPr>
        <a:xfrm>
          <a:off x="19494500" y="69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109309</xdr:rowOff>
    </xdr:from>
    <xdr:to>
      <xdr:col>107</xdr:col>
      <xdr:colOff>50800</xdr:colOff>
      <xdr:row>40</xdr:row>
      <xdr:rowOff>116091</xdr:rowOff>
    </xdr:to>
    <xdr:cxnSp macro="">
      <xdr:nvCxnSpPr>
        <xdr:cNvPr id="601" name="直線コネクタ 600">
          <a:extLst>
            <a:ext uri="{FF2B5EF4-FFF2-40B4-BE49-F238E27FC236}">
              <a16:creationId xmlns:a16="http://schemas.microsoft.com/office/drawing/2014/main" id="{6DE78A89-54EA-40D3-9697-63AF11D94F23}"/>
            </a:ext>
          </a:extLst>
        </xdr:cNvPr>
        <xdr:cNvCxnSpPr/>
      </xdr:nvCxnSpPr>
      <xdr:spPr>
        <a:xfrm flipV="1">
          <a:off x="19545300" y="696730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67323</xdr:rowOff>
    </xdr:from>
    <xdr:to>
      <xdr:col>98</xdr:col>
      <xdr:colOff>38100</xdr:colOff>
      <xdr:row>40</xdr:row>
      <xdr:rowOff>168923</xdr:rowOff>
    </xdr:to>
    <xdr:sp macro="" textlink="">
      <xdr:nvSpPr>
        <xdr:cNvPr id="602" name="楕円 601">
          <a:extLst>
            <a:ext uri="{FF2B5EF4-FFF2-40B4-BE49-F238E27FC236}">
              <a16:creationId xmlns:a16="http://schemas.microsoft.com/office/drawing/2014/main" id="{1FC3D28F-4488-4D4B-B001-E154F6D6F4DB}"/>
            </a:ext>
          </a:extLst>
        </xdr:cNvPr>
        <xdr:cNvSpPr/>
      </xdr:nvSpPr>
      <xdr:spPr>
        <a:xfrm>
          <a:off x="18605500" y="69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116091</xdr:rowOff>
    </xdr:from>
    <xdr:to>
      <xdr:col>102</xdr:col>
      <xdr:colOff>114300</xdr:colOff>
      <xdr:row>40</xdr:row>
      <xdr:rowOff>118123</xdr:rowOff>
    </xdr:to>
    <xdr:cxnSp macro="">
      <xdr:nvCxnSpPr>
        <xdr:cNvPr id="603" name="直線コネクタ 602">
          <a:extLst>
            <a:ext uri="{FF2B5EF4-FFF2-40B4-BE49-F238E27FC236}">
              <a16:creationId xmlns:a16="http://schemas.microsoft.com/office/drawing/2014/main" id="{385D53C0-2B23-4856-AA84-83D9BBCA5F79}"/>
            </a:ext>
          </a:extLst>
        </xdr:cNvPr>
        <xdr:cNvCxnSpPr/>
      </xdr:nvCxnSpPr>
      <xdr:spPr>
        <a:xfrm flipV="1">
          <a:off x="18656300" y="6974091"/>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72902</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B51730A9-1177-4B9A-9091-F9D4A44C69EB}"/>
            </a:ext>
          </a:extLst>
        </xdr:cNvPr>
        <xdr:cNvSpPr txBox="1"/>
      </xdr:nvSpPr>
      <xdr:spPr>
        <a:xfrm>
          <a:off x="21043411" y="60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62768</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A7C96A7F-BC9C-4282-AE06-9E1325193433}"/>
            </a:ext>
          </a:extLst>
        </xdr:cNvPr>
        <xdr:cNvSpPr txBox="1"/>
      </xdr:nvSpPr>
      <xdr:spPr>
        <a:xfrm>
          <a:off x="20167111" y="60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128135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62475DF9-2123-415D-AB92-EF2FB2A1E63A}"/>
            </a:ext>
          </a:extLst>
        </xdr:cNvPr>
        <xdr:cNvSpPr txBox="1"/>
      </xdr:nvSpPr>
      <xdr:spPr>
        <a:xfrm>
          <a:off x="192781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37063</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5B1B81C-00D4-452C-A46F-3A4E2F213882}"/>
            </a:ext>
          </a:extLst>
        </xdr:cNvPr>
        <xdr:cNvSpPr txBox="1"/>
      </xdr:nvSpPr>
      <xdr:spPr>
        <a:xfrm>
          <a:off x="18389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147908</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88A30D58-6173-46E4-A913-24454AD65CAE}"/>
            </a:ext>
          </a:extLst>
        </xdr:cNvPr>
        <xdr:cNvSpPr txBox="1"/>
      </xdr:nvSpPr>
      <xdr:spPr>
        <a:xfrm>
          <a:off x="21043411" y="70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151236</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E333FBD3-1BE4-414B-8BDD-DD864FAF6164}"/>
            </a:ext>
          </a:extLst>
        </xdr:cNvPr>
        <xdr:cNvSpPr txBox="1"/>
      </xdr:nvSpPr>
      <xdr:spPr>
        <a:xfrm>
          <a:off x="20167111" y="70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158018</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BD0C2E23-6748-4D8F-9810-734EDC64241D}"/>
            </a:ext>
          </a:extLst>
        </xdr:cNvPr>
        <xdr:cNvSpPr txBox="1"/>
      </xdr:nvSpPr>
      <xdr:spPr>
        <a:xfrm>
          <a:off x="19278111" y="70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160050</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FC3D1EFE-92AE-48E4-A054-CD1C0DCADC4B}"/>
            </a:ext>
          </a:extLst>
        </xdr:cNvPr>
        <xdr:cNvSpPr txBox="1"/>
      </xdr:nvSpPr>
      <xdr:spPr>
        <a:xfrm>
          <a:off x="18389111" y="701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6263D9F6-4810-46FC-B169-C28A16EEFDF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DB6AE82D-98F4-4D54-B2E5-C6B7C5F0DC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D25D408F-92AB-41B3-B8F4-F1A711A70F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525A1AE-C1F9-4C27-B3D0-144544913B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8E3F572-8621-4511-9DEF-FBF3F18ABE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79BD272A-97A5-4D35-B63B-B95FB2A961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7FE36526-13D8-4EE5-B5A6-A725A6E199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42880C19-3BA3-412F-9F3E-6CE9AC968A2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2DE8A216-A9CA-41A6-BD56-562123451C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37F09B4A-F2B8-4BFD-BC7C-9C63792064F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2F332C3E-6FF5-4CAA-8C30-343070B93D5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B55B548A-2D07-4FA3-AE79-550CEBDB469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5293E92D-25A7-4207-8977-765C883966B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DDD2F711-7569-4890-8214-15AA6A336B2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9756B3D2-30CA-4EF6-A6CF-7585969CD96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FE408E0D-774E-4F42-870F-C04E895BDA9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19D99CB3-FEE6-4266-8C80-D1E375CA4E7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3976AA7B-D1D7-42B1-8443-31A7CA7B908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6B7E2A60-BE10-4A43-BDBC-A71947C8DD6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2A225358-EE1E-4CFB-AE41-8AA8D5AF922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6A99AD49-A765-45EE-B928-E938C8AE369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20BB2CF5-2A4C-431A-A82F-0055525406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9D9E50BC-BF13-4641-9D07-E9085EE9A90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AE42662B-2006-49B5-B78B-0E9EAB282F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6" name="直線コネクタ 635">
          <a:extLst>
            <a:ext uri="{FF2B5EF4-FFF2-40B4-BE49-F238E27FC236}">
              <a16:creationId xmlns:a16="http://schemas.microsoft.com/office/drawing/2014/main" id="{5D197F7B-43A4-4EB8-93D0-B512A3950673}"/>
            </a:ext>
          </a:extLst>
        </xdr:cNvPr>
        <xdr:cNvCxnSpPr/>
      </xdr:nvCxnSpPr>
      <xdr:spPr>
        <a:xfrm flipV="1">
          <a:off x="16318864" y="9715500"/>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95F3C4B-5DED-4F0F-B003-3881479C1945}"/>
            </a:ext>
          </a:extLst>
        </xdr:cNvPr>
        <xdr:cNvSpPr txBox="1"/>
      </xdr:nvSpPr>
      <xdr:spPr>
        <a:xfrm>
          <a:off x="16357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8" name="直線コネクタ 637">
          <a:extLst>
            <a:ext uri="{FF2B5EF4-FFF2-40B4-BE49-F238E27FC236}">
              <a16:creationId xmlns:a16="http://schemas.microsoft.com/office/drawing/2014/main" id="{27552215-7E8C-42EC-9095-CDBF2F692678}"/>
            </a:ext>
          </a:extLst>
        </xdr:cNvPr>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BFCE30DD-B6ED-46F2-BBC2-60FE7B3B1973}"/>
            </a:ext>
          </a:extLst>
        </xdr:cNvPr>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40" name="直線コネクタ 639">
          <a:extLst>
            <a:ext uri="{FF2B5EF4-FFF2-40B4-BE49-F238E27FC236}">
              <a16:creationId xmlns:a16="http://schemas.microsoft.com/office/drawing/2014/main" id="{34CCBF4C-A364-41CE-B097-0113AB332C74}"/>
            </a:ext>
          </a:extLst>
        </xdr:cNvPr>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14DF2E00-7DFF-49F1-95F9-467C2583DDC7}"/>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2" name="フローチャート: 判断 641">
          <a:extLst>
            <a:ext uri="{FF2B5EF4-FFF2-40B4-BE49-F238E27FC236}">
              <a16:creationId xmlns:a16="http://schemas.microsoft.com/office/drawing/2014/main" id="{7997883F-7248-4C14-80D8-F2D0DBBE4A2E}"/>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3" name="フローチャート: 判断 642">
          <a:extLst>
            <a:ext uri="{FF2B5EF4-FFF2-40B4-BE49-F238E27FC236}">
              <a16:creationId xmlns:a16="http://schemas.microsoft.com/office/drawing/2014/main" id="{DD3D3D53-1718-44B5-A04A-00A9DCAACCA1}"/>
            </a:ext>
          </a:extLst>
        </xdr:cNvPr>
        <xdr:cNvSpPr/>
      </xdr:nvSpPr>
      <xdr:spPr>
        <a:xfrm>
          <a:off x="15430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4" name="フローチャート: 判断 643">
          <a:extLst>
            <a:ext uri="{FF2B5EF4-FFF2-40B4-BE49-F238E27FC236}">
              <a16:creationId xmlns:a16="http://schemas.microsoft.com/office/drawing/2014/main" id="{851D3DC2-CA3E-48DC-BBCA-C9DD943B1F39}"/>
            </a:ext>
          </a:extLst>
        </xdr:cNvPr>
        <xdr:cNvSpPr/>
      </xdr:nvSpPr>
      <xdr:spPr>
        <a:xfrm>
          <a:off x="14541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5" name="フローチャート: 判断 644">
          <a:extLst>
            <a:ext uri="{FF2B5EF4-FFF2-40B4-BE49-F238E27FC236}">
              <a16:creationId xmlns:a16="http://schemas.microsoft.com/office/drawing/2014/main" id="{C75FEBDC-773D-4AC8-BC22-5D3EEB314472}"/>
            </a:ext>
          </a:extLst>
        </xdr:cNvPr>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6" name="フローチャート: 判断 645">
          <a:extLst>
            <a:ext uri="{FF2B5EF4-FFF2-40B4-BE49-F238E27FC236}">
              <a16:creationId xmlns:a16="http://schemas.microsoft.com/office/drawing/2014/main" id="{BC2A31C2-4420-4CB0-B6CA-2CBB4DE704EA}"/>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8EE4EEF-9AF5-490E-90ED-86BBF699C70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6020113-7A06-44C9-9F0F-9D8D4685061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F8D9138-5BFC-4C17-8307-9813AC6790E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56315A0-4FBF-434E-83FB-D217731471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F99439D0-2C6B-4D66-A783-FF2BC5BFA76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52" name="楕円 651">
          <a:extLst>
            <a:ext uri="{FF2B5EF4-FFF2-40B4-BE49-F238E27FC236}">
              <a16:creationId xmlns:a16="http://schemas.microsoft.com/office/drawing/2014/main" id="{21325C06-D96B-4C5D-8609-D96F74A36271}"/>
            </a:ext>
          </a:extLst>
        </xdr:cNvPr>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8AA5E7F-E45F-440A-8721-A7DBAE8D6160}"/>
            </a:ext>
          </a:extLst>
        </xdr:cNvPr>
        <xdr:cNvSpPr txBox="1"/>
      </xdr:nvSpPr>
      <xdr:spPr>
        <a:xfrm>
          <a:off x="16357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654" name="楕円 653">
          <a:extLst>
            <a:ext uri="{FF2B5EF4-FFF2-40B4-BE49-F238E27FC236}">
              <a16:creationId xmlns:a16="http://schemas.microsoft.com/office/drawing/2014/main" id="{0D3C00BF-1AD2-4D5B-A4B3-BC5D1F0DC9AE}"/>
            </a:ext>
          </a:extLst>
        </xdr:cNvPr>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100965</xdr:rowOff>
    </xdr:to>
    <xdr:cxnSp macro="">
      <xdr:nvCxnSpPr>
        <xdr:cNvPr id="655" name="直線コネクタ 654">
          <a:extLst>
            <a:ext uri="{FF2B5EF4-FFF2-40B4-BE49-F238E27FC236}">
              <a16:creationId xmlns:a16="http://schemas.microsoft.com/office/drawing/2014/main" id="{B557A5C9-50C0-4073-81A8-22DF9689D105}"/>
            </a:ext>
          </a:extLst>
        </xdr:cNvPr>
        <xdr:cNvCxnSpPr/>
      </xdr:nvCxnSpPr>
      <xdr:spPr>
        <a:xfrm flipV="1">
          <a:off x="15481300" y="103803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656" name="楕円 655">
          <a:extLst>
            <a:ext uri="{FF2B5EF4-FFF2-40B4-BE49-F238E27FC236}">
              <a16:creationId xmlns:a16="http://schemas.microsoft.com/office/drawing/2014/main" id="{AB36B08B-BA15-4C34-9A13-2E14C5962C60}"/>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100965</xdr:rowOff>
    </xdr:to>
    <xdr:cxnSp macro="">
      <xdr:nvCxnSpPr>
        <xdr:cNvPr id="657" name="直線コネクタ 656">
          <a:extLst>
            <a:ext uri="{FF2B5EF4-FFF2-40B4-BE49-F238E27FC236}">
              <a16:creationId xmlns:a16="http://schemas.microsoft.com/office/drawing/2014/main" id="{CACEFDCC-8EE0-46AF-979B-60541839CDC6}"/>
            </a:ext>
          </a:extLst>
        </xdr:cNvPr>
        <xdr:cNvCxnSpPr/>
      </xdr:nvCxnSpPr>
      <xdr:spPr>
        <a:xfrm>
          <a:off x="14592300" y="103555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58" name="楕円 657">
          <a:extLst>
            <a:ext uri="{FF2B5EF4-FFF2-40B4-BE49-F238E27FC236}">
              <a16:creationId xmlns:a16="http://schemas.microsoft.com/office/drawing/2014/main" id="{1515FA8B-3F3A-445A-A572-7E2CA8CEDAC7}"/>
            </a:ext>
          </a:extLst>
        </xdr:cNvPr>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68580</xdr:rowOff>
    </xdr:to>
    <xdr:cxnSp macro="">
      <xdr:nvCxnSpPr>
        <xdr:cNvPr id="659" name="直線コネクタ 658">
          <a:extLst>
            <a:ext uri="{FF2B5EF4-FFF2-40B4-BE49-F238E27FC236}">
              <a16:creationId xmlns:a16="http://schemas.microsoft.com/office/drawing/2014/main" id="{58AF880F-5275-4E9A-A358-ACC85FE14FBD}"/>
            </a:ext>
          </a:extLst>
        </xdr:cNvPr>
        <xdr:cNvCxnSpPr/>
      </xdr:nvCxnSpPr>
      <xdr:spPr>
        <a:xfrm>
          <a:off x="13703300" y="10321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660" name="楕円 659">
          <a:extLst>
            <a:ext uri="{FF2B5EF4-FFF2-40B4-BE49-F238E27FC236}">
              <a16:creationId xmlns:a16="http://schemas.microsoft.com/office/drawing/2014/main" id="{40A8C098-4DB8-4165-8257-13C43BF8EBF1}"/>
            </a:ext>
          </a:extLst>
        </xdr:cNvPr>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45720</xdr:rowOff>
    </xdr:to>
    <xdr:cxnSp macro="">
      <xdr:nvCxnSpPr>
        <xdr:cNvPr id="661" name="直線コネクタ 660">
          <a:extLst>
            <a:ext uri="{FF2B5EF4-FFF2-40B4-BE49-F238E27FC236}">
              <a16:creationId xmlns:a16="http://schemas.microsoft.com/office/drawing/2014/main" id="{3809D696-315B-4EC6-A533-1849B4ABB2EF}"/>
            </a:ext>
          </a:extLst>
        </xdr:cNvPr>
        <xdr:cNvCxnSpPr/>
      </xdr:nvCxnSpPr>
      <xdr:spPr>
        <a:xfrm flipV="1">
          <a:off x="12814300" y="103212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137812</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5121D91E-796C-4701-9521-BDA1172A6A81}"/>
            </a:ext>
          </a:extLst>
        </xdr:cNvPr>
        <xdr:cNvSpPr txBox="1"/>
      </xdr:nvSpPr>
      <xdr:spPr>
        <a:xfrm>
          <a:off x="15266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F45CD9A2-0558-44C0-AD81-94C514B411BD}"/>
            </a:ext>
          </a:extLst>
        </xdr:cNvPr>
        <xdr:cNvSpPr txBox="1"/>
      </xdr:nvSpPr>
      <xdr:spPr>
        <a:xfrm>
          <a:off x="14389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39D5FCB3-D8C6-409D-89EB-3D13A4243F74}"/>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62849A89-D6CF-497F-8152-D1342B92B74D}"/>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142892</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6370D020-357D-412D-B0F2-D5D40CAAD0B4}"/>
            </a:ext>
          </a:extLst>
        </xdr:cNvPr>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565EB44A-5DFD-4144-9E53-42DAC939C2D0}"/>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27386536-FDF2-4910-8BAE-03BF2FEB657B}"/>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EDB47CCF-7D9B-402F-8792-A4B3FF1C8848}"/>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683C3110-8258-419C-AA48-121FB2C1D6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8ADF018B-B46A-4DB8-8B6A-B8E32CDDD1A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916BCDB7-FE75-4E30-B5BF-6E8E0213E8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93D74486-01B3-44BF-BAEB-D9DAC4487E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4429D53A-F6B4-4F7E-ACF1-FCFF97FA57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DFEBE82E-01CF-4FBB-AA1A-6E592700E83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3157D7B9-0C8D-4C87-AE0B-696B81348C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4694E8C6-B635-485F-934E-F137BC2463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D270E396-CBA9-4C50-AB2F-2BB537B95F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86819624-003B-4E52-8132-FFCDDA7578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3A1FE241-0954-4E27-B278-9C93D3C8007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75FCDAD8-19F7-4EFD-9E28-0C8330F33F3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7424EC43-50E4-423E-9370-73A74CA1FB4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AA833128-2D2A-4765-AC9F-DD4CBAEE1A7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D59EC347-DD64-4DA6-ABCB-8AD21D417BC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0FA20BC6-AB54-48FD-A8AF-D2EA7F40BEE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078EC99F-10DD-4CE5-AD84-EA6758DB77E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57030C73-7179-4A56-8FCB-AEC2CB70222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40A5A338-C69C-423D-BA4D-F9E616E5738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1AFF6D90-F75C-4D30-AAAB-ACE2977BD85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E33B06AD-BC13-4E81-8462-FF659B83DF5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25ACBB2F-FD2A-4CC6-8344-17C5AD43F60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44BE52A2-182E-4161-BEA1-AAE978E509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9BE2A393-93A9-4603-A429-AD6E39618AF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78CFCD7C-3C73-4005-8101-48462AEA1A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5" name="直線コネクタ 694">
          <a:extLst>
            <a:ext uri="{FF2B5EF4-FFF2-40B4-BE49-F238E27FC236}">
              <a16:creationId xmlns:a16="http://schemas.microsoft.com/office/drawing/2014/main" id="{57ABED63-FF75-46E8-98B1-4D761C912DE1}"/>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8BFD6C8E-F221-444C-AC50-D2ADE3F7A331}"/>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7" name="直線コネクタ 696">
          <a:extLst>
            <a:ext uri="{FF2B5EF4-FFF2-40B4-BE49-F238E27FC236}">
              <a16:creationId xmlns:a16="http://schemas.microsoft.com/office/drawing/2014/main" id="{F1EDF7C0-04EB-4FC3-ABD5-5C12C06A6934}"/>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1CB975E9-28AE-4A7A-9BF8-3EBC5D82A191}"/>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9" name="直線コネクタ 698">
          <a:extLst>
            <a:ext uri="{FF2B5EF4-FFF2-40B4-BE49-F238E27FC236}">
              <a16:creationId xmlns:a16="http://schemas.microsoft.com/office/drawing/2014/main" id="{2BBBF356-B4B1-45F0-92FC-767A76B8DEF0}"/>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A0881EB7-B111-432F-9353-89F2616BD68F}"/>
            </a:ext>
          </a:extLst>
        </xdr:cNvPr>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701" name="フローチャート: 判断 700">
          <a:extLst>
            <a:ext uri="{FF2B5EF4-FFF2-40B4-BE49-F238E27FC236}">
              <a16:creationId xmlns:a16="http://schemas.microsoft.com/office/drawing/2014/main" id="{E1D78017-755D-4854-BD43-C1E028F1BE35}"/>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2" name="フローチャート: 判断 701">
          <a:extLst>
            <a:ext uri="{FF2B5EF4-FFF2-40B4-BE49-F238E27FC236}">
              <a16:creationId xmlns:a16="http://schemas.microsoft.com/office/drawing/2014/main" id="{F8D6329E-AC2F-4A10-8711-A761DE9EDDA6}"/>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3" name="フローチャート: 判断 702">
          <a:extLst>
            <a:ext uri="{FF2B5EF4-FFF2-40B4-BE49-F238E27FC236}">
              <a16:creationId xmlns:a16="http://schemas.microsoft.com/office/drawing/2014/main" id="{EFD58C27-F18B-4AAC-BDED-390017B112E2}"/>
            </a:ext>
          </a:extLst>
        </xdr:cNvPr>
        <xdr:cNvSpPr/>
      </xdr:nvSpPr>
      <xdr:spPr>
        <a:xfrm>
          <a:off x="20383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4" name="フローチャート: 判断 703">
          <a:extLst>
            <a:ext uri="{FF2B5EF4-FFF2-40B4-BE49-F238E27FC236}">
              <a16:creationId xmlns:a16="http://schemas.microsoft.com/office/drawing/2014/main" id="{B0C49045-B638-4B5B-998D-7601414CD30C}"/>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5" name="フローチャート: 判断 704">
          <a:extLst>
            <a:ext uri="{FF2B5EF4-FFF2-40B4-BE49-F238E27FC236}">
              <a16:creationId xmlns:a16="http://schemas.microsoft.com/office/drawing/2014/main" id="{2A1419B0-BF5F-4C80-9B17-66D25A3F11C1}"/>
            </a:ext>
          </a:extLst>
        </xdr:cNvPr>
        <xdr:cNvSpPr/>
      </xdr:nvSpPr>
      <xdr:spPr>
        <a:xfrm>
          <a:off x="18605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9C6937A-635C-411C-90EA-1F176F8061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62CC227-D42F-481E-9600-E1DEF6AABE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B9A1EFF-6766-4867-B1B2-2AD698138E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D84E128E-871A-41BC-B28B-106E9FF5C8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B35CF153-C664-46BA-A016-347F8346FA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711" name="楕円 710">
          <a:extLst>
            <a:ext uri="{FF2B5EF4-FFF2-40B4-BE49-F238E27FC236}">
              <a16:creationId xmlns:a16="http://schemas.microsoft.com/office/drawing/2014/main" id="{3D462AD4-69AD-473E-9884-8B3854A1A904}"/>
            </a:ext>
          </a:extLst>
        </xdr:cNvPr>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29E33107-4D89-4BD7-9F78-53B81D3D88BE}"/>
            </a:ext>
          </a:extLst>
        </xdr:cNvPr>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713" name="楕円 712">
          <a:extLst>
            <a:ext uri="{FF2B5EF4-FFF2-40B4-BE49-F238E27FC236}">
              <a16:creationId xmlns:a16="http://schemas.microsoft.com/office/drawing/2014/main" id="{9F743A71-E94F-4407-A9BD-1035796EEFA8}"/>
            </a:ext>
          </a:extLst>
        </xdr:cNvPr>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714" name="直線コネクタ 713">
          <a:extLst>
            <a:ext uri="{FF2B5EF4-FFF2-40B4-BE49-F238E27FC236}">
              <a16:creationId xmlns:a16="http://schemas.microsoft.com/office/drawing/2014/main" id="{DBBA9D3B-90F6-4DF8-A915-8E34E0C095CB}"/>
            </a:ext>
          </a:extLst>
        </xdr:cNvPr>
        <xdr:cNvCxnSpPr/>
      </xdr:nvCxnSpPr>
      <xdr:spPr>
        <a:xfrm>
          <a:off x="21323300" y="1071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715" name="楕円 714">
          <a:extLst>
            <a:ext uri="{FF2B5EF4-FFF2-40B4-BE49-F238E27FC236}">
              <a16:creationId xmlns:a16="http://schemas.microsoft.com/office/drawing/2014/main" id="{22133EF6-BABF-4774-9599-AF40486B1DAF}"/>
            </a:ext>
          </a:extLst>
        </xdr:cNvPr>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716" name="直線コネクタ 715">
          <a:extLst>
            <a:ext uri="{FF2B5EF4-FFF2-40B4-BE49-F238E27FC236}">
              <a16:creationId xmlns:a16="http://schemas.microsoft.com/office/drawing/2014/main" id="{74E14270-3468-4BFB-9866-A27040121E8E}"/>
            </a:ext>
          </a:extLst>
        </xdr:cNvPr>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17" name="楕円 716">
          <a:extLst>
            <a:ext uri="{FF2B5EF4-FFF2-40B4-BE49-F238E27FC236}">
              <a16:creationId xmlns:a16="http://schemas.microsoft.com/office/drawing/2014/main" id="{D820B292-F660-46EC-B426-91EB69D1350A}"/>
            </a:ext>
          </a:extLst>
        </xdr:cNvPr>
        <xdr:cNvSpPr/>
      </xdr:nvSpPr>
      <xdr:spPr>
        <a:xfrm>
          <a:off x="19494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81643</xdr:rowOff>
    </xdr:to>
    <xdr:cxnSp macro="">
      <xdr:nvCxnSpPr>
        <xdr:cNvPr id="718" name="直線コネクタ 717">
          <a:extLst>
            <a:ext uri="{FF2B5EF4-FFF2-40B4-BE49-F238E27FC236}">
              <a16:creationId xmlns:a16="http://schemas.microsoft.com/office/drawing/2014/main" id="{41AD71CF-F0B5-466F-9363-AAD08D3E99C1}"/>
            </a:ext>
          </a:extLst>
        </xdr:cNvPr>
        <xdr:cNvCxnSpPr/>
      </xdr:nvCxnSpPr>
      <xdr:spPr>
        <a:xfrm>
          <a:off x="19545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719" name="楕円 718">
          <a:extLst>
            <a:ext uri="{FF2B5EF4-FFF2-40B4-BE49-F238E27FC236}">
              <a16:creationId xmlns:a16="http://schemas.microsoft.com/office/drawing/2014/main" id="{2BA9D30E-37D6-44CD-ABC7-C66617104013}"/>
            </a:ext>
          </a:extLst>
        </xdr:cNvPr>
        <xdr:cNvSpPr/>
      </xdr:nvSpPr>
      <xdr:spPr>
        <a:xfrm>
          <a:off x="18605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81643</xdr:rowOff>
    </xdr:to>
    <xdr:cxnSp macro="">
      <xdr:nvCxnSpPr>
        <xdr:cNvPr id="720" name="直線コネクタ 719">
          <a:extLst>
            <a:ext uri="{FF2B5EF4-FFF2-40B4-BE49-F238E27FC236}">
              <a16:creationId xmlns:a16="http://schemas.microsoft.com/office/drawing/2014/main" id="{EEBF9E99-3C04-47D6-9EAA-290FBF5D8BED}"/>
            </a:ext>
          </a:extLst>
        </xdr:cNvPr>
        <xdr:cNvCxnSpPr/>
      </xdr:nvCxnSpPr>
      <xdr:spPr>
        <a:xfrm>
          <a:off x="18656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21" name="n_1aveValue【保健センター・保健所】&#10;一人当たり面積">
          <a:extLst>
            <a:ext uri="{FF2B5EF4-FFF2-40B4-BE49-F238E27FC236}">
              <a16:creationId xmlns:a16="http://schemas.microsoft.com/office/drawing/2014/main" id="{415A7B43-A3EC-4A1D-AA76-306370D6E540}"/>
            </a:ext>
          </a:extLst>
        </xdr:cNvPr>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722" name="n_2aveValue【保健センター・保健所】&#10;一人当たり面積">
          <a:extLst>
            <a:ext uri="{FF2B5EF4-FFF2-40B4-BE49-F238E27FC236}">
              <a16:creationId xmlns:a16="http://schemas.microsoft.com/office/drawing/2014/main" id="{E077D1E2-5CCE-467D-8ED8-1C355D17C871}"/>
            </a:ext>
          </a:extLst>
        </xdr:cNvPr>
        <xdr:cNvSpPr txBox="1"/>
      </xdr:nvSpPr>
      <xdr:spPr>
        <a:xfrm>
          <a:off x="20199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23" name="n_3aveValue【保健センター・保健所】&#10;一人当たり面積">
          <a:extLst>
            <a:ext uri="{FF2B5EF4-FFF2-40B4-BE49-F238E27FC236}">
              <a16:creationId xmlns:a16="http://schemas.microsoft.com/office/drawing/2014/main" id="{ECE9870D-139A-496D-A996-CC26FB319572}"/>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26505</xdr:rowOff>
    </xdr:from>
    <xdr:ext cx="469744" cy="259045"/>
    <xdr:sp macro="" textlink="">
      <xdr:nvSpPr>
        <xdr:cNvPr id="724" name="n_4aveValue【保健センター・保健所】&#10;一人当たり面積">
          <a:extLst>
            <a:ext uri="{FF2B5EF4-FFF2-40B4-BE49-F238E27FC236}">
              <a16:creationId xmlns:a16="http://schemas.microsoft.com/office/drawing/2014/main" id="{A666B16D-0D5C-4AF0-A21A-C73F82267EF6}"/>
            </a:ext>
          </a:extLst>
        </xdr:cNvPr>
        <xdr:cNvSpPr txBox="1"/>
      </xdr:nvSpPr>
      <xdr:spPr>
        <a:xfrm>
          <a:off x="18421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725" name="n_1mainValue【保健センター・保健所】&#10;一人当たり面積">
          <a:extLst>
            <a:ext uri="{FF2B5EF4-FFF2-40B4-BE49-F238E27FC236}">
              <a16:creationId xmlns:a16="http://schemas.microsoft.com/office/drawing/2014/main" id="{76D0FDF9-D71B-48D2-AF18-EB1AC9B4028F}"/>
            </a:ext>
          </a:extLst>
        </xdr:cNvPr>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726" name="n_2mainValue【保健センター・保健所】&#10;一人当たり面積">
          <a:extLst>
            <a:ext uri="{FF2B5EF4-FFF2-40B4-BE49-F238E27FC236}">
              <a16:creationId xmlns:a16="http://schemas.microsoft.com/office/drawing/2014/main" id="{BB10F251-5FE5-4AF0-A7B4-C87AB485CC66}"/>
            </a:ext>
          </a:extLst>
        </xdr:cNvPr>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727" name="n_3mainValue【保健センター・保健所】&#10;一人当たり面積">
          <a:extLst>
            <a:ext uri="{FF2B5EF4-FFF2-40B4-BE49-F238E27FC236}">
              <a16:creationId xmlns:a16="http://schemas.microsoft.com/office/drawing/2014/main" id="{C3843C1E-5381-438A-8F5D-73D344BCE4FC}"/>
            </a:ext>
          </a:extLst>
        </xdr:cNvPr>
        <xdr:cNvSpPr txBox="1"/>
      </xdr:nvSpPr>
      <xdr:spPr>
        <a:xfrm>
          <a:off x="19310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123570</xdr:rowOff>
    </xdr:from>
    <xdr:ext cx="469744" cy="259045"/>
    <xdr:sp macro="" textlink="">
      <xdr:nvSpPr>
        <xdr:cNvPr id="728" name="n_4mainValue【保健センター・保健所】&#10;一人当たり面積">
          <a:extLst>
            <a:ext uri="{FF2B5EF4-FFF2-40B4-BE49-F238E27FC236}">
              <a16:creationId xmlns:a16="http://schemas.microsoft.com/office/drawing/2014/main" id="{A7FB2EA9-334B-4D00-901C-1BDCF9DD9553}"/>
            </a:ext>
          </a:extLst>
        </xdr:cNvPr>
        <xdr:cNvSpPr txBox="1"/>
      </xdr:nvSpPr>
      <xdr:spPr>
        <a:xfrm>
          <a:off x="18421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473D5165-23A7-4A4E-BC24-822E5178C0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CFE811EF-1DDE-41D7-8C5E-D6708F5294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BBADE35A-9C40-44EE-9B8C-04BF363B6A4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6A688654-09F2-4BFB-A22D-69BAD63A01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70EE1A99-51F4-43E1-BF8F-AA35AE0D31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69F52B5D-25F9-4A0C-8F1E-C37E05B38E7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5C8E85CD-39DD-4219-916D-1AD497165A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8E82B0B3-C536-4A17-A10D-DB5300D42F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A9E040ED-39D6-4F00-A2E1-AB4B8DD2B4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50319ED8-775B-49CC-8B00-67C2FA229CF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100438E6-1263-42F8-B316-CBE1B662808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0" name="直線コネクタ 739">
          <a:extLst>
            <a:ext uri="{FF2B5EF4-FFF2-40B4-BE49-F238E27FC236}">
              <a16:creationId xmlns:a16="http://schemas.microsoft.com/office/drawing/2014/main" id="{6FE77452-C774-46BE-84EF-110549CADF9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1" name="テキスト ボックス 740">
          <a:extLst>
            <a:ext uri="{FF2B5EF4-FFF2-40B4-BE49-F238E27FC236}">
              <a16:creationId xmlns:a16="http://schemas.microsoft.com/office/drawing/2014/main" id="{25802DA5-4352-46E2-B4D8-CC2FFA8DFB12}"/>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2" name="直線コネクタ 741">
          <a:extLst>
            <a:ext uri="{FF2B5EF4-FFF2-40B4-BE49-F238E27FC236}">
              <a16:creationId xmlns:a16="http://schemas.microsoft.com/office/drawing/2014/main" id="{77ED997A-056B-4F8D-AF85-AD6887AD4446}"/>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3" name="テキスト ボックス 742">
          <a:extLst>
            <a:ext uri="{FF2B5EF4-FFF2-40B4-BE49-F238E27FC236}">
              <a16:creationId xmlns:a16="http://schemas.microsoft.com/office/drawing/2014/main" id="{31CD7490-D197-47A8-875B-92548B6EB7B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4" name="直線コネクタ 743">
          <a:extLst>
            <a:ext uri="{FF2B5EF4-FFF2-40B4-BE49-F238E27FC236}">
              <a16:creationId xmlns:a16="http://schemas.microsoft.com/office/drawing/2014/main" id="{EC39937F-A410-4A0F-B008-49C0321B0663}"/>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5" name="テキスト ボックス 744">
          <a:extLst>
            <a:ext uri="{FF2B5EF4-FFF2-40B4-BE49-F238E27FC236}">
              <a16:creationId xmlns:a16="http://schemas.microsoft.com/office/drawing/2014/main" id="{BB9D4142-9132-40D5-9BBC-37725C1EA93F}"/>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6" name="直線コネクタ 745">
          <a:extLst>
            <a:ext uri="{FF2B5EF4-FFF2-40B4-BE49-F238E27FC236}">
              <a16:creationId xmlns:a16="http://schemas.microsoft.com/office/drawing/2014/main" id="{F94D67F2-1DB4-4FCA-9518-2863039BD3E3}"/>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7" name="テキスト ボックス 746">
          <a:extLst>
            <a:ext uri="{FF2B5EF4-FFF2-40B4-BE49-F238E27FC236}">
              <a16:creationId xmlns:a16="http://schemas.microsoft.com/office/drawing/2014/main" id="{3A0FA956-9488-4598-824D-3C62A3D44F9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C0645E0D-7397-4E8B-94DF-AF4EB77BC57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AA6FF619-B8BE-4895-A206-74C3907CA00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E1EFDC01-03D5-4C78-A217-BB6C6A66ED8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51" name="直線コネクタ 750">
          <a:extLst>
            <a:ext uri="{FF2B5EF4-FFF2-40B4-BE49-F238E27FC236}">
              <a16:creationId xmlns:a16="http://schemas.microsoft.com/office/drawing/2014/main" id="{0423A025-AC1E-41BF-8443-6A7F513B27B2}"/>
            </a:ext>
          </a:extLst>
        </xdr:cNvPr>
        <xdr:cNvCxnSpPr/>
      </xdr:nvCxnSpPr>
      <xdr:spPr>
        <a:xfrm flipV="1">
          <a:off x="16318864" y="13644372"/>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A37F9E15-3A9D-44D1-B665-1802A1A29FB0}"/>
            </a:ext>
          </a:extLst>
        </xdr:cNvPr>
        <xdr:cNvSpPr txBox="1"/>
      </xdr:nvSpPr>
      <xdr:spPr>
        <a:xfrm>
          <a:off x="16357600" y="1489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3" name="直線コネクタ 752">
          <a:extLst>
            <a:ext uri="{FF2B5EF4-FFF2-40B4-BE49-F238E27FC236}">
              <a16:creationId xmlns:a16="http://schemas.microsoft.com/office/drawing/2014/main" id="{DDFF6099-997F-4254-8D4D-FB0909B7946B}"/>
            </a:ext>
          </a:extLst>
        </xdr:cNvPr>
        <xdr:cNvCxnSpPr/>
      </xdr:nvCxnSpPr>
      <xdr:spPr>
        <a:xfrm>
          <a:off x="16230600" y="1489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5C2EBEFE-98A0-460C-874F-1614FB7C9355}"/>
            </a:ext>
          </a:extLst>
        </xdr:cNvPr>
        <xdr:cNvSpPr txBox="1"/>
      </xdr:nvSpPr>
      <xdr:spPr>
        <a:xfrm>
          <a:off x="16357600" y="134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5" name="直線コネクタ 754">
          <a:extLst>
            <a:ext uri="{FF2B5EF4-FFF2-40B4-BE49-F238E27FC236}">
              <a16:creationId xmlns:a16="http://schemas.microsoft.com/office/drawing/2014/main" id="{D18E13CA-BA5B-4885-AF15-B1E8B87CC9AB}"/>
            </a:ext>
          </a:extLst>
        </xdr:cNvPr>
        <xdr:cNvCxnSpPr/>
      </xdr:nvCxnSpPr>
      <xdr:spPr>
        <a:xfrm>
          <a:off x="16230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75455</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473C7D60-5EC7-42D5-99F4-B8BD80CF20F7}"/>
            </a:ext>
          </a:extLst>
        </xdr:cNvPr>
        <xdr:cNvSpPr txBox="1"/>
      </xdr:nvSpPr>
      <xdr:spPr>
        <a:xfrm>
          <a:off x="16357600" y="1430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7" name="フローチャート: 判断 756">
          <a:extLst>
            <a:ext uri="{FF2B5EF4-FFF2-40B4-BE49-F238E27FC236}">
              <a16:creationId xmlns:a16="http://schemas.microsoft.com/office/drawing/2014/main" id="{5159BCA7-B45D-4021-967D-FEE81BAEA949}"/>
            </a:ext>
          </a:extLst>
        </xdr:cNvPr>
        <xdr:cNvSpPr/>
      </xdr:nvSpPr>
      <xdr:spPr>
        <a:xfrm>
          <a:off x="16268700" y="14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8" name="フローチャート: 判断 757">
          <a:extLst>
            <a:ext uri="{FF2B5EF4-FFF2-40B4-BE49-F238E27FC236}">
              <a16:creationId xmlns:a16="http://schemas.microsoft.com/office/drawing/2014/main" id="{72BE06BA-B03E-4FFD-96C6-9EDD76BC7B56}"/>
            </a:ext>
          </a:extLst>
        </xdr:cNvPr>
        <xdr:cNvSpPr/>
      </xdr:nvSpPr>
      <xdr:spPr>
        <a:xfrm>
          <a:off x="1543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9" name="フローチャート: 判断 758">
          <a:extLst>
            <a:ext uri="{FF2B5EF4-FFF2-40B4-BE49-F238E27FC236}">
              <a16:creationId xmlns:a16="http://schemas.microsoft.com/office/drawing/2014/main" id="{FAC727AF-A39F-4498-998C-7692A358F0BA}"/>
            </a:ext>
          </a:extLst>
        </xdr:cNvPr>
        <xdr:cNvSpPr/>
      </xdr:nvSpPr>
      <xdr:spPr>
        <a:xfrm>
          <a:off x="14541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60" name="フローチャート: 判断 759">
          <a:extLst>
            <a:ext uri="{FF2B5EF4-FFF2-40B4-BE49-F238E27FC236}">
              <a16:creationId xmlns:a16="http://schemas.microsoft.com/office/drawing/2014/main" id="{7A07265E-9584-4AFA-BD7E-062C98E9215D}"/>
            </a:ext>
          </a:extLst>
        </xdr:cNvPr>
        <xdr:cNvSpPr/>
      </xdr:nvSpPr>
      <xdr:spPr>
        <a:xfrm>
          <a:off x="1365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61" name="フローチャート: 判断 760">
          <a:extLst>
            <a:ext uri="{FF2B5EF4-FFF2-40B4-BE49-F238E27FC236}">
              <a16:creationId xmlns:a16="http://schemas.microsoft.com/office/drawing/2014/main" id="{81ECFF7C-75A2-458E-BA73-AB69ED9FA1D5}"/>
            </a:ext>
          </a:extLst>
        </xdr:cNvPr>
        <xdr:cNvSpPr/>
      </xdr:nvSpPr>
      <xdr:spPr>
        <a:xfrm>
          <a:off x="12763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68136B4-848E-49B3-82E5-E7C530B313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168CEAD-3B3E-46D6-AC77-A93432D1264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9FFA486-BA8B-4FF8-97C6-B425C56913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B437D8C-7A24-4659-ABB0-8616006EAF3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6A5D971-8434-44B8-9861-2F0FA386984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51308</xdr:rowOff>
    </xdr:from>
    <xdr:to>
      <xdr:col>85</xdr:col>
      <xdr:colOff>177800</xdr:colOff>
      <xdr:row>81</xdr:row>
      <xdr:rowOff>152908</xdr:rowOff>
    </xdr:to>
    <xdr:sp macro="" textlink="">
      <xdr:nvSpPr>
        <xdr:cNvPr id="767" name="楕円 766">
          <a:extLst>
            <a:ext uri="{FF2B5EF4-FFF2-40B4-BE49-F238E27FC236}">
              <a16:creationId xmlns:a16="http://schemas.microsoft.com/office/drawing/2014/main" id="{EFE4D03B-E175-4288-B982-35821AE6A32A}"/>
            </a:ext>
          </a:extLst>
        </xdr:cNvPr>
        <xdr:cNvSpPr/>
      </xdr:nvSpPr>
      <xdr:spPr>
        <a:xfrm>
          <a:off x="162687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74185</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E4AE8D08-113A-4DF4-85ED-5A83648C9FB4}"/>
            </a:ext>
          </a:extLst>
        </xdr:cNvPr>
        <xdr:cNvSpPr txBox="1"/>
      </xdr:nvSpPr>
      <xdr:spPr>
        <a:xfrm>
          <a:off x="16357600" y="1379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163322</xdr:rowOff>
    </xdr:from>
    <xdr:to>
      <xdr:col>81</xdr:col>
      <xdr:colOff>101600</xdr:colOff>
      <xdr:row>81</xdr:row>
      <xdr:rowOff>93472</xdr:rowOff>
    </xdr:to>
    <xdr:sp macro="" textlink="">
      <xdr:nvSpPr>
        <xdr:cNvPr id="769" name="楕円 768">
          <a:extLst>
            <a:ext uri="{FF2B5EF4-FFF2-40B4-BE49-F238E27FC236}">
              <a16:creationId xmlns:a16="http://schemas.microsoft.com/office/drawing/2014/main" id="{B59DA4F7-3FA0-49FA-A8BA-3F8E92C4E410}"/>
            </a:ext>
          </a:extLst>
        </xdr:cNvPr>
        <xdr:cNvSpPr/>
      </xdr:nvSpPr>
      <xdr:spPr>
        <a:xfrm>
          <a:off x="15430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42672</xdr:rowOff>
    </xdr:from>
    <xdr:to>
      <xdr:col>85</xdr:col>
      <xdr:colOff>127000</xdr:colOff>
      <xdr:row>81</xdr:row>
      <xdr:rowOff>102108</xdr:rowOff>
    </xdr:to>
    <xdr:cxnSp macro="">
      <xdr:nvCxnSpPr>
        <xdr:cNvPr id="770" name="直線コネクタ 769">
          <a:extLst>
            <a:ext uri="{FF2B5EF4-FFF2-40B4-BE49-F238E27FC236}">
              <a16:creationId xmlns:a16="http://schemas.microsoft.com/office/drawing/2014/main" id="{1E3C7756-3063-44CC-A701-89A6D99AF49D}"/>
            </a:ext>
          </a:extLst>
        </xdr:cNvPr>
        <xdr:cNvCxnSpPr/>
      </xdr:nvCxnSpPr>
      <xdr:spPr>
        <a:xfrm>
          <a:off x="15481300" y="1393012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771" name="楕円 770">
          <a:extLst>
            <a:ext uri="{FF2B5EF4-FFF2-40B4-BE49-F238E27FC236}">
              <a16:creationId xmlns:a16="http://schemas.microsoft.com/office/drawing/2014/main" id="{691D7375-CA99-40EB-A4B3-46499138CA8C}"/>
            </a:ext>
          </a:extLst>
        </xdr:cNvPr>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42672</xdr:rowOff>
    </xdr:to>
    <xdr:cxnSp macro="">
      <xdr:nvCxnSpPr>
        <xdr:cNvPr id="772" name="直線コネクタ 771">
          <a:extLst>
            <a:ext uri="{FF2B5EF4-FFF2-40B4-BE49-F238E27FC236}">
              <a16:creationId xmlns:a16="http://schemas.microsoft.com/office/drawing/2014/main" id="{BDCB4B2E-EB4B-4B5F-B50E-01B5F5638BFD}"/>
            </a:ext>
          </a:extLst>
        </xdr:cNvPr>
        <xdr:cNvCxnSpPr/>
      </xdr:nvCxnSpPr>
      <xdr:spPr>
        <a:xfrm>
          <a:off x="14592300" y="138798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55880</xdr:rowOff>
    </xdr:from>
    <xdr:to>
      <xdr:col>72</xdr:col>
      <xdr:colOff>38100</xdr:colOff>
      <xdr:row>80</xdr:row>
      <xdr:rowOff>157480</xdr:rowOff>
    </xdr:to>
    <xdr:sp macro="" textlink="">
      <xdr:nvSpPr>
        <xdr:cNvPr id="773" name="楕円 772">
          <a:extLst>
            <a:ext uri="{FF2B5EF4-FFF2-40B4-BE49-F238E27FC236}">
              <a16:creationId xmlns:a16="http://schemas.microsoft.com/office/drawing/2014/main" id="{80C72771-D36D-4857-9568-28890D42030A}"/>
            </a:ext>
          </a:extLst>
        </xdr:cNvPr>
        <xdr:cNvSpPr/>
      </xdr:nvSpPr>
      <xdr:spPr>
        <a:xfrm>
          <a:off x="1365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106680</xdr:rowOff>
    </xdr:from>
    <xdr:to>
      <xdr:col>76</xdr:col>
      <xdr:colOff>114300</xdr:colOff>
      <xdr:row>80</xdr:row>
      <xdr:rowOff>163830</xdr:rowOff>
    </xdr:to>
    <xdr:cxnSp macro="">
      <xdr:nvCxnSpPr>
        <xdr:cNvPr id="774" name="直線コネクタ 773">
          <a:extLst>
            <a:ext uri="{FF2B5EF4-FFF2-40B4-BE49-F238E27FC236}">
              <a16:creationId xmlns:a16="http://schemas.microsoft.com/office/drawing/2014/main" id="{95B41585-04D9-4BEF-AE7F-3927E5687CC2}"/>
            </a:ext>
          </a:extLst>
        </xdr:cNvPr>
        <xdr:cNvCxnSpPr/>
      </xdr:nvCxnSpPr>
      <xdr:spPr>
        <a:xfrm>
          <a:off x="13703300" y="13822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167894</xdr:rowOff>
    </xdr:from>
    <xdr:to>
      <xdr:col>67</xdr:col>
      <xdr:colOff>101600</xdr:colOff>
      <xdr:row>80</xdr:row>
      <xdr:rowOff>98044</xdr:rowOff>
    </xdr:to>
    <xdr:sp macro="" textlink="">
      <xdr:nvSpPr>
        <xdr:cNvPr id="775" name="楕円 774">
          <a:extLst>
            <a:ext uri="{FF2B5EF4-FFF2-40B4-BE49-F238E27FC236}">
              <a16:creationId xmlns:a16="http://schemas.microsoft.com/office/drawing/2014/main" id="{3BDABA70-9F3D-427F-8E8E-5923DC43AFAE}"/>
            </a:ext>
          </a:extLst>
        </xdr:cNvPr>
        <xdr:cNvSpPr/>
      </xdr:nvSpPr>
      <xdr:spPr>
        <a:xfrm>
          <a:off x="12763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47244</xdr:rowOff>
    </xdr:from>
    <xdr:to>
      <xdr:col>71</xdr:col>
      <xdr:colOff>177800</xdr:colOff>
      <xdr:row>80</xdr:row>
      <xdr:rowOff>106680</xdr:rowOff>
    </xdr:to>
    <xdr:cxnSp macro="">
      <xdr:nvCxnSpPr>
        <xdr:cNvPr id="776" name="直線コネクタ 775">
          <a:extLst>
            <a:ext uri="{FF2B5EF4-FFF2-40B4-BE49-F238E27FC236}">
              <a16:creationId xmlns:a16="http://schemas.microsoft.com/office/drawing/2014/main" id="{385E1061-F3DD-4CA2-B6B9-E82C717E15A5}"/>
            </a:ext>
          </a:extLst>
        </xdr:cNvPr>
        <xdr:cNvCxnSpPr/>
      </xdr:nvCxnSpPr>
      <xdr:spPr>
        <a:xfrm>
          <a:off x="12814300" y="137632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144035</xdr:rowOff>
    </xdr:from>
    <xdr:ext cx="405111" cy="259045"/>
    <xdr:sp macro="" textlink="">
      <xdr:nvSpPr>
        <xdr:cNvPr id="777" name="n_1aveValue【消防施設】&#10;有形固定資産減価償却率">
          <a:extLst>
            <a:ext uri="{FF2B5EF4-FFF2-40B4-BE49-F238E27FC236}">
              <a16:creationId xmlns:a16="http://schemas.microsoft.com/office/drawing/2014/main" id="{14833E38-353B-4A15-BBE4-15A32AEF2DE8}"/>
            </a:ext>
          </a:extLst>
        </xdr:cNvPr>
        <xdr:cNvSpPr txBox="1"/>
      </xdr:nvSpPr>
      <xdr:spPr>
        <a:xfrm>
          <a:off x="152660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153179</xdr:rowOff>
    </xdr:from>
    <xdr:ext cx="405111" cy="259045"/>
    <xdr:sp macro="" textlink="">
      <xdr:nvSpPr>
        <xdr:cNvPr id="778" name="n_2aveValue【消防施設】&#10;有形固定資産減価償却率">
          <a:extLst>
            <a:ext uri="{FF2B5EF4-FFF2-40B4-BE49-F238E27FC236}">
              <a16:creationId xmlns:a16="http://schemas.microsoft.com/office/drawing/2014/main" id="{5B22D2AC-316D-4FCF-AB98-1CF85BCE2043}"/>
            </a:ext>
          </a:extLst>
        </xdr:cNvPr>
        <xdr:cNvSpPr txBox="1"/>
      </xdr:nvSpPr>
      <xdr:spPr>
        <a:xfrm>
          <a:off x="143897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141749</xdr:rowOff>
    </xdr:from>
    <xdr:ext cx="405111" cy="259045"/>
    <xdr:sp macro="" textlink="">
      <xdr:nvSpPr>
        <xdr:cNvPr id="779" name="n_3aveValue【消防施設】&#10;有形固定資産減価償却率">
          <a:extLst>
            <a:ext uri="{FF2B5EF4-FFF2-40B4-BE49-F238E27FC236}">
              <a16:creationId xmlns:a16="http://schemas.microsoft.com/office/drawing/2014/main" id="{6DB19268-D8E6-4384-A750-10B9C600FB38}"/>
            </a:ext>
          </a:extLst>
        </xdr:cNvPr>
        <xdr:cNvSpPr txBox="1"/>
      </xdr:nvSpPr>
      <xdr:spPr>
        <a:xfrm>
          <a:off x="13500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134890</xdr:rowOff>
    </xdr:from>
    <xdr:ext cx="405111" cy="259045"/>
    <xdr:sp macro="" textlink="">
      <xdr:nvSpPr>
        <xdr:cNvPr id="780" name="n_4aveValue【消防施設】&#10;有形固定資産減価償却率">
          <a:extLst>
            <a:ext uri="{FF2B5EF4-FFF2-40B4-BE49-F238E27FC236}">
              <a16:creationId xmlns:a16="http://schemas.microsoft.com/office/drawing/2014/main" id="{9DD21639-8C13-4835-ADCF-BC9D7703861D}"/>
            </a:ext>
          </a:extLst>
        </xdr:cNvPr>
        <xdr:cNvSpPr txBox="1"/>
      </xdr:nvSpPr>
      <xdr:spPr>
        <a:xfrm>
          <a:off x="12611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109999</xdr:rowOff>
    </xdr:from>
    <xdr:ext cx="405111" cy="259045"/>
    <xdr:sp macro="" textlink="">
      <xdr:nvSpPr>
        <xdr:cNvPr id="781" name="n_1mainValue【消防施設】&#10;有形固定資産減価償却率">
          <a:extLst>
            <a:ext uri="{FF2B5EF4-FFF2-40B4-BE49-F238E27FC236}">
              <a16:creationId xmlns:a16="http://schemas.microsoft.com/office/drawing/2014/main" id="{98840FBD-3D47-4490-AAD8-558B9F72B3C1}"/>
            </a:ext>
          </a:extLst>
        </xdr:cNvPr>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782" name="n_2mainValue【消防施設】&#10;有形固定資産減価償却率">
          <a:extLst>
            <a:ext uri="{FF2B5EF4-FFF2-40B4-BE49-F238E27FC236}">
              <a16:creationId xmlns:a16="http://schemas.microsoft.com/office/drawing/2014/main" id="{226B7068-8140-42EE-8008-956F9D057CC7}"/>
            </a:ext>
          </a:extLst>
        </xdr:cNvPr>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2557</xdr:rowOff>
    </xdr:from>
    <xdr:ext cx="405111" cy="259045"/>
    <xdr:sp macro="" textlink="">
      <xdr:nvSpPr>
        <xdr:cNvPr id="783" name="n_3mainValue【消防施設】&#10;有形固定資産減価償却率">
          <a:extLst>
            <a:ext uri="{FF2B5EF4-FFF2-40B4-BE49-F238E27FC236}">
              <a16:creationId xmlns:a16="http://schemas.microsoft.com/office/drawing/2014/main" id="{F308CE33-BBBD-4DD2-9696-E021CFDCCDEE}"/>
            </a:ext>
          </a:extLst>
        </xdr:cNvPr>
        <xdr:cNvSpPr txBox="1"/>
      </xdr:nvSpPr>
      <xdr:spPr>
        <a:xfrm>
          <a:off x="13500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114571</xdr:rowOff>
    </xdr:from>
    <xdr:ext cx="405111" cy="259045"/>
    <xdr:sp macro="" textlink="">
      <xdr:nvSpPr>
        <xdr:cNvPr id="784" name="n_4mainValue【消防施設】&#10;有形固定資産減価償却率">
          <a:extLst>
            <a:ext uri="{FF2B5EF4-FFF2-40B4-BE49-F238E27FC236}">
              <a16:creationId xmlns:a16="http://schemas.microsoft.com/office/drawing/2014/main" id="{1EB2AB58-449A-49E7-A419-B3E3444D0918}"/>
            </a:ext>
          </a:extLst>
        </xdr:cNvPr>
        <xdr:cNvSpPr txBox="1"/>
      </xdr:nvSpPr>
      <xdr:spPr>
        <a:xfrm>
          <a:off x="12611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E1294ED7-A650-4E29-A804-F16766B99F8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FF7F3160-1202-4837-B36E-82F962A43D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D734CB23-2DDC-47CC-968D-CD867F0A91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A46ABD5E-62FF-4E21-BA18-5E24F66784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E7F2EE96-6200-483A-B9DA-6088DD183B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6CAAF2B6-4FFA-4A2B-9ED7-0D86FE8B36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6DF82AD3-B862-4D9B-B995-17B927E454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2188C99-E952-4E12-9D1F-32DBAC6420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A56BCE68-F0CE-474B-A95F-7CFA618F888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81F88882-F66E-458A-83DA-A48237C1C68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a:extLst>
            <a:ext uri="{FF2B5EF4-FFF2-40B4-BE49-F238E27FC236}">
              <a16:creationId xmlns:a16="http://schemas.microsoft.com/office/drawing/2014/main" id="{A4C2B0A1-7142-4148-8EEF-7A4A0FF4137C}"/>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17C72EB0-7F65-4C0B-B8E8-CF5E542E1D6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B16FDA3B-ABA7-4B08-B88F-753A3C61176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70D0DC35-EE3F-468C-B172-617A0AEE187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E0CB3E35-81A9-4FF7-B920-B90037C5DCC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36160356-E486-446D-8C24-7BCCEB1DABC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C7C3F5B0-3577-417E-AC35-1927EC674D3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C47BC121-AA72-4283-A7CF-4AA08401CD7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175152D6-13A7-46F4-A648-214F84B13C1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3B24082D-1880-4BC8-B707-E5692429F56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A9DD02A8-4DD0-4F44-9176-95B9F4A93A3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C1552368-9BB8-4C81-BAA5-C0B44772EF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1AF8846E-621E-4B48-8E98-C0076786C01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5418F9A5-1F21-4072-A648-5995150850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9" name="直線コネクタ 808">
          <a:extLst>
            <a:ext uri="{FF2B5EF4-FFF2-40B4-BE49-F238E27FC236}">
              <a16:creationId xmlns:a16="http://schemas.microsoft.com/office/drawing/2014/main" id="{53BE457D-21E1-41A8-A279-D743072ECBBA}"/>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10" name="【消防施設】&#10;一人当たり面積最小値テキスト">
          <a:extLst>
            <a:ext uri="{FF2B5EF4-FFF2-40B4-BE49-F238E27FC236}">
              <a16:creationId xmlns:a16="http://schemas.microsoft.com/office/drawing/2014/main" id="{4BDE14DE-5106-4BA8-B5CA-A3A465EE2F64}"/>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11" name="直線コネクタ 810">
          <a:extLst>
            <a:ext uri="{FF2B5EF4-FFF2-40B4-BE49-F238E27FC236}">
              <a16:creationId xmlns:a16="http://schemas.microsoft.com/office/drawing/2014/main" id="{1C4202F8-FE0D-4A6C-AB0B-1848DB0F79C5}"/>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2" name="【消防施設】&#10;一人当たり面積最大値テキスト">
          <a:extLst>
            <a:ext uri="{FF2B5EF4-FFF2-40B4-BE49-F238E27FC236}">
              <a16:creationId xmlns:a16="http://schemas.microsoft.com/office/drawing/2014/main" id="{7ABB0722-8784-4B74-8EF1-BAFCC6832A38}"/>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3" name="直線コネクタ 812">
          <a:extLst>
            <a:ext uri="{FF2B5EF4-FFF2-40B4-BE49-F238E27FC236}">
              <a16:creationId xmlns:a16="http://schemas.microsoft.com/office/drawing/2014/main" id="{EE5AFA59-144C-4137-B85B-CC788B37AED9}"/>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4" name="【消防施設】&#10;一人当たり面積平均値テキスト">
          <a:extLst>
            <a:ext uri="{FF2B5EF4-FFF2-40B4-BE49-F238E27FC236}">
              <a16:creationId xmlns:a16="http://schemas.microsoft.com/office/drawing/2014/main" id="{0C52C414-CF22-48F5-AF72-626BD5224D85}"/>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5" name="フローチャート: 判断 814">
          <a:extLst>
            <a:ext uri="{FF2B5EF4-FFF2-40B4-BE49-F238E27FC236}">
              <a16:creationId xmlns:a16="http://schemas.microsoft.com/office/drawing/2014/main" id="{DBA25302-1764-4C65-B9D5-DA3F4F9C8228}"/>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6" name="フローチャート: 判断 815">
          <a:extLst>
            <a:ext uri="{FF2B5EF4-FFF2-40B4-BE49-F238E27FC236}">
              <a16:creationId xmlns:a16="http://schemas.microsoft.com/office/drawing/2014/main" id="{74102F20-DFE4-4719-842D-BA3AEB48894B}"/>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7" name="フローチャート: 判断 816">
          <a:extLst>
            <a:ext uri="{FF2B5EF4-FFF2-40B4-BE49-F238E27FC236}">
              <a16:creationId xmlns:a16="http://schemas.microsoft.com/office/drawing/2014/main" id="{D7F63073-8020-4FCE-9C68-15250EAF35FC}"/>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8" name="フローチャート: 判断 817">
          <a:extLst>
            <a:ext uri="{FF2B5EF4-FFF2-40B4-BE49-F238E27FC236}">
              <a16:creationId xmlns:a16="http://schemas.microsoft.com/office/drawing/2014/main" id="{DF14833A-1ADD-4436-AB8A-EE7B98DA3847}"/>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9" name="フローチャート: 判断 818">
          <a:extLst>
            <a:ext uri="{FF2B5EF4-FFF2-40B4-BE49-F238E27FC236}">
              <a16:creationId xmlns:a16="http://schemas.microsoft.com/office/drawing/2014/main" id="{FF1084D5-832F-40A4-83F4-B364772307DA}"/>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630E8F1-1567-466F-A4C6-118C291E2FF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1FDC0D7-B8E2-4186-BAEC-5E543CA9A34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3CA2A378-BEA1-43C6-9B7D-DE1A0616BE0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2F5B1BAB-6E51-40C9-BE9F-66EE398CED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17087BB3-6F9C-4A35-AD55-1FF162FE827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825" name="楕円 824">
          <a:extLst>
            <a:ext uri="{FF2B5EF4-FFF2-40B4-BE49-F238E27FC236}">
              <a16:creationId xmlns:a16="http://schemas.microsoft.com/office/drawing/2014/main" id="{52493C12-5006-420A-BEE8-4BA5DEE7C390}"/>
            </a:ext>
          </a:extLst>
        </xdr:cNvPr>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92727</xdr:rowOff>
    </xdr:from>
    <xdr:ext cx="469744" cy="259045"/>
    <xdr:sp macro="" textlink="">
      <xdr:nvSpPr>
        <xdr:cNvPr id="826" name="【消防施設】&#10;一人当たり面積該当値テキスト">
          <a:extLst>
            <a:ext uri="{FF2B5EF4-FFF2-40B4-BE49-F238E27FC236}">
              <a16:creationId xmlns:a16="http://schemas.microsoft.com/office/drawing/2014/main" id="{666E04C8-0B65-4A9A-8F58-D9AF2A254DF9}"/>
            </a:ext>
          </a:extLst>
        </xdr:cNvPr>
        <xdr:cNvSpPr txBox="1"/>
      </xdr:nvSpPr>
      <xdr:spPr>
        <a:xfrm>
          <a:off x="22199600"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827" name="楕円 826">
          <a:extLst>
            <a:ext uri="{FF2B5EF4-FFF2-40B4-BE49-F238E27FC236}">
              <a16:creationId xmlns:a16="http://schemas.microsoft.com/office/drawing/2014/main" id="{69305652-7F4C-41E5-B923-140E2A4FEF10}"/>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828" name="直線コネクタ 827">
          <a:extLst>
            <a:ext uri="{FF2B5EF4-FFF2-40B4-BE49-F238E27FC236}">
              <a16:creationId xmlns:a16="http://schemas.microsoft.com/office/drawing/2014/main" id="{089EB66B-2925-4F3B-9318-E71794B5E19D}"/>
            </a:ext>
          </a:extLst>
        </xdr:cNvPr>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829" name="楕円 828">
          <a:extLst>
            <a:ext uri="{FF2B5EF4-FFF2-40B4-BE49-F238E27FC236}">
              <a16:creationId xmlns:a16="http://schemas.microsoft.com/office/drawing/2014/main" id="{C99AB5E8-6CA7-4A4E-9B32-4E5CD97DF6D2}"/>
            </a:ext>
          </a:extLst>
        </xdr:cNvPr>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830" name="直線コネクタ 829">
          <a:extLst>
            <a:ext uri="{FF2B5EF4-FFF2-40B4-BE49-F238E27FC236}">
              <a16:creationId xmlns:a16="http://schemas.microsoft.com/office/drawing/2014/main" id="{A17BA2AE-ED21-419A-887B-04BB58CB4D1A}"/>
            </a:ext>
          </a:extLst>
        </xdr:cNvPr>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831" name="楕円 830">
          <a:extLst>
            <a:ext uri="{FF2B5EF4-FFF2-40B4-BE49-F238E27FC236}">
              <a16:creationId xmlns:a16="http://schemas.microsoft.com/office/drawing/2014/main" id="{D10BAB8B-64C1-45D7-876C-FFC0EE8FCA72}"/>
            </a:ext>
          </a:extLst>
        </xdr:cNvPr>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38100</xdr:rowOff>
    </xdr:to>
    <xdr:cxnSp macro="">
      <xdr:nvCxnSpPr>
        <xdr:cNvPr id="832" name="直線コネクタ 831">
          <a:extLst>
            <a:ext uri="{FF2B5EF4-FFF2-40B4-BE49-F238E27FC236}">
              <a16:creationId xmlns:a16="http://schemas.microsoft.com/office/drawing/2014/main" id="{FADFE14C-02F6-4D7A-B8FF-1A43FB9AF86C}"/>
            </a:ext>
          </a:extLst>
        </xdr:cNvPr>
        <xdr:cNvCxnSpPr/>
      </xdr:nvCxnSpPr>
      <xdr:spPr>
        <a:xfrm>
          <a:off x="19545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158750</xdr:rowOff>
    </xdr:from>
    <xdr:to>
      <xdr:col>98</xdr:col>
      <xdr:colOff>38100</xdr:colOff>
      <xdr:row>78</xdr:row>
      <xdr:rowOff>88900</xdr:rowOff>
    </xdr:to>
    <xdr:sp macro="" textlink="">
      <xdr:nvSpPr>
        <xdr:cNvPr id="833" name="楕円 832">
          <a:extLst>
            <a:ext uri="{FF2B5EF4-FFF2-40B4-BE49-F238E27FC236}">
              <a16:creationId xmlns:a16="http://schemas.microsoft.com/office/drawing/2014/main" id="{97747163-CCAF-425D-AC76-69C08B7CC898}"/>
            </a:ext>
          </a:extLst>
        </xdr:cNvPr>
        <xdr:cNvSpPr/>
      </xdr:nvSpPr>
      <xdr:spPr>
        <a:xfrm>
          <a:off x="18605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38100</xdr:rowOff>
    </xdr:from>
    <xdr:to>
      <xdr:col>102</xdr:col>
      <xdr:colOff>114300</xdr:colOff>
      <xdr:row>78</xdr:row>
      <xdr:rowOff>38100</xdr:rowOff>
    </xdr:to>
    <xdr:cxnSp macro="">
      <xdr:nvCxnSpPr>
        <xdr:cNvPr id="834" name="直線コネクタ 833">
          <a:extLst>
            <a:ext uri="{FF2B5EF4-FFF2-40B4-BE49-F238E27FC236}">
              <a16:creationId xmlns:a16="http://schemas.microsoft.com/office/drawing/2014/main" id="{DDE0EFA4-3105-4CF3-A5DA-F7139F68968E}"/>
            </a:ext>
          </a:extLst>
        </xdr:cNvPr>
        <xdr:cNvCxnSpPr/>
      </xdr:nvCxnSpPr>
      <xdr:spPr>
        <a:xfrm>
          <a:off x="18656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5" name="n_1aveValue【消防施設】&#10;一人当たり面積">
          <a:extLst>
            <a:ext uri="{FF2B5EF4-FFF2-40B4-BE49-F238E27FC236}">
              <a16:creationId xmlns:a16="http://schemas.microsoft.com/office/drawing/2014/main" id="{F03D77D1-7E45-4766-B9B4-AE14EA83C228}"/>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36" name="n_2aveValue【消防施設】&#10;一人当たり面積">
          <a:extLst>
            <a:ext uri="{FF2B5EF4-FFF2-40B4-BE49-F238E27FC236}">
              <a16:creationId xmlns:a16="http://schemas.microsoft.com/office/drawing/2014/main" id="{4D9F4BAC-7E87-4255-BF93-80E6859FC3A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7" name="n_3aveValue【消防施設】&#10;一人当たり面積">
          <a:extLst>
            <a:ext uri="{FF2B5EF4-FFF2-40B4-BE49-F238E27FC236}">
              <a16:creationId xmlns:a16="http://schemas.microsoft.com/office/drawing/2014/main" id="{1F5FE85E-70A5-441F-AB61-058115F7D6EF}"/>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838" name="n_4aveValue【消防施設】&#10;一人当たり面積">
          <a:extLst>
            <a:ext uri="{FF2B5EF4-FFF2-40B4-BE49-F238E27FC236}">
              <a16:creationId xmlns:a16="http://schemas.microsoft.com/office/drawing/2014/main" id="{0B9E658E-1EB8-4021-87EF-3AAA16A3FCEA}"/>
            </a:ext>
          </a:extLst>
        </xdr:cNvPr>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839" name="n_1mainValue【消防施設】&#10;一人当たり面積">
          <a:extLst>
            <a:ext uri="{FF2B5EF4-FFF2-40B4-BE49-F238E27FC236}">
              <a16:creationId xmlns:a16="http://schemas.microsoft.com/office/drawing/2014/main" id="{54B783C9-6BF1-461F-97DD-B177F8BBE27E}"/>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840" name="n_2mainValue【消防施設】&#10;一人当たり面積">
          <a:extLst>
            <a:ext uri="{FF2B5EF4-FFF2-40B4-BE49-F238E27FC236}">
              <a16:creationId xmlns:a16="http://schemas.microsoft.com/office/drawing/2014/main" id="{3B81216E-5BB2-4B97-B316-99F17D133B1F}"/>
            </a:ext>
          </a:extLst>
        </xdr:cNvPr>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841" name="n_3mainValue【消防施設】&#10;一人当たり面積">
          <a:extLst>
            <a:ext uri="{FF2B5EF4-FFF2-40B4-BE49-F238E27FC236}">
              <a16:creationId xmlns:a16="http://schemas.microsoft.com/office/drawing/2014/main" id="{C4B28D59-3491-4C1A-A40A-6FACBA7A2939}"/>
            </a:ext>
          </a:extLst>
        </xdr:cNvPr>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105427</xdr:rowOff>
    </xdr:from>
    <xdr:ext cx="469744" cy="259045"/>
    <xdr:sp macro="" textlink="">
      <xdr:nvSpPr>
        <xdr:cNvPr id="842" name="n_4mainValue【消防施設】&#10;一人当たり面積">
          <a:extLst>
            <a:ext uri="{FF2B5EF4-FFF2-40B4-BE49-F238E27FC236}">
              <a16:creationId xmlns:a16="http://schemas.microsoft.com/office/drawing/2014/main" id="{40881BEE-45F8-4EB0-A84B-FCC8D247D8AB}"/>
            </a:ext>
          </a:extLst>
        </xdr:cNvPr>
        <xdr:cNvSpPr txBox="1"/>
      </xdr:nvSpPr>
      <xdr:spPr>
        <a:xfrm>
          <a:off x="18421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88612966-90B5-45A7-9237-536B1D52B88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775B99BA-D86D-4062-9B14-0BBD70C9BFC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BD3CC00E-FBCE-406C-AD30-E437DDA21D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16E2413A-2D63-4E89-9F08-47CB349BA2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E960B17-4395-493B-A61C-DA46BCC15F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E72DE82-3BDB-492B-B50C-718F351FB2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8A9E1948-8B38-4246-94C9-B07CCA984F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5395F4FA-A276-4FF5-9329-B27928A219C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A8F07F85-AF14-4E1E-A7AD-2FC6A5515B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792D5F21-6460-4C8A-82BA-CF89AEF99D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64E24CC7-857B-46A0-A078-C360559809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654DD584-35B2-467C-BF97-549F35F1EF0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CFF3D47F-308F-4847-9989-14C00D64C38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F2349EC1-B8CB-4140-ADEB-9216A8CF738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08FE8173-1EE7-450A-A80D-A3C5718A268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B519AA1A-C2AD-44E8-AF64-E016A2BB311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29C340FE-1C4C-4B54-8AF2-831DD96290E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A51058E3-679A-4724-9960-CC96EFF23A5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012F145D-8496-47B0-95D3-6EB68B29547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3A4E629C-025B-477E-89D5-51452AF6AC3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AB3A0F23-EF45-4753-9247-7481BB66D00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33675B29-403A-444F-8367-A2320BE83B1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43763799-2EBB-4178-9FBD-3B80B21A8F4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8B114E6D-E64A-4B8F-8206-2AA9BD8C0A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807FAB53-2C4D-4D42-9505-38A556E663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17FD3208-4656-4E5C-9B9C-AF1DA883BCAC}"/>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48B2620C-6D9F-4613-BE71-409A0CF065C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B8C570A2-D76A-4FEF-80B4-BD73BEBD37B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71" name="【庁舎】&#10;有形固定資産減価償却率最大値テキスト">
          <a:extLst>
            <a:ext uri="{FF2B5EF4-FFF2-40B4-BE49-F238E27FC236}">
              <a16:creationId xmlns:a16="http://schemas.microsoft.com/office/drawing/2014/main" id="{A329F12A-7C9D-42CE-8D4C-499B453F3795}"/>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2" name="直線コネクタ 871">
          <a:extLst>
            <a:ext uri="{FF2B5EF4-FFF2-40B4-BE49-F238E27FC236}">
              <a16:creationId xmlns:a16="http://schemas.microsoft.com/office/drawing/2014/main" id="{7C3AD2E4-39E8-4EC9-B78D-6BBDD09EF0CF}"/>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98896</xdr:rowOff>
    </xdr:from>
    <xdr:ext cx="405111" cy="259045"/>
    <xdr:sp macro="" textlink="">
      <xdr:nvSpPr>
        <xdr:cNvPr id="873" name="【庁舎】&#10;有形固定資産減価償却率平均値テキスト">
          <a:extLst>
            <a:ext uri="{FF2B5EF4-FFF2-40B4-BE49-F238E27FC236}">
              <a16:creationId xmlns:a16="http://schemas.microsoft.com/office/drawing/2014/main" id="{1B1FEA75-9876-4992-A588-687ECCA48911}"/>
            </a:ext>
          </a:extLst>
        </xdr:cNvPr>
        <xdr:cNvSpPr txBox="1"/>
      </xdr:nvSpPr>
      <xdr:spPr>
        <a:xfrm>
          <a:off x="16357600" y="1775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4" name="フローチャート: 判断 873">
          <a:extLst>
            <a:ext uri="{FF2B5EF4-FFF2-40B4-BE49-F238E27FC236}">
              <a16:creationId xmlns:a16="http://schemas.microsoft.com/office/drawing/2014/main" id="{A97628BE-3A5B-4718-AF19-301BA53CC56C}"/>
            </a:ext>
          </a:extLst>
        </xdr:cNvPr>
        <xdr:cNvSpPr/>
      </xdr:nvSpPr>
      <xdr:spPr>
        <a:xfrm>
          <a:off x="162687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5" name="フローチャート: 判断 874">
          <a:extLst>
            <a:ext uri="{FF2B5EF4-FFF2-40B4-BE49-F238E27FC236}">
              <a16:creationId xmlns:a16="http://schemas.microsoft.com/office/drawing/2014/main" id="{E3E0A5DD-A28F-4321-AD35-C5439A39559A}"/>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6" name="フローチャート: 判断 875">
          <a:extLst>
            <a:ext uri="{FF2B5EF4-FFF2-40B4-BE49-F238E27FC236}">
              <a16:creationId xmlns:a16="http://schemas.microsoft.com/office/drawing/2014/main" id="{8E708C43-9B89-4093-A405-6A3502DF2A34}"/>
            </a:ext>
          </a:extLst>
        </xdr:cNvPr>
        <xdr:cNvSpPr/>
      </xdr:nvSpPr>
      <xdr:spPr>
        <a:xfrm>
          <a:off x="14541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7" name="フローチャート: 判断 876">
          <a:extLst>
            <a:ext uri="{FF2B5EF4-FFF2-40B4-BE49-F238E27FC236}">
              <a16:creationId xmlns:a16="http://schemas.microsoft.com/office/drawing/2014/main" id="{51126091-C1ED-4120-A1A0-42E17F1F72DE}"/>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8" name="フローチャート: 判断 877">
          <a:extLst>
            <a:ext uri="{FF2B5EF4-FFF2-40B4-BE49-F238E27FC236}">
              <a16:creationId xmlns:a16="http://schemas.microsoft.com/office/drawing/2014/main" id="{C465683A-86A7-4573-8CAE-8102E7B30ED1}"/>
            </a:ext>
          </a:extLst>
        </xdr:cNvPr>
        <xdr:cNvSpPr/>
      </xdr:nvSpPr>
      <xdr:spPr>
        <a:xfrm>
          <a:off x="12763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6A379E58-16CD-4E07-826A-6B46C03979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F9702A3-DD99-4EE9-BC7D-2AE28D1114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8BE8482-5453-467A-8190-24FC48C88D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99245927-171E-47EF-926D-DAD903BC68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92080A2F-E123-44C7-82A2-D903034438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884" name="楕円 883">
          <a:extLst>
            <a:ext uri="{FF2B5EF4-FFF2-40B4-BE49-F238E27FC236}">
              <a16:creationId xmlns:a16="http://schemas.microsoft.com/office/drawing/2014/main" id="{420D19A9-771D-4E77-B2D4-96F38C443158}"/>
            </a:ext>
          </a:extLst>
        </xdr:cNvPr>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885" name="【庁舎】&#10;有形固定資産減価償却率該当値テキスト">
          <a:extLst>
            <a:ext uri="{FF2B5EF4-FFF2-40B4-BE49-F238E27FC236}">
              <a16:creationId xmlns:a16="http://schemas.microsoft.com/office/drawing/2014/main" id="{A94C8E76-777B-4487-A35E-D13A6CC6F0B6}"/>
            </a:ext>
          </a:extLst>
        </xdr:cNvPr>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64588</xdr:rowOff>
    </xdr:from>
    <xdr:to>
      <xdr:col>81</xdr:col>
      <xdr:colOff>101600</xdr:colOff>
      <xdr:row>108</xdr:row>
      <xdr:rowOff>166188</xdr:rowOff>
    </xdr:to>
    <xdr:sp macro="" textlink="">
      <xdr:nvSpPr>
        <xdr:cNvPr id="886" name="楕円 885">
          <a:extLst>
            <a:ext uri="{FF2B5EF4-FFF2-40B4-BE49-F238E27FC236}">
              <a16:creationId xmlns:a16="http://schemas.microsoft.com/office/drawing/2014/main" id="{324CE708-7668-4968-B746-CCBBF81A68EA}"/>
            </a:ext>
          </a:extLst>
        </xdr:cNvPr>
        <xdr:cNvSpPr/>
      </xdr:nvSpPr>
      <xdr:spPr>
        <a:xfrm>
          <a:off x="15430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115388</xdr:rowOff>
    </xdr:to>
    <xdr:cxnSp macro="">
      <xdr:nvCxnSpPr>
        <xdr:cNvPr id="887" name="直線コネクタ 886">
          <a:extLst>
            <a:ext uri="{FF2B5EF4-FFF2-40B4-BE49-F238E27FC236}">
              <a16:creationId xmlns:a16="http://schemas.microsoft.com/office/drawing/2014/main" id="{5862D676-1953-41CD-907E-60AB4F83CF77}"/>
            </a:ext>
          </a:extLst>
        </xdr:cNvPr>
        <xdr:cNvCxnSpPr/>
      </xdr:nvCxnSpPr>
      <xdr:spPr>
        <a:xfrm flipV="1">
          <a:off x="15481300" y="186254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62956</xdr:rowOff>
    </xdr:from>
    <xdr:to>
      <xdr:col>76</xdr:col>
      <xdr:colOff>165100</xdr:colOff>
      <xdr:row>108</xdr:row>
      <xdr:rowOff>164556</xdr:rowOff>
    </xdr:to>
    <xdr:sp macro="" textlink="">
      <xdr:nvSpPr>
        <xdr:cNvPr id="888" name="楕円 887">
          <a:extLst>
            <a:ext uri="{FF2B5EF4-FFF2-40B4-BE49-F238E27FC236}">
              <a16:creationId xmlns:a16="http://schemas.microsoft.com/office/drawing/2014/main" id="{19103260-C228-442F-B00D-EC92DC2F4B7F}"/>
            </a:ext>
          </a:extLst>
        </xdr:cNvPr>
        <xdr:cNvSpPr/>
      </xdr:nvSpPr>
      <xdr:spPr>
        <a:xfrm>
          <a:off x="14541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113756</xdr:rowOff>
    </xdr:from>
    <xdr:to>
      <xdr:col>81</xdr:col>
      <xdr:colOff>50800</xdr:colOff>
      <xdr:row>108</xdr:row>
      <xdr:rowOff>115388</xdr:rowOff>
    </xdr:to>
    <xdr:cxnSp macro="">
      <xdr:nvCxnSpPr>
        <xdr:cNvPr id="889" name="直線コネクタ 888">
          <a:extLst>
            <a:ext uri="{FF2B5EF4-FFF2-40B4-BE49-F238E27FC236}">
              <a16:creationId xmlns:a16="http://schemas.microsoft.com/office/drawing/2014/main" id="{B61DE7DE-370C-471C-9880-50EE68E8227C}"/>
            </a:ext>
          </a:extLst>
        </xdr:cNvPr>
        <xdr:cNvCxnSpPr/>
      </xdr:nvCxnSpPr>
      <xdr:spPr>
        <a:xfrm>
          <a:off x="14592300" y="186303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61323</xdr:rowOff>
    </xdr:from>
    <xdr:to>
      <xdr:col>72</xdr:col>
      <xdr:colOff>38100</xdr:colOff>
      <xdr:row>108</xdr:row>
      <xdr:rowOff>162923</xdr:rowOff>
    </xdr:to>
    <xdr:sp macro="" textlink="">
      <xdr:nvSpPr>
        <xdr:cNvPr id="890" name="楕円 889">
          <a:extLst>
            <a:ext uri="{FF2B5EF4-FFF2-40B4-BE49-F238E27FC236}">
              <a16:creationId xmlns:a16="http://schemas.microsoft.com/office/drawing/2014/main" id="{5F13BF33-2DDF-4E45-AFF5-354BD6A1E5FE}"/>
            </a:ext>
          </a:extLst>
        </xdr:cNvPr>
        <xdr:cNvSpPr/>
      </xdr:nvSpPr>
      <xdr:spPr>
        <a:xfrm>
          <a:off x="13652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112123</xdr:rowOff>
    </xdr:from>
    <xdr:to>
      <xdr:col>76</xdr:col>
      <xdr:colOff>114300</xdr:colOff>
      <xdr:row>108</xdr:row>
      <xdr:rowOff>113756</xdr:rowOff>
    </xdr:to>
    <xdr:cxnSp macro="">
      <xdr:nvCxnSpPr>
        <xdr:cNvPr id="891" name="直線コネクタ 890">
          <a:extLst>
            <a:ext uri="{FF2B5EF4-FFF2-40B4-BE49-F238E27FC236}">
              <a16:creationId xmlns:a16="http://schemas.microsoft.com/office/drawing/2014/main" id="{0D243AFB-D08A-452C-8FF8-007C67ADB5B6}"/>
            </a:ext>
          </a:extLst>
        </xdr:cNvPr>
        <xdr:cNvCxnSpPr/>
      </xdr:nvCxnSpPr>
      <xdr:spPr>
        <a:xfrm>
          <a:off x="13703300" y="186287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62956</xdr:rowOff>
    </xdr:from>
    <xdr:to>
      <xdr:col>67</xdr:col>
      <xdr:colOff>101600</xdr:colOff>
      <xdr:row>108</xdr:row>
      <xdr:rowOff>164556</xdr:rowOff>
    </xdr:to>
    <xdr:sp macro="" textlink="">
      <xdr:nvSpPr>
        <xdr:cNvPr id="892" name="楕円 891">
          <a:extLst>
            <a:ext uri="{FF2B5EF4-FFF2-40B4-BE49-F238E27FC236}">
              <a16:creationId xmlns:a16="http://schemas.microsoft.com/office/drawing/2014/main" id="{26F3FE4E-8334-42F9-8304-0F7772DA5B33}"/>
            </a:ext>
          </a:extLst>
        </xdr:cNvPr>
        <xdr:cNvSpPr/>
      </xdr:nvSpPr>
      <xdr:spPr>
        <a:xfrm>
          <a:off x="12763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112123</xdr:rowOff>
    </xdr:from>
    <xdr:to>
      <xdr:col>71</xdr:col>
      <xdr:colOff>177800</xdr:colOff>
      <xdr:row>108</xdr:row>
      <xdr:rowOff>113756</xdr:rowOff>
    </xdr:to>
    <xdr:cxnSp macro="">
      <xdr:nvCxnSpPr>
        <xdr:cNvPr id="893" name="直線コネクタ 892">
          <a:extLst>
            <a:ext uri="{FF2B5EF4-FFF2-40B4-BE49-F238E27FC236}">
              <a16:creationId xmlns:a16="http://schemas.microsoft.com/office/drawing/2014/main" id="{A7223750-2332-43B4-9035-6BD50ECB5813}"/>
            </a:ext>
          </a:extLst>
        </xdr:cNvPr>
        <xdr:cNvCxnSpPr/>
      </xdr:nvCxnSpPr>
      <xdr:spPr>
        <a:xfrm flipV="1">
          <a:off x="12814300" y="186287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94" name="n_1aveValue【庁舎】&#10;有形固定資産減価償却率">
          <a:extLst>
            <a:ext uri="{FF2B5EF4-FFF2-40B4-BE49-F238E27FC236}">
              <a16:creationId xmlns:a16="http://schemas.microsoft.com/office/drawing/2014/main" id="{9554EECE-DBC6-4DD9-B4D0-00AE69F310FE}"/>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34126</xdr:rowOff>
    </xdr:from>
    <xdr:ext cx="405111" cy="259045"/>
    <xdr:sp macro="" textlink="">
      <xdr:nvSpPr>
        <xdr:cNvPr id="895" name="n_2aveValue【庁舎】&#10;有形固定資産減価償却率">
          <a:extLst>
            <a:ext uri="{FF2B5EF4-FFF2-40B4-BE49-F238E27FC236}">
              <a16:creationId xmlns:a16="http://schemas.microsoft.com/office/drawing/2014/main" id="{2A1E3D49-6BB2-4DC5-AA5F-82497AB24927}"/>
            </a:ext>
          </a:extLst>
        </xdr:cNvPr>
        <xdr:cNvSpPr txBox="1"/>
      </xdr:nvSpPr>
      <xdr:spPr>
        <a:xfrm>
          <a:off x="14389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6" name="n_3aveValue【庁舎】&#10;有形固定資産減価償却率">
          <a:extLst>
            <a:ext uri="{FF2B5EF4-FFF2-40B4-BE49-F238E27FC236}">
              <a16:creationId xmlns:a16="http://schemas.microsoft.com/office/drawing/2014/main" id="{D08BDFE6-B229-4C8E-B69B-A3A1CE036CCF}"/>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7" name="n_4aveValue【庁舎】&#10;有形固定資産減価償却率">
          <a:extLst>
            <a:ext uri="{FF2B5EF4-FFF2-40B4-BE49-F238E27FC236}">
              <a16:creationId xmlns:a16="http://schemas.microsoft.com/office/drawing/2014/main" id="{EAF8B2AB-1EC1-4B77-BB8C-637FF86BE198}"/>
            </a:ext>
          </a:extLst>
        </xdr:cNvPr>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157315</xdr:rowOff>
    </xdr:from>
    <xdr:ext cx="405111" cy="259045"/>
    <xdr:sp macro="" textlink="">
      <xdr:nvSpPr>
        <xdr:cNvPr id="898" name="n_1mainValue【庁舎】&#10;有形固定資産減価償却率">
          <a:extLst>
            <a:ext uri="{FF2B5EF4-FFF2-40B4-BE49-F238E27FC236}">
              <a16:creationId xmlns:a16="http://schemas.microsoft.com/office/drawing/2014/main" id="{A607F0C3-05C5-4DCB-B564-629374E4425E}"/>
            </a:ext>
          </a:extLst>
        </xdr:cNvPr>
        <xdr:cNvSpPr txBox="1"/>
      </xdr:nvSpPr>
      <xdr:spPr>
        <a:xfrm>
          <a:off x="152660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155683</xdr:rowOff>
    </xdr:from>
    <xdr:ext cx="405111" cy="259045"/>
    <xdr:sp macro="" textlink="">
      <xdr:nvSpPr>
        <xdr:cNvPr id="899" name="n_2mainValue【庁舎】&#10;有形固定資産減価償却率">
          <a:extLst>
            <a:ext uri="{FF2B5EF4-FFF2-40B4-BE49-F238E27FC236}">
              <a16:creationId xmlns:a16="http://schemas.microsoft.com/office/drawing/2014/main" id="{C1E6E6E7-C213-4590-A538-6ED18D72070C}"/>
            </a:ext>
          </a:extLst>
        </xdr:cNvPr>
        <xdr:cNvSpPr txBox="1"/>
      </xdr:nvSpPr>
      <xdr:spPr>
        <a:xfrm>
          <a:off x="14389744" y="186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154050</xdr:rowOff>
    </xdr:from>
    <xdr:ext cx="405111" cy="259045"/>
    <xdr:sp macro="" textlink="">
      <xdr:nvSpPr>
        <xdr:cNvPr id="900" name="n_3mainValue【庁舎】&#10;有形固定資産減価償却率">
          <a:extLst>
            <a:ext uri="{FF2B5EF4-FFF2-40B4-BE49-F238E27FC236}">
              <a16:creationId xmlns:a16="http://schemas.microsoft.com/office/drawing/2014/main" id="{D167BE6E-6E96-4CCA-86C3-9A5525625DB4}"/>
            </a:ext>
          </a:extLst>
        </xdr:cNvPr>
        <xdr:cNvSpPr txBox="1"/>
      </xdr:nvSpPr>
      <xdr:spPr>
        <a:xfrm>
          <a:off x="135007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155683</xdr:rowOff>
    </xdr:from>
    <xdr:ext cx="405111" cy="259045"/>
    <xdr:sp macro="" textlink="">
      <xdr:nvSpPr>
        <xdr:cNvPr id="901" name="n_4mainValue【庁舎】&#10;有形固定資産減価償却率">
          <a:extLst>
            <a:ext uri="{FF2B5EF4-FFF2-40B4-BE49-F238E27FC236}">
              <a16:creationId xmlns:a16="http://schemas.microsoft.com/office/drawing/2014/main" id="{12793A1E-2912-43E3-8961-2BC65DAAF124}"/>
            </a:ext>
          </a:extLst>
        </xdr:cNvPr>
        <xdr:cNvSpPr txBox="1"/>
      </xdr:nvSpPr>
      <xdr:spPr>
        <a:xfrm>
          <a:off x="12611744" y="186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1AF42F9-5A81-4A40-8E7E-0F700930008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E36DFED2-6FFA-4F51-94E3-1B2539BF99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982A51D6-8F42-47F5-9343-893FE1018B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363681A6-B432-4405-8CBE-BECFDA7B56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8F0B225C-6064-4051-B199-B98EAB991A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67623D3B-140D-4510-BE7D-F157D65206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4F045C90-9018-4125-996B-0A346F0472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B01DED4C-965A-4DB5-8426-03911D159EA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8AC5F44-D153-41CF-B99B-D10DD60077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BEBD840B-AEF0-422D-AA08-5105658EE3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DCCD0F76-CD53-437D-B35A-A3418F2550B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5FA6CD33-7321-4F54-BD0B-7961EFF4722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07764431-E0E9-47B1-B0EF-AB18C7AA587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9BA5D71D-BAA9-4FB0-8715-A1A45AD832C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6132589C-7F87-4EF9-BAEA-CB2A1A370E8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0C6DCD59-888A-497B-9868-DA1B3118285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9D9E219D-B436-4DF6-AFC3-4E8F4716E99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553A057A-5D03-4F85-9028-6819FCFDDBD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C8B3DCE1-2698-4C66-9970-5097A63D8FB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96D95B9A-D6DF-4395-B62E-D6DF58DEBE2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EB49419B-89E1-4775-BE4D-3AAD3CAB151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5432B4FF-473D-4740-8E0E-82B7396FAE5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16343D0B-590F-42FA-B5D5-6472C48A97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5" name="直線コネクタ 924">
          <a:extLst>
            <a:ext uri="{FF2B5EF4-FFF2-40B4-BE49-F238E27FC236}">
              <a16:creationId xmlns:a16="http://schemas.microsoft.com/office/drawing/2014/main" id="{B4F453E7-66AE-4CE8-AF12-063220BA238F}"/>
            </a:ext>
          </a:extLst>
        </xdr:cNvPr>
        <xdr:cNvCxnSpPr/>
      </xdr:nvCxnSpPr>
      <xdr:spPr>
        <a:xfrm flipV="1">
          <a:off x="22160864" y="171488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6" name="【庁舎】&#10;一人当たり面積最小値テキスト">
          <a:extLst>
            <a:ext uri="{FF2B5EF4-FFF2-40B4-BE49-F238E27FC236}">
              <a16:creationId xmlns:a16="http://schemas.microsoft.com/office/drawing/2014/main" id="{AD10856F-FAAC-4D56-9D92-938A93CDA49F}"/>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7" name="直線コネクタ 926">
          <a:extLst>
            <a:ext uri="{FF2B5EF4-FFF2-40B4-BE49-F238E27FC236}">
              <a16:creationId xmlns:a16="http://schemas.microsoft.com/office/drawing/2014/main" id="{BCB8EDE7-E711-422B-AD72-0A1643B1F47A}"/>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8" name="【庁舎】&#10;一人当たり面積最大値テキスト">
          <a:extLst>
            <a:ext uri="{FF2B5EF4-FFF2-40B4-BE49-F238E27FC236}">
              <a16:creationId xmlns:a16="http://schemas.microsoft.com/office/drawing/2014/main" id="{3E483232-E790-4337-96C9-105AE4A612CC}"/>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9" name="直線コネクタ 928">
          <a:extLst>
            <a:ext uri="{FF2B5EF4-FFF2-40B4-BE49-F238E27FC236}">
              <a16:creationId xmlns:a16="http://schemas.microsoft.com/office/drawing/2014/main" id="{22DD3895-26E6-4E52-9957-C07D9FF058DA}"/>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30" name="【庁舎】&#10;一人当たり面積平均値テキスト">
          <a:extLst>
            <a:ext uri="{FF2B5EF4-FFF2-40B4-BE49-F238E27FC236}">
              <a16:creationId xmlns:a16="http://schemas.microsoft.com/office/drawing/2014/main" id="{026A113B-6DCE-4F6C-9E7D-AD5BC9DB1FCE}"/>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31" name="フローチャート: 判断 930">
          <a:extLst>
            <a:ext uri="{FF2B5EF4-FFF2-40B4-BE49-F238E27FC236}">
              <a16:creationId xmlns:a16="http://schemas.microsoft.com/office/drawing/2014/main" id="{2441CD77-1D82-409F-B8B9-533B76EBD1C1}"/>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2" name="フローチャート: 判断 931">
          <a:extLst>
            <a:ext uri="{FF2B5EF4-FFF2-40B4-BE49-F238E27FC236}">
              <a16:creationId xmlns:a16="http://schemas.microsoft.com/office/drawing/2014/main" id="{69BFC9C2-E7B5-46B4-9CCC-5269267FED63}"/>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3" name="フローチャート: 判断 932">
          <a:extLst>
            <a:ext uri="{FF2B5EF4-FFF2-40B4-BE49-F238E27FC236}">
              <a16:creationId xmlns:a16="http://schemas.microsoft.com/office/drawing/2014/main" id="{EFFA31DC-EB22-4BF1-AA19-46958F4D3B1F}"/>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4" name="フローチャート: 判断 933">
          <a:extLst>
            <a:ext uri="{FF2B5EF4-FFF2-40B4-BE49-F238E27FC236}">
              <a16:creationId xmlns:a16="http://schemas.microsoft.com/office/drawing/2014/main" id="{6CDBA286-C96B-41C8-8DE6-108530EAEFAF}"/>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5" name="フローチャート: 判断 934">
          <a:extLst>
            <a:ext uri="{FF2B5EF4-FFF2-40B4-BE49-F238E27FC236}">
              <a16:creationId xmlns:a16="http://schemas.microsoft.com/office/drawing/2014/main" id="{B8B85FA5-F197-4D23-B71D-0D747896CC6E}"/>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307F235-FF5A-4378-904E-4995B1D655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02084F5-594E-480D-97F6-462143FC18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F98C1AE-D62B-4258-80DF-0BA1E5DD5E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8F293DA-3D12-44E1-B99D-D13DBBAB9DB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0762EB6-71F4-43C1-AE71-C23553412F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941" name="楕円 940">
          <a:extLst>
            <a:ext uri="{FF2B5EF4-FFF2-40B4-BE49-F238E27FC236}">
              <a16:creationId xmlns:a16="http://schemas.microsoft.com/office/drawing/2014/main" id="{AE5FC88C-3FCC-47A4-8A09-40DC2655F9F5}"/>
            </a:ext>
          </a:extLst>
        </xdr:cNvPr>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148607</xdr:rowOff>
    </xdr:from>
    <xdr:ext cx="469744" cy="259045"/>
    <xdr:sp macro="" textlink="">
      <xdr:nvSpPr>
        <xdr:cNvPr id="942" name="【庁舎】&#10;一人当たり面積該当値テキスト">
          <a:extLst>
            <a:ext uri="{FF2B5EF4-FFF2-40B4-BE49-F238E27FC236}">
              <a16:creationId xmlns:a16="http://schemas.microsoft.com/office/drawing/2014/main" id="{070F9ED9-8DEA-4447-8CCE-586FF3A1CC1B}"/>
            </a:ext>
          </a:extLst>
        </xdr:cNvPr>
        <xdr:cNvSpPr txBox="1"/>
      </xdr:nvSpPr>
      <xdr:spPr>
        <a:xfrm>
          <a:off x="22199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943" name="楕円 942">
          <a:extLst>
            <a:ext uri="{FF2B5EF4-FFF2-40B4-BE49-F238E27FC236}">
              <a16:creationId xmlns:a16="http://schemas.microsoft.com/office/drawing/2014/main" id="{4D3BDAD0-94E7-41C9-ABC3-D4BF72E6B6A8}"/>
            </a:ext>
          </a:extLst>
        </xdr:cNvPr>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49530</xdr:rowOff>
    </xdr:to>
    <xdr:cxnSp macro="">
      <xdr:nvCxnSpPr>
        <xdr:cNvPr id="944" name="直線コネクタ 943">
          <a:extLst>
            <a:ext uri="{FF2B5EF4-FFF2-40B4-BE49-F238E27FC236}">
              <a16:creationId xmlns:a16="http://schemas.microsoft.com/office/drawing/2014/main" id="{B5B0F6F8-44B5-4879-9255-EE782970D7C0}"/>
            </a:ext>
          </a:extLst>
        </xdr:cNvPr>
        <xdr:cNvCxnSpPr/>
      </xdr:nvCxnSpPr>
      <xdr:spPr>
        <a:xfrm>
          <a:off x="21323300" y="1839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945" name="楕円 944">
          <a:extLst>
            <a:ext uri="{FF2B5EF4-FFF2-40B4-BE49-F238E27FC236}">
              <a16:creationId xmlns:a16="http://schemas.microsoft.com/office/drawing/2014/main" id="{84F5084E-FC1D-41E6-90E8-E55E6F009414}"/>
            </a:ext>
          </a:extLst>
        </xdr:cNvPr>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53339</xdr:rowOff>
    </xdr:to>
    <xdr:cxnSp macro="">
      <xdr:nvCxnSpPr>
        <xdr:cNvPr id="946" name="直線コネクタ 945">
          <a:extLst>
            <a:ext uri="{FF2B5EF4-FFF2-40B4-BE49-F238E27FC236}">
              <a16:creationId xmlns:a16="http://schemas.microsoft.com/office/drawing/2014/main" id="{F67BF869-DD31-4FCE-B615-82186C9B3E71}"/>
            </a:ext>
          </a:extLst>
        </xdr:cNvPr>
        <xdr:cNvCxnSpPr/>
      </xdr:nvCxnSpPr>
      <xdr:spPr>
        <a:xfrm flipV="1">
          <a:off x="20434300" y="1839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947" name="楕円 946">
          <a:extLst>
            <a:ext uri="{FF2B5EF4-FFF2-40B4-BE49-F238E27FC236}">
              <a16:creationId xmlns:a16="http://schemas.microsoft.com/office/drawing/2014/main" id="{6A7EA46E-C583-4D7A-891A-CD1F6673138D}"/>
            </a:ext>
          </a:extLst>
        </xdr:cNvPr>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57150</xdr:rowOff>
    </xdr:to>
    <xdr:cxnSp macro="">
      <xdr:nvCxnSpPr>
        <xdr:cNvPr id="948" name="直線コネクタ 947">
          <a:extLst>
            <a:ext uri="{FF2B5EF4-FFF2-40B4-BE49-F238E27FC236}">
              <a16:creationId xmlns:a16="http://schemas.microsoft.com/office/drawing/2014/main" id="{EC50AF0E-90CC-4CB4-9DD0-A14F1096A058}"/>
            </a:ext>
          </a:extLst>
        </xdr:cNvPr>
        <xdr:cNvCxnSpPr/>
      </xdr:nvCxnSpPr>
      <xdr:spPr>
        <a:xfrm flipV="1">
          <a:off x="19545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949" name="楕円 948">
          <a:extLst>
            <a:ext uri="{FF2B5EF4-FFF2-40B4-BE49-F238E27FC236}">
              <a16:creationId xmlns:a16="http://schemas.microsoft.com/office/drawing/2014/main" id="{1491600C-6B60-4113-AB0F-9DFD0CB02791}"/>
            </a:ext>
          </a:extLst>
        </xdr:cNvPr>
        <xdr:cNvSpPr/>
      </xdr:nvSpPr>
      <xdr:spPr>
        <a:xfrm>
          <a:off x="18605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57150</xdr:rowOff>
    </xdr:to>
    <xdr:cxnSp macro="">
      <xdr:nvCxnSpPr>
        <xdr:cNvPr id="950" name="直線コネクタ 949">
          <a:extLst>
            <a:ext uri="{FF2B5EF4-FFF2-40B4-BE49-F238E27FC236}">
              <a16:creationId xmlns:a16="http://schemas.microsoft.com/office/drawing/2014/main" id="{E8413615-BB10-41EC-912D-61483896BFD0}"/>
            </a:ext>
          </a:extLst>
        </xdr:cNvPr>
        <xdr:cNvCxnSpPr/>
      </xdr:nvCxnSpPr>
      <xdr:spPr>
        <a:xfrm>
          <a:off x="18656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51" name="n_1aveValue【庁舎】&#10;一人当たり面積">
          <a:extLst>
            <a:ext uri="{FF2B5EF4-FFF2-40B4-BE49-F238E27FC236}">
              <a16:creationId xmlns:a16="http://schemas.microsoft.com/office/drawing/2014/main" id="{06341507-D34E-4F6A-9ACF-AEDC42A12668}"/>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52" name="n_2aveValue【庁舎】&#10;一人当たり面積">
          <a:extLst>
            <a:ext uri="{FF2B5EF4-FFF2-40B4-BE49-F238E27FC236}">
              <a16:creationId xmlns:a16="http://schemas.microsoft.com/office/drawing/2014/main" id="{99A8041A-0C71-49EA-B4B3-AD873B6121FC}"/>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53" name="n_3aveValue【庁舎】&#10;一人当たり面積">
          <a:extLst>
            <a:ext uri="{FF2B5EF4-FFF2-40B4-BE49-F238E27FC236}">
              <a16:creationId xmlns:a16="http://schemas.microsoft.com/office/drawing/2014/main" id="{13B9B9E3-CA7A-48A0-8124-9D280208FC41}"/>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4" name="n_4aveValue【庁舎】&#10;一人当たり面積">
          <a:extLst>
            <a:ext uri="{FF2B5EF4-FFF2-40B4-BE49-F238E27FC236}">
              <a16:creationId xmlns:a16="http://schemas.microsoft.com/office/drawing/2014/main" id="{EF2F2E14-27BA-49C1-9EBA-2AE290A28C4F}"/>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91457</xdr:rowOff>
    </xdr:from>
    <xdr:ext cx="469744" cy="259045"/>
    <xdr:sp macro="" textlink="">
      <xdr:nvSpPr>
        <xdr:cNvPr id="955" name="n_1mainValue【庁舎】&#10;一人当たり面積">
          <a:extLst>
            <a:ext uri="{FF2B5EF4-FFF2-40B4-BE49-F238E27FC236}">
              <a16:creationId xmlns:a16="http://schemas.microsoft.com/office/drawing/2014/main" id="{C77D94C8-BC90-404C-9577-580F526D34E2}"/>
            </a:ext>
          </a:extLst>
        </xdr:cNvPr>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956" name="n_2mainValue【庁舎】&#10;一人当たり面積">
          <a:extLst>
            <a:ext uri="{FF2B5EF4-FFF2-40B4-BE49-F238E27FC236}">
              <a16:creationId xmlns:a16="http://schemas.microsoft.com/office/drawing/2014/main" id="{A060F4A3-8E10-4C5C-8EC2-7AD8FE3F30AC}"/>
            </a:ext>
          </a:extLst>
        </xdr:cNvPr>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957" name="n_3mainValue【庁舎】&#10;一人当たり面積">
          <a:extLst>
            <a:ext uri="{FF2B5EF4-FFF2-40B4-BE49-F238E27FC236}">
              <a16:creationId xmlns:a16="http://schemas.microsoft.com/office/drawing/2014/main" id="{C3D58713-20E7-4386-A7D2-F8A8B823632F}"/>
            </a:ext>
          </a:extLst>
        </xdr:cNvPr>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99077</xdr:rowOff>
    </xdr:from>
    <xdr:ext cx="469744" cy="259045"/>
    <xdr:sp macro="" textlink="">
      <xdr:nvSpPr>
        <xdr:cNvPr id="958" name="n_4mainValue【庁舎】&#10;一人当たり面積">
          <a:extLst>
            <a:ext uri="{FF2B5EF4-FFF2-40B4-BE49-F238E27FC236}">
              <a16:creationId xmlns:a16="http://schemas.microsoft.com/office/drawing/2014/main" id="{7098E4C0-73E2-46F6-9C40-2AEF666137F5}"/>
            </a:ext>
          </a:extLst>
        </xdr:cNvPr>
        <xdr:cNvSpPr txBox="1"/>
      </xdr:nvSpPr>
      <xdr:spPr>
        <a:xfrm>
          <a:off x="18421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EECDE199-9CB0-4FD7-ACCF-FB62ADA217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7609EBC-7873-4809-AA92-08F13CD8EA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BE56ED4A-8B3A-43F3-ABF2-E8186C2A97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有形固定資産減価償却率は、一般廃棄物処理施設、保健センター、市民会館、庁舎が類似団体と比較して高い傾向にある。</a:t>
          </a:r>
        </a:p>
        <a:p>
          <a:r>
            <a:rPr kumimoji="1" lang="ja-JP" altLang="en-US" sz="1300">
              <a:latin typeface="ＭＳ Ｐゴシック" panose="020B0600070205080204" pitchFamily="50" charset="-128"/>
              <a:ea typeface="ＭＳ Ｐゴシック" panose="020B0600070205080204" pitchFamily="50" charset="-128"/>
            </a:rPr>
            <a:t>　一般廃棄物処理施設及びプールについては、現在、更新計画を策定し、施設整備に向けた事業を進めているところである。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保健センター、市民会館、庁舎については、公共施設マネジメント計画に基づき適切な維持管理を行っていく。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体育館については、令和５年２月から新施設を供用開始したため、数値が大きく改善した。</a:t>
          </a:r>
        </a:p>
        <a:p>
          <a:r>
            <a:rPr kumimoji="1" lang="ja-JP" altLang="en-US" sz="1300">
              <a:latin typeface="ＭＳ Ｐゴシック" panose="020B0600070205080204" pitchFamily="50" charset="-128"/>
              <a:ea typeface="ＭＳ Ｐゴシック" panose="020B0600070205080204" pitchFamily="50" charset="-128"/>
            </a:rPr>
            <a:t>　消防施設については、類似団体の中でも有形固定資産減価償却率が低く、これは平成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年度に広域化した消防組合の発足に合わせ、無線設備のデジタル化や新たな通信指令センターの整備を行うとともに、災害時の拠点施設として集約化による新たな消防庁舎を整備したことによるものである。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91055621</v>
      </c>
      <c r="BO4" s="407"/>
      <c r="BP4" s="407"/>
      <c r="BQ4" s="407"/>
      <c r="BR4" s="407"/>
      <c r="BS4" s="407"/>
      <c r="BT4" s="407"/>
      <c r="BU4" s="408"/>
      <c r="BV4" s="406">
        <v>85613036</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7.5</v>
      </c>
      <c r="CU4" s="413"/>
      <c r="CV4" s="413"/>
      <c r="CW4" s="413"/>
      <c r="CX4" s="413"/>
      <c r="CY4" s="413"/>
      <c r="CZ4" s="413"/>
      <c r="DA4" s="414"/>
      <c r="DB4" s="412">
        <v>8.1999999999999993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87851541</v>
      </c>
      <c r="BO5" s="444"/>
      <c r="BP5" s="444"/>
      <c r="BQ5" s="444"/>
      <c r="BR5" s="444"/>
      <c r="BS5" s="444"/>
      <c r="BT5" s="444"/>
      <c r="BU5" s="445"/>
      <c r="BV5" s="443">
        <v>81968958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87.3</v>
      </c>
      <c r="CU5" s="441"/>
      <c r="CV5" s="441"/>
      <c r="CW5" s="441"/>
      <c r="CX5" s="441"/>
      <c r="CY5" s="441"/>
      <c r="CZ5" s="441"/>
      <c r="DA5" s="442"/>
      <c r="DB5" s="440">
        <v>85.5</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3204080</v>
      </c>
      <c r="BO6" s="444"/>
      <c r="BP6" s="444"/>
      <c r="BQ6" s="444"/>
      <c r="BR6" s="444"/>
      <c r="BS6" s="444"/>
      <c r="BT6" s="444"/>
      <c r="BU6" s="445"/>
      <c r="BV6" s="443">
        <v>3644078</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89.9</v>
      </c>
      <c r="CU6" s="481"/>
      <c r="CV6" s="481"/>
      <c r="CW6" s="481"/>
      <c r="CX6" s="481"/>
      <c r="CY6" s="481"/>
      <c r="CZ6" s="481"/>
      <c r="DA6" s="482"/>
      <c r="DB6" s="480">
        <v>90.4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92125</v>
      </c>
      <c r="BO7" s="444"/>
      <c r="BP7" s="444"/>
      <c r="BQ7" s="444"/>
      <c r="BR7" s="444"/>
      <c r="BS7" s="444"/>
      <c r="BT7" s="444"/>
      <c r="BU7" s="445"/>
      <c r="BV7" s="443">
        <v>169531</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41402281</v>
      </c>
      <c r="CU7" s="444"/>
      <c r="CV7" s="444"/>
      <c r="CW7" s="444"/>
      <c r="CX7" s="444"/>
      <c r="CY7" s="444"/>
      <c r="CZ7" s="444"/>
      <c r="DA7" s="445"/>
      <c r="DB7" s="443">
        <v>42558185</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3111955</v>
      </c>
      <c r="BO8" s="444"/>
      <c r="BP8" s="444"/>
      <c r="BQ8" s="444"/>
      <c r="BR8" s="444"/>
      <c r="BS8" s="444"/>
      <c r="BT8" s="444"/>
      <c r="BU8" s="445"/>
      <c r="BV8" s="443">
        <v>3474547</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0.93</v>
      </c>
      <c r="CU8" s="484"/>
      <c r="CV8" s="484"/>
      <c r="CW8" s="484"/>
      <c r="CX8" s="484"/>
      <c r="CY8" s="484"/>
      <c r="CZ8" s="484"/>
      <c r="DA8" s="485"/>
      <c r="DB8" s="483">
        <v>0.94</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189386</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-362592</v>
      </c>
      <c r="BO9" s="444"/>
      <c r="BP9" s="444"/>
      <c r="BQ9" s="444"/>
      <c r="BR9" s="444"/>
      <c r="BS9" s="444"/>
      <c r="BT9" s="444"/>
      <c r="BU9" s="445"/>
      <c r="BV9" s="443">
        <v>1909157</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12.4</v>
      </c>
      <c r="CU9" s="441"/>
      <c r="CV9" s="441"/>
      <c r="CW9" s="441"/>
      <c r="CX9" s="441"/>
      <c r="CY9" s="441"/>
      <c r="CZ9" s="441"/>
      <c r="DA9" s="442"/>
      <c r="DB9" s="440">
        <v>12.9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122</v>
      </c>
      <c r="M10" s="473"/>
      <c r="N10" s="473"/>
      <c r="O10" s="473"/>
      <c r="P10" s="473"/>
      <c r="Q10" s="474"/>
      <c r="R10" s="494">
        <v>195633</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96</v>
      </c>
      <c r="AV10" s="476"/>
      <c r="AW10" s="476"/>
      <c r="AX10" s="476"/>
      <c r="AY10" s="477" t="s">
        <v>124</v>
      </c>
      <c r="AZ10" s="478"/>
      <c r="BA10" s="478"/>
      <c r="BB10" s="478"/>
      <c r="BC10" s="478"/>
      <c r="BD10" s="478"/>
      <c r="BE10" s="478"/>
      <c r="BF10" s="478"/>
      <c r="BG10" s="478"/>
      <c r="BH10" s="478"/>
      <c r="BI10" s="478"/>
      <c r="BJ10" s="478"/>
      <c r="BK10" s="478"/>
      <c r="BL10" s="478"/>
      <c r="BM10" s="479"/>
      <c r="BN10" s="443">
        <v>1782875</v>
      </c>
      <c r="BO10" s="444"/>
      <c r="BP10" s="444"/>
      <c r="BQ10" s="444"/>
      <c r="BR10" s="444"/>
      <c r="BS10" s="444"/>
      <c r="BT10" s="444"/>
      <c r="BU10" s="445"/>
      <c r="BV10" s="443">
        <v>1591024</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96</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189632</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1122757</v>
      </c>
      <c r="BO12" s="444"/>
      <c r="BP12" s="444"/>
      <c r="BQ12" s="444"/>
      <c r="BR12" s="444"/>
      <c r="BS12" s="444"/>
      <c r="BT12" s="444"/>
      <c r="BU12" s="445"/>
      <c r="BV12" s="443">
        <v>1291610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184894</v>
      </c>
      <c r="S13" s="528"/>
      <c r="T13" s="528"/>
      <c r="U13" s="528"/>
      <c r="V13" s="529"/>
      <c r="W13" s="459" t="s">
        <v>142</v>
      </c>
      <c r="X13" s="460"/>
      <c r="Y13" s="460"/>
      <c r="Z13" s="460"/>
      <c r="AA13" s="460"/>
      <c r="AB13" s="450"/>
      <c r="AC13" s="494">
        <v>2115</v>
      </c>
      <c r="AD13" s="495"/>
      <c r="AE13" s="495"/>
      <c r="AF13" s="495"/>
      <c r="AG13" s="537"/>
      <c r="AH13" s="494">
        <v>2516</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297526</v>
      </c>
      <c r="BO13" s="444"/>
      <c r="BP13" s="444"/>
      <c r="BQ13" s="444"/>
      <c r="BR13" s="444"/>
      <c r="BS13" s="444"/>
      <c r="BT13" s="444"/>
      <c r="BU13" s="445"/>
      <c r="BV13" s="443">
        <v>2208571</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4.9000000000000004</v>
      </c>
      <c r="CU13" s="441"/>
      <c r="CV13" s="441"/>
      <c r="CW13" s="441"/>
      <c r="CX13" s="441"/>
      <c r="CY13" s="441"/>
      <c r="CZ13" s="441"/>
      <c r="DA13" s="442"/>
      <c r="DB13" s="440">
        <v>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191256</v>
      </c>
      <c r="S14" s="528"/>
      <c r="T14" s="528"/>
      <c r="U14" s="528"/>
      <c r="V14" s="529"/>
      <c r="W14" s="433"/>
      <c r="X14" s="434"/>
      <c r="Y14" s="434"/>
      <c r="Z14" s="434"/>
      <c r="AA14" s="434"/>
      <c r="AB14" s="423"/>
      <c r="AC14" s="530">
        <v>2.6</v>
      </c>
      <c r="AD14" s="531"/>
      <c r="AE14" s="531"/>
      <c r="AF14" s="531"/>
      <c r="AG14" s="532"/>
      <c r="AH14" s="530">
        <v>2.7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21.8</v>
      </c>
      <c r="CU14" s="542"/>
      <c r="CV14" s="542"/>
      <c r="CW14" s="542"/>
      <c r="CX14" s="542"/>
      <c r="CY14" s="542"/>
      <c r="CZ14" s="542"/>
      <c r="DA14" s="543"/>
      <c r="DB14" s="541">
        <v>21.2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187025</v>
      </c>
      <c r="S15" s="528"/>
      <c r="T15" s="528"/>
      <c r="U15" s="528"/>
      <c r="V15" s="529"/>
      <c r="W15" s="459" t="s">
        <v>150</v>
      </c>
      <c r="X15" s="460"/>
      <c r="Y15" s="460"/>
      <c r="Z15" s="460"/>
      <c r="AA15" s="460"/>
      <c r="AB15" s="450"/>
      <c r="AC15" s="494">
        <v>24076</v>
      </c>
      <c r="AD15" s="495"/>
      <c r="AE15" s="495"/>
      <c r="AF15" s="495"/>
      <c r="AG15" s="537"/>
      <c r="AH15" s="494">
        <v>28739</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29311847</v>
      </c>
      <c r="BO15" s="407"/>
      <c r="BP15" s="407"/>
      <c r="BQ15" s="407"/>
      <c r="BR15" s="407"/>
      <c r="BS15" s="407"/>
      <c r="BT15" s="407"/>
      <c r="BU15" s="408"/>
      <c r="BV15" s="406">
        <v>28646425</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29.2</v>
      </c>
      <c r="AD16" s="531"/>
      <c r="AE16" s="531"/>
      <c r="AF16" s="531"/>
      <c r="AG16" s="532"/>
      <c r="AH16" s="530">
        <v>31.2</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32083166</v>
      </c>
      <c r="BO16" s="444"/>
      <c r="BP16" s="444"/>
      <c r="BQ16" s="444"/>
      <c r="BR16" s="444"/>
      <c r="BS16" s="444"/>
      <c r="BT16" s="444"/>
      <c r="BU16" s="445"/>
      <c r="BV16" s="443">
        <v>31338302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56262</v>
      </c>
      <c r="AD17" s="495"/>
      <c r="AE17" s="495"/>
      <c r="AF17" s="495"/>
      <c r="AG17" s="537"/>
      <c r="AH17" s="494">
        <v>60766</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37457404</v>
      </c>
      <c r="BO17" s="444"/>
      <c r="BP17" s="444"/>
      <c r="BQ17" s="444"/>
      <c r="BR17" s="444"/>
      <c r="BS17" s="444"/>
      <c r="BT17" s="444"/>
      <c r="BU17" s="445"/>
      <c r="BV17" s="443">
        <v>36596542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186.82</v>
      </c>
      <c r="M18" s="567"/>
      <c r="N18" s="567"/>
      <c r="O18" s="567"/>
      <c r="P18" s="567"/>
      <c r="Q18" s="567"/>
      <c r="R18" s="568"/>
      <c r="S18" s="568"/>
      <c r="T18" s="568"/>
      <c r="U18" s="568"/>
      <c r="V18" s="569"/>
      <c r="W18" s="461"/>
      <c r="X18" s="462"/>
      <c r="Y18" s="462"/>
      <c r="Z18" s="462"/>
      <c r="AA18" s="462"/>
      <c r="AB18" s="453"/>
      <c r="AC18" s="570">
        <v>68.2</v>
      </c>
      <c r="AD18" s="571"/>
      <c r="AE18" s="571"/>
      <c r="AF18" s="571"/>
      <c r="AG18" s="572"/>
      <c r="AH18" s="570">
        <v>66</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36783999</v>
      </c>
      <c r="BO18" s="444"/>
      <c r="BP18" s="444"/>
      <c r="BQ18" s="444"/>
      <c r="BR18" s="444"/>
      <c r="BS18" s="444"/>
      <c r="BT18" s="444"/>
      <c r="BU18" s="445"/>
      <c r="BV18" s="443">
        <v>37133299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1014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52443832</v>
      </c>
      <c r="BO19" s="444"/>
      <c r="BP19" s="444"/>
      <c r="BQ19" s="444"/>
      <c r="BR19" s="444"/>
      <c r="BS19" s="444"/>
      <c r="BT19" s="444"/>
      <c r="BU19" s="445"/>
      <c r="BV19" s="443">
        <v>51574807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83438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71146189</v>
      </c>
      <c r="BO22" s="407"/>
      <c r="BP22" s="407"/>
      <c r="BQ22" s="407"/>
      <c r="BR22" s="407"/>
      <c r="BS22" s="407"/>
      <c r="BT22" s="407"/>
      <c r="BU22" s="408"/>
      <c r="BV22" s="406">
        <v>67115609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48141841</v>
      </c>
      <c r="BO23" s="444"/>
      <c r="BP23" s="444"/>
      <c r="BQ23" s="444"/>
      <c r="BR23" s="444"/>
      <c r="BS23" s="444"/>
      <c r="BT23" s="444"/>
      <c r="BU23" s="445"/>
      <c r="BV23" s="443">
        <v>43552942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10050</v>
      </c>
      <c r="R24" s="495"/>
      <c r="S24" s="495"/>
      <c r="T24" s="495"/>
      <c r="U24" s="495"/>
      <c r="V24" s="537"/>
      <c r="W24" s="589"/>
      <c r="X24" s="590"/>
      <c r="Y24" s="591"/>
      <c r="Z24" s="493" t="s">
        <v>175</v>
      </c>
      <c r="AA24" s="473"/>
      <c r="AB24" s="473"/>
      <c r="AC24" s="473"/>
      <c r="AD24" s="473"/>
      <c r="AE24" s="473"/>
      <c r="AF24" s="473"/>
      <c r="AG24" s="474"/>
      <c r="AH24" s="494">
        <v>977</v>
      </c>
      <c r="AI24" s="495"/>
      <c r="AJ24" s="495"/>
      <c r="AK24" s="495"/>
      <c r="AL24" s="537"/>
      <c r="AM24" s="494">
        <v>3098067</v>
      </c>
      <c r="AN24" s="495"/>
      <c r="AO24" s="495"/>
      <c r="AP24" s="495"/>
      <c r="AQ24" s="495"/>
      <c r="AR24" s="537"/>
      <c r="AS24" s="494">
        <v>3171</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48610936</v>
      </c>
      <c r="BO24" s="444"/>
      <c r="BP24" s="444"/>
      <c r="BQ24" s="444"/>
      <c r="BR24" s="444"/>
      <c r="BS24" s="444"/>
      <c r="BT24" s="444"/>
      <c r="BU24" s="445"/>
      <c r="BV24" s="443">
        <v>43576359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2</v>
      </c>
      <c r="M25" s="495"/>
      <c r="N25" s="495"/>
      <c r="O25" s="495"/>
      <c r="P25" s="537"/>
      <c r="Q25" s="494">
        <v>8000</v>
      </c>
      <c r="R25" s="495"/>
      <c r="S25" s="495"/>
      <c r="T25" s="495"/>
      <c r="U25" s="495"/>
      <c r="V25" s="537"/>
      <c r="W25" s="589"/>
      <c r="X25" s="590"/>
      <c r="Y25" s="591"/>
      <c r="Z25" s="493" t="s">
        <v>178</v>
      </c>
      <c r="AA25" s="473"/>
      <c r="AB25" s="473"/>
      <c r="AC25" s="473"/>
      <c r="AD25" s="473"/>
      <c r="AE25" s="473"/>
      <c r="AF25" s="473"/>
      <c r="AG25" s="474"/>
      <c r="AH25" s="494" t="s">
        <v>131</v>
      </c>
      <c r="AI25" s="495"/>
      <c r="AJ25" s="495"/>
      <c r="AK25" s="495"/>
      <c r="AL25" s="537"/>
      <c r="AM25" s="494" t="s">
        <v>131</v>
      </c>
      <c r="AN25" s="495"/>
      <c r="AO25" s="495"/>
      <c r="AP25" s="495"/>
      <c r="AQ25" s="495"/>
      <c r="AR25" s="537"/>
      <c r="AS25" s="494" t="s">
        <v>179</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14375469</v>
      </c>
      <c r="BO25" s="407"/>
      <c r="BP25" s="407"/>
      <c r="BQ25" s="407"/>
      <c r="BR25" s="407"/>
      <c r="BS25" s="407"/>
      <c r="BT25" s="407"/>
      <c r="BU25" s="408"/>
      <c r="BV25" s="406">
        <v>20885323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7250</v>
      </c>
      <c r="R26" s="495"/>
      <c r="S26" s="495"/>
      <c r="T26" s="495"/>
      <c r="U26" s="495"/>
      <c r="V26" s="537"/>
      <c r="W26" s="589"/>
      <c r="X26" s="590"/>
      <c r="Y26" s="591"/>
      <c r="Z26" s="493" t="s">
        <v>182</v>
      </c>
      <c r="AA26" s="595"/>
      <c r="AB26" s="595"/>
      <c r="AC26" s="595"/>
      <c r="AD26" s="595"/>
      <c r="AE26" s="595"/>
      <c r="AF26" s="595"/>
      <c r="AG26" s="596"/>
      <c r="AH26" s="494">
        <v>66</v>
      </c>
      <c r="AI26" s="495"/>
      <c r="AJ26" s="495"/>
      <c r="AK26" s="495"/>
      <c r="AL26" s="537"/>
      <c r="AM26" s="494">
        <v>236676</v>
      </c>
      <c r="AN26" s="495"/>
      <c r="AO26" s="495"/>
      <c r="AP26" s="495"/>
      <c r="AQ26" s="495"/>
      <c r="AR26" s="537"/>
      <c r="AS26" s="494">
        <v>3586</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179</v>
      </c>
      <c r="BO26" s="444"/>
      <c r="BP26" s="444"/>
      <c r="BQ26" s="444"/>
      <c r="BR26" s="444"/>
      <c r="BS26" s="444"/>
      <c r="BT26" s="444"/>
      <c r="BU26" s="445"/>
      <c r="BV26" s="443" t="s">
        <v>179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6000</v>
      </c>
      <c r="R27" s="495"/>
      <c r="S27" s="495"/>
      <c r="T27" s="495"/>
      <c r="U27" s="495"/>
      <c r="V27" s="537"/>
      <c r="W27" s="589"/>
      <c r="X27" s="590"/>
      <c r="Y27" s="591"/>
      <c r="Z27" s="493" t="s">
        <v>185</v>
      </c>
      <c r="AA27" s="473"/>
      <c r="AB27" s="473"/>
      <c r="AC27" s="473"/>
      <c r="AD27" s="473"/>
      <c r="AE27" s="473"/>
      <c r="AF27" s="473"/>
      <c r="AG27" s="474"/>
      <c r="AH27" s="494">
        <v>80</v>
      </c>
      <c r="AI27" s="495"/>
      <c r="AJ27" s="495"/>
      <c r="AK27" s="495"/>
      <c r="AL27" s="537"/>
      <c r="AM27" s="494">
        <v>310915</v>
      </c>
      <c r="AN27" s="495"/>
      <c r="AO27" s="495"/>
      <c r="AP27" s="495"/>
      <c r="AQ27" s="495"/>
      <c r="AR27" s="537"/>
      <c r="AS27" s="494">
        <v>3886</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1031145</v>
      </c>
      <c r="BO27" s="563"/>
      <c r="BP27" s="563"/>
      <c r="BQ27" s="563"/>
      <c r="BR27" s="563"/>
      <c r="BS27" s="563"/>
      <c r="BT27" s="563"/>
      <c r="BU27" s="564"/>
      <c r="BV27" s="562">
        <v>1030941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5370</v>
      </c>
      <c r="R28" s="495"/>
      <c r="S28" s="495"/>
      <c r="T28" s="495"/>
      <c r="U28" s="495"/>
      <c r="V28" s="537"/>
      <c r="W28" s="589"/>
      <c r="X28" s="590"/>
      <c r="Y28" s="591"/>
      <c r="Z28" s="493" t="s">
        <v>188</v>
      </c>
      <c r="AA28" s="473"/>
      <c r="AB28" s="473"/>
      <c r="AC28" s="473"/>
      <c r="AD28" s="473"/>
      <c r="AE28" s="473"/>
      <c r="AF28" s="473"/>
      <c r="AG28" s="474"/>
      <c r="AH28" s="494" t="s">
        <v>131</v>
      </c>
      <c r="AI28" s="495"/>
      <c r="AJ28" s="495"/>
      <c r="AK28" s="495"/>
      <c r="AL28" s="537"/>
      <c r="AM28" s="494" t="s">
        <v>140</v>
      </c>
      <c r="AN28" s="495"/>
      <c r="AO28" s="495"/>
      <c r="AP28" s="495"/>
      <c r="AQ28" s="495"/>
      <c r="AR28" s="537"/>
      <c r="AS28" s="494" t="s">
        <v>179</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5601290</v>
      </c>
      <c r="BO28" s="407"/>
      <c r="BP28" s="407"/>
      <c r="BQ28" s="407"/>
      <c r="BR28" s="407"/>
      <c r="BS28" s="407"/>
      <c r="BT28" s="407"/>
      <c r="BU28" s="408"/>
      <c r="BV28" s="406">
        <v>4941172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28</v>
      </c>
      <c r="M29" s="495"/>
      <c r="N29" s="495"/>
      <c r="O29" s="495"/>
      <c r="P29" s="537"/>
      <c r="Q29" s="494">
        <v>4930</v>
      </c>
      <c r="R29" s="495"/>
      <c r="S29" s="495"/>
      <c r="T29" s="495"/>
      <c r="U29" s="495"/>
      <c r="V29" s="537"/>
      <c r="W29" s="592"/>
      <c r="X29" s="593"/>
      <c r="Y29" s="594"/>
      <c r="Z29" s="493" t="s">
        <v>191</v>
      </c>
      <c r="AA29" s="473"/>
      <c r="AB29" s="473"/>
      <c r="AC29" s="473"/>
      <c r="AD29" s="473"/>
      <c r="AE29" s="473"/>
      <c r="AF29" s="473"/>
      <c r="AG29" s="474"/>
      <c r="AH29" s="494">
        <v>1057</v>
      </c>
      <c r="AI29" s="495"/>
      <c r="AJ29" s="495"/>
      <c r="AK29" s="495"/>
      <c r="AL29" s="537"/>
      <c r="AM29" s="494">
        <v>3408982</v>
      </c>
      <c r="AN29" s="495"/>
      <c r="AO29" s="495"/>
      <c r="AP29" s="495"/>
      <c r="AQ29" s="495"/>
      <c r="AR29" s="537"/>
      <c r="AS29" s="494">
        <v>3225</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71421</v>
      </c>
      <c r="BO29" s="444"/>
      <c r="BP29" s="444"/>
      <c r="BQ29" s="444"/>
      <c r="BR29" s="444"/>
      <c r="BS29" s="444"/>
      <c r="BT29" s="444"/>
      <c r="BU29" s="445"/>
      <c r="BV29" s="443">
        <v>71321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102.4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12212799</v>
      </c>
      <c r="BO30" s="563"/>
      <c r="BP30" s="563"/>
      <c r="BQ30" s="563"/>
      <c r="BR30" s="563"/>
      <c r="BS30" s="563"/>
      <c r="BT30" s="563"/>
      <c r="BU30" s="564"/>
      <c r="BV30" s="562">
        <v>10865802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202</v>
      </c>
      <c r="X33" s="432"/>
      <c r="Y33" s="432"/>
      <c r="Z33" s="432"/>
      <c r="AA33" s="432"/>
      <c r="AB33" s="432"/>
      <c r="AC33" s="432"/>
      <c r="AD33" s="432"/>
      <c r="AE33" s="432"/>
      <c r="AF33" s="432"/>
      <c r="AG33" s="432"/>
      <c r="AH33" s="432"/>
      <c r="AI33" s="432"/>
      <c r="AJ33" s="432"/>
      <c r="AK33" s="432"/>
      <c r="AL33" s="206"/>
      <c r="AM33" s="467" t="s">
        <v>203</v>
      </c>
      <c r="AN33" s="467"/>
      <c r="AO33" s="432" t="s">
        <v>202</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203</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病院事業会計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伊豆市沼津市衛生施設組合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公益財団法人　沼津市振興公社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土地取得事業特別会計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駿豆学園管理組合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沼津市土地開発公社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IF('各会計、関係団体の財政状況及び健全化判断比率'!B33="","",'各会計、関係団体の財政状況及び健全化判断比率'!B33)</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駿東伊豆消防組合</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公益財団法人　静岡県学校給食会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静岡県後期高齢者医療広域連合</v>
      </c>
      <c r="BZ37" s="634"/>
      <c r="CA37" s="634"/>
      <c r="CB37" s="634"/>
      <c r="CC37" s="634"/>
      <c r="CD37" s="634"/>
      <c r="CE37" s="634"/>
      <c r="CF37" s="634"/>
      <c r="CG37" s="634"/>
      <c r="CH37" s="634"/>
      <c r="CI37" s="634"/>
      <c r="CJ37" s="634"/>
      <c r="CK37" s="634"/>
      <c r="CL37" s="634"/>
      <c r="CM37" s="634"/>
      <c r="CN37" s="181"/>
      <c r="CO37" s="633">
        <f t="shared" si="3"/>
        <v>18</v>
      </c>
      <c r="CP37" s="633"/>
      <c r="CQ37" s="634" t="str">
        <f>IF('各会計、関係団体の財政状況及び健全化判断比率'!BS10="","",'各会計、関係団体の財政状況及び健全化判断比率'!BS10)</f>
        <v>沼津まちづくり株式会社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静岡地方税滞納整理機構</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静岡県後期高齢者医療広域連合（事業会計分）</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7R4G4W4wd8E+TqfwHpBRodl3ybC0RdIg86sRF1a6BoOCTVYSTlI77ngxGWjnDAsq9EMt+iJPen1Z66wTgEQf+Q==" saltValue="Zcaua9xLv+hY2/nEj7zH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34151834</v>
      </c>
      <c r="S5" s="649"/>
      <c r="T5" s="649"/>
      <c r="U5" s="649"/>
      <c r="V5" s="649"/>
      <c r="W5" s="649"/>
      <c r="X5" s="649"/>
      <c r="Y5" s="650"/>
      <c r="Z5" s="651">
        <v>37.5</v>
      </c>
      <c r="AA5" s="651"/>
      <c r="AB5" s="651"/>
      <c r="AC5" s="651"/>
      <c r="AD5" s="652">
        <v>31214165</v>
      </c>
      <c r="AE5" s="652"/>
      <c r="AF5" s="652"/>
      <c r="AG5" s="652"/>
      <c r="AH5" s="652"/>
      <c r="AI5" s="652"/>
      <c r="AJ5" s="652"/>
      <c r="AK5" s="652"/>
      <c r="AL5" s="653">
        <v>76.3</v>
      </c>
      <c r="AM5" s="654"/>
      <c r="AN5" s="654"/>
      <c r="AO5" s="655"/>
      <c r="AP5" s="645" t="s">
        <v>232</v>
      </c>
      <c r="AQ5" s="646"/>
      <c r="AR5" s="646"/>
      <c r="AS5" s="646"/>
      <c r="AT5" s="646"/>
      <c r="AU5" s="646"/>
      <c r="AV5" s="646"/>
      <c r="AW5" s="646"/>
      <c r="AX5" s="646"/>
      <c r="AY5" s="646"/>
      <c r="AZ5" s="646"/>
      <c r="BA5" s="646"/>
      <c r="BB5" s="646"/>
      <c r="BC5" s="646"/>
      <c r="BD5" s="646"/>
      <c r="BE5" s="646"/>
      <c r="BF5" s="647"/>
      <c r="BG5" s="659">
        <v>31203754</v>
      </c>
      <c r="BH5" s="660"/>
      <c r="BI5" s="660"/>
      <c r="BJ5" s="660"/>
      <c r="BK5" s="660"/>
      <c r="BL5" s="660"/>
      <c r="BM5" s="660"/>
      <c r="BN5" s="661"/>
      <c r="BO5" s="662">
        <v>91.4</v>
      </c>
      <c r="BP5" s="662"/>
      <c r="BQ5" s="662"/>
      <c r="BR5" s="662"/>
      <c r="BS5" s="663" t="s">
        <v>140</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472309</v>
      </c>
      <c r="S6" s="660"/>
      <c r="T6" s="660"/>
      <c r="U6" s="660"/>
      <c r="V6" s="660"/>
      <c r="W6" s="660"/>
      <c r="X6" s="660"/>
      <c r="Y6" s="661"/>
      <c r="Z6" s="662">
        <v>0.5</v>
      </c>
      <c r="AA6" s="662"/>
      <c r="AB6" s="662"/>
      <c r="AC6" s="662"/>
      <c r="AD6" s="663">
        <v>472309</v>
      </c>
      <c r="AE6" s="663"/>
      <c r="AF6" s="663"/>
      <c r="AG6" s="663"/>
      <c r="AH6" s="663"/>
      <c r="AI6" s="663"/>
      <c r="AJ6" s="663"/>
      <c r="AK6" s="663"/>
      <c r="AL6" s="664">
        <v>1.2</v>
      </c>
      <c r="AM6" s="665"/>
      <c r="AN6" s="665"/>
      <c r="AO6" s="666"/>
      <c r="AP6" s="656" t="s">
        <v>237</v>
      </c>
      <c r="AQ6" s="657"/>
      <c r="AR6" s="657"/>
      <c r="AS6" s="657"/>
      <c r="AT6" s="657"/>
      <c r="AU6" s="657"/>
      <c r="AV6" s="657"/>
      <c r="AW6" s="657"/>
      <c r="AX6" s="657"/>
      <c r="AY6" s="657"/>
      <c r="AZ6" s="657"/>
      <c r="BA6" s="657"/>
      <c r="BB6" s="657"/>
      <c r="BC6" s="657"/>
      <c r="BD6" s="657"/>
      <c r="BE6" s="657"/>
      <c r="BF6" s="658"/>
      <c r="BG6" s="659">
        <v>31203754</v>
      </c>
      <c r="BH6" s="660"/>
      <c r="BI6" s="660"/>
      <c r="BJ6" s="660"/>
      <c r="BK6" s="660"/>
      <c r="BL6" s="660"/>
      <c r="BM6" s="660"/>
      <c r="BN6" s="661"/>
      <c r="BO6" s="662">
        <v>91.4</v>
      </c>
      <c r="BP6" s="662"/>
      <c r="BQ6" s="662"/>
      <c r="BR6" s="662"/>
      <c r="BS6" s="663" t="s">
        <v>131</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448368</v>
      </c>
      <c r="CS6" s="660"/>
      <c r="CT6" s="660"/>
      <c r="CU6" s="660"/>
      <c r="CV6" s="660"/>
      <c r="CW6" s="660"/>
      <c r="CX6" s="660"/>
      <c r="CY6" s="661"/>
      <c r="CZ6" s="653">
        <v>0.5</v>
      </c>
      <c r="DA6" s="654"/>
      <c r="DB6" s="654"/>
      <c r="DC6" s="670"/>
      <c r="DD6" s="668" t="s">
        <v>131</v>
      </c>
      <c r="DE6" s="660"/>
      <c r="DF6" s="660"/>
      <c r="DG6" s="660"/>
      <c r="DH6" s="660"/>
      <c r="DI6" s="660"/>
      <c r="DJ6" s="660"/>
      <c r="DK6" s="660"/>
      <c r="DL6" s="660"/>
      <c r="DM6" s="660"/>
      <c r="DN6" s="660"/>
      <c r="DO6" s="660"/>
      <c r="DP6" s="661"/>
      <c r="DQ6" s="668">
        <v>447646</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14683</v>
      </c>
      <c r="S7" s="660"/>
      <c r="T7" s="660"/>
      <c r="U7" s="660"/>
      <c r="V7" s="660"/>
      <c r="W7" s="660"/>
      <c r="X7" s="660"/>
      <c r="Y7" s="661"/>
      <c r="Z7" s="662">
        <v>0</v>
      </c>
      <c r="AA7" s="662"/>
      <c r="AB7" s="662"/>
      <c r="AC7" s="662"/>
      <c r="AD7" s="663">
        <v>14683</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13290414</v>
      </c>
      <c r="BH7" s="660"/>
      <c r="BI7" s="660"/>
      <c r="BJ7" s="660"/>
      <c r="BK7" s="660"/>
      <c r="BL7" s="660"/>
      <c r="BM7" s="660"/>
      <c r="BN7" s="661"/>
      <c r="BO7" s="662">
        <v>38.9</v>
      </c>
      <c r="BP7" s="662"/>
      <c r="BQ7" s="662"/>
      <c r="BR7" s="662"/>
      <c r="BS7" s="663" t="s">
        <v>131</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10779780</v>
      </c>
      <c r="CS7" s="660"/>
      <c r="CT7" s="660"/>
      <c r="CU7" s="660"/>
      <c r="CV7" s="660"/>
      <c r="CW7" s="660"/>
      <c r="CX7" s="660"/>
      <c r="CY7" s="661"/>
      <c r="CZ7" s="662">
        <v>12.3</v>
      </c>
      <c r="DA7" s="662"/>
      <c r="DB7" s="662"/>
      <c r="DC7" s="662"/>
      <c r="DD7" s="668">
        <v>328001</v>
      </c>
      <c r="DE7" s="660"/>
      <c r="DF7" s="660"/>
      <c r="DG7" s="660"/>
      <c r="DH7" s="660"/>
      <c r="DI7" s="660"/>
      <c r="DJ7" s="660"/>
      <c r="DK7" s="660"/>
      <c r="DL7" s="660"/>
      <c r="DM7" s="660"/>
      <c r="DN7" s="660"/>
      <c r="DO7" s="660"/>
      <c r="DP7" s="661"/>
      <c r="DQ7" s="668">
        <v>7554579</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163667</v>
      </c>
      <c r="S8" s="660"/>
      <c r="T8" s="660"/>
      <c r="U8" s="660"/>
      <c r="V8" s="660"/>
      <c r="W8" s="660"/>
      <c r="X8" s="660"/>
      <c r="Y8" s="661"/>
      <c r="Z8" s="662">
        <v>0.2</v>
      </c>
      <c r="AA8" s="662"/>
      <c r="AB8" s="662"/>
      <c r="AC8" s="662"/>
      <c r="AD8" s="663">
        <v>163667</v>
      </c>
      <c r="AE8" s="663"/>
      <c r="AF8" s="663"/>
      <c r="AG8" s="663"/>
      <c r="AH8" s="663"/>
      <c r="AI8" s="663"/>
      <c r="AJ8" s="663"/>
      <c r="AK8" s="663"/>
      <c r="AL8" s="664">
        <v>0.4</v>
      </c>
      <c r="AM8" s="665"/>
      <c r="AN8" s="665"/>
      <c r="AO8" s="666"/>
      <c r="AP8" s="656" t="s">
        <v>243</v>
      </c>
      <c r="AQ8" s="657"/>
      <c r="AR8" s="657"/>
      <c r="AS8" s="657"/>
      <c r="AT8" s="657"/>
      <c r="AU8" s="657"/>
      <c r="AV8" s="657"/>
      <c r="AW8" s="657"/>
      <c r="AX8" s="657"/>
      <c r="AY8" s="657"/>
      <c r="AZ8" s="657"/>
      <c r="BA8" s="657"/>
      <c r="BB8" s="657"/>
      <c r="BC8" s="657"/>
      <c r="BD8" s="657"/>
      <c r="BE8" s="657"/>
      <c r="BF8" s="658"/>
      <c r="BG8" s="659">
        <v>351907</v>
      </c>
      <c r="BH8" s="660"/>
      <c r="BI8" s="660"/>
      <c r="BJ8" s="660"/>
      <c r="BK8" s="660"/>
      <c r="BL8" s="660"/>
      <c r="BM8" s="660"/>
      <c r="BN8" s="661"/>
      <c r="BO8" s="662">
        <v>1</v>
      </c>
      <c r="BP8" s="662"/>
      <c r="BQ8" s="662"/>
      <c r="BR8" s="662"/>
      <c r="BS8" s="663" t="s">
        <v>244</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30052448</v>
      </c>
      <c r="CS8" s="660"/>
      <c r="CT8" s="660"/>
      <c r="CU8" s="660"/>
      <c r="CV8" s="660"/>
      <c r="CW8" s="660"/>
      <c r="CX8" s="660"/>
      <c r="CY8" s="661"/>
      <c r="CZ8" s="662">
        <v>34.200000000000003</v>
      </c>
      <c r="DA8" s="662"/>
      <c r="DB8" s="662"/>
      <c r="DC8" s="662"/>
      <c r="DD8" s="668">
        <v>289617</v>
      </c>
      <c r="DE8" s="660"/>
      <c r="DF8" s="660"/>
      <c r="DG8" s="660"/>
      <c r="DH8" s="660"/>
      <c r="DI8" s="660"/>
      <c r="DJ8" s="660"/>
      <c r="DK8" s="660"/>
      <c r="DL8" s="660"/>
      <c r="DM8" s="660"/>
      <c r="DN8" s="660"/>
      <c r="DO8" s="660"/>
      <c r="DP8" s="661"/>
      <c r="DQ8" s="668">
        <v>12985969</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166161</v>
      </c>
      <c r="S9" s="660"/>
      <c r="T9" s="660"/>
      <c r="U9" s="660"/>
      <c r="V9" s="660"/>
      <c r="W9" s="660"/>
      <c r="X9" s="660"/>
      <c r="Y9" s="661"/>
      <c r="Z9" s="662">
        <v>0.2</v>
      </c>
      <c r="AA9" s="662"/>
      <c r="AB9" s="662"/>
      <c r="AC9" s="662"/>
      <c r="AD9" s="663">
        <v>166161</v>
      </c>
      <c r="AE9" s="663"/>
      <c r="AF9" s="663"/>
      <c r="AG9" s="663"/>
      <c r="AH9" s="663"/>
      <c r="AI9" s="663"/>
      <c r="AJ9" s="663"/>
      <c r="AK9" s="663"/>
      <c r="AL9" s="664">
        <v>0.4</v>
      </c>
      <c r="AM9" s="665"/>
      <c r="AN9" s="665"/>
      <c r="AO9" s="666"/>
      <c r="AP9" s="656" t="s">
        <v>247</v>
      </c>
      <c r="AQ9" s="657"/>
      <c r="AR9" s="657"/>
      <c r="AS9" s="657"/>
      <c r="AT9" s="657"/>
      <c r="AU9" s="657"/>
      <c r="AV9" s="657"/>
      <c r="AW9" s="657"/>
      <c r="AX9" s="657"/>
      <c r="AY9" s="657"/>
      <c r="AZ9" s="657"/>
      <c r="BA9" s="657"/>
      <c r="BB9" s="657"/>
      <c r="BC9" s="657"/>
      <c r="BD9" s="657"/>
      <c r="BE9" s="657"/>
      <c r="BF9" s="658"/>
      <c r="BG9" s="659">
        <v>10998550</v>
      </c>
      <c r="BH9" s="660"/>
      <c r="BI9" s="660"/>
      <c r="BJ9" s="660"/>
      <c r="BK9" s="660"/>
      <c r="BL9" s="660"/>
      <c r="BM9" s="660"/>
      <c r="BN9" s="661"/>
      <c r="BO9" s="662">
        <v>32.200000000000003</v>
      </c>
      <c r="BP9" s="662"/>
      <c r="BQ9" s="662"/>
      <c r="BR9" s="662"/>
      <c r="BS9" s="663" t="s">
        <v>131</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8158652</v>
      </c>
      <c r="CS9" s="660"/>
      <c r="CT9" s="660"/>
      <c r="CU9" s="660"/>
      <c r="CV9" s="660"/>
      <c r="CW9" s="660"/>
      <c r="CX9" s="660"/>
      <c r="CY9" s="661"/>
      <c r="CZ9" s="662">
        <v>9.3000000000000007</v>
      </c>
      <c r="DA9" s="662"/>
      <c r="DB9" s="662"/>
      <c r="DC9" s="662"/>
      <c r="DD9" s="668">
        <v>458233</v>
      </c>
      <c r="DE9" s="660"/>
      <c r="DF9" s="660"/>
      <c r="DG9" s="660"/>
      <c r="DH9" s="660"/>
      <c r="DI9" s="660"/>
      <c r="DJ9" s="660"/>
      <c r="DK9" s="660"/>
      <c r="DL9" s="660"/>
      <c r="DM9" s="660"/>
      <c r="DN9" s="660"/>
      <c r="DO9" s="660"/>
      <c r="DP9" s="661"/>
      <c r="DQ9" s="668">
        <v>6074850</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244</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131</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771697</v>
      </c>
      <c r="BH10" s="660"/>
      <c r="BI10" s="660"/>
      <c r="BJ10" s="660"/>
      <c r="BK10" s="660"/>
      <c r="BL10" s="660"/>
      <c r="BM10" s="660"/>
      <c r="BN10" s="661"/>
      <c r="BO10" s="662">
        <v>2.2999999999999998</v>
      </c>
      <c r="BP10" s="662"/>
      <c r="BQ10" s="662"/>
      <c r="BR10" s="662"/>
      <c r="BS10" s="663" t="s">
        <v>140</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86859</v>
      </c>
      <c r="CS10" s="660"/>
      <c r="CT10" s="660"/>
      <c r="CU10" s="660"/>
      <c r="CV10" s="660"/>
      <c r="CW10" s="660"/>
      <c r="CX10" s="660"/>
      <c r="CY10" s="661"/>
      <c r="CZ10" s="662">
        <v>0.1</v>
      </c>
      <c r="DA10" s="662"/>
      <c r="DB10" s="662"/>
      <c r="DC10" s="662"/>
      <c r="DD10" s="668" t="s">
        <v>244</v>
      </c>
      <c r="DE10" s="660"/>
      <c r="DF10" s="660"/>
      <c r="DG10" s="660"/>
      <c r="DH10" s="660"/>
      <c r="DI10" s="660"/>
      <c r="DJ10" s="660"/>
      <c r="DK10" s="660"/>
      <c r="DL10" s="660"/>
      <c r="DM10" s="660"/>
      <c r="DN10" s="660"/>
      <c r="DO10" s="660"/>
      <c r="DP10" s="661"/>
      <c r="DQ10" s="668">
        <v>76215</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5067896</v>
      </c>
      <c r="S11" s="660"/>
      <c r="T11" s="660"/>
      <c r="U11" s="660"/>
      <c r="V11" s="660"/>
      <c r="W11" s="660"/>
      <c r="X11" s="660"/>
      <c r="Y11" s="661"/>
      <c r="Z11" s="664">
        <v>5.6</v>
      </c>
      <c r="AA11" s="665"/>
      <c r="AB11" s="665"/>
      <c r="AC11" s="671"/>
      <c r="AD11" s="668">
        <v>5067896</v>
      </c>
      <c r="AE11" s="660"/>
      <c r="AF11" s="660"/>
      <c r="AG11" s="660"/>
      <c r="AH11" s="660"/>
      <c r="AI11" s="660"/>
      <c r="AJ11" s="660"/>
      <c r="AK11" s="661"/>
      <c r="AL11" s="664">
        <v>12.4</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1168260</v>
      </c>
      <c r="BH11" s="660"/>
      <c r="BI11" s="660"/>
      <c r="BJ11" s="660"/>
      <c r="BK11" s="660"/>
      <c r="BL11" s="660"/>
      <c r="BM11" s="660"/>
      <c r="BN11" s="661"/>
      <c r="BO11" s="662">
        <v>3.4</v>
      </c>
      <c r="BP11" s="662"/>
      <c r="BQ11" s="662"/>
      <c r="BR11" s="662"/>
      <c r="BS11" s="663" t="s">
        <v>131</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2311406</v>
      </c>
      <c r="CS11" s="660"/>
      <c r="CT11" s="660"/>
      <c r="CU11" s="660"/>
      <c r="CV11" s="660"/>
      <c r="CW11" s="660"/>
      <c r="CX11" s="660"/>
      <c r="CY11" s="661"/>
      <c r="CZ11" s="662">
        <v>2.6</v>
      </c>
      <c r="DA11" s="662"/>
      <c r="DB11" s="662"/>
      <c r="DC11" s="662"/>
      <c r="DD11" s="668">
        <v>1846541</v>
      </c>
      <c r="DE11" s="660"/>
      <c r="DF11" s="660"/>
      <c r="DG11" s="660"/>
      <c r="DH11" s="660"/>
      <c r="DI11" s="660"/>
      <c r="DJ11" s="660"/>
      <c r="DK11" s="660"/>
      <c r="DL11" s="660"/>
      <c r="DM11" s="660"/>
      <c r="DN11" s="660"/>
      <c r="DO11" s="660"/>
      <c r="DP11" s="661"/>
      <c r="DQ11" s="668">
        <v>485053</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v>103364</v>
      </c>
      <c r="S12" s="660"/>
      <c r="T12" s="660"/>
      <c r="U12" s="660"/>
      <c r="V12" s="660"/>
      <c r="W12" s="660"/>
      <c r="X12" s="660"/>
      <c r="Y12" s="661"/>
      <c r="Z12" s="662">
        <v>0.1</v>
      </c>
      <c r="AA12" s="662"/>
      <c r="AB12" s="662"/>
      <c r="AC12" s="662"/>
      <c r="AD12" s="663">
        <v>103364</v>
      </c>
      <c r="AE12" s="663"/>
      <c r="AF12" s="663"/>
      <c r="AG12" s="663"/>
      <c r="AH12" s="663"/>
      <c r="AI12" s="663"/>
      <c r="AJ12" s="663"/>
      <c r="AK12" s="663"/>
      <c r="AL12" s="664">
        <v>0.3</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15792972</v>
      </c>
      <c r="BH12" s="660"/>
      <c r="BI12" s="660"/>
      <c r="BJ12" s="660"/>
      <c r="BK12" s="660"/>
      <c r="BL12" s="660"/>
      <c r="BM12" s="660"/>
      <c r="BN12" s="661"/>
      <c r="BO12" s="662">
        <v>46.2</v>
      </c>
      <c r="BP12" s="662"/>
      <c r="BQ12" s="662"/>
      <c r="BR12" s="662"/>
      <c r="BS12" s="663" t="s">
        <v>140</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1312858</v>
      </c>
      <c r="CS12" s="660"/>
      <c r="CT12" s="660"/>
      <c r="CU12" s="660"/>
      <c r="CV12" s="660"/>
      <c r="CW12" s="660"/>
      <c r="CX12" s="660"/>
      <c r="CY12" s="661"/>
      <c r="CZ12" s="662">
        <v>1.5</v>
      </c>
      <c r="DA12" s="662"/>
      <c r="DB12" s="662"/>
      <c r="DC12" s="662"/>
      <c r="DD12" s="668">
        <v>15763</v>
      </c>
      <c r="DE12" s="660"/>
      <c r="DF12" s="660"/>
      <c r="DG12" s="660"/>
      <c r="DH12" s="660"/>
      <c r="DI12" s="660"/>
      <c r="DJ12" s="660"/>
      <c r="DK12" s="660"/>
      <c r="DL12" s="660"/>
      <c r="DM12" s="660"/>
      <c r="DN12" s="660"/>
      <c r="DO12" s="660"/>
      <c r="DP12" s="661"/>
      <c r="DQ12" s="668">
        <v>843636</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140</v>
      </c>
      <c r="S13" s="660"/>
      <c r="T13" s="660"/>
      <c r="U13" s="660"/>
      <c r="V13" s="660"/>
      <c r="W13" s="660"/>
      <c r="X13" s="660"/>
      <c r="Y13" s="661"/>
      <c r="Z13" s="662" t="s">
        <v>140</v>
      </c>
      <c r="AA13" s="662"/>
      <c r="AB13" s="662"/>
      <c r="AC13" s="662"/>
      <c r="AD13" s="663" t="s">
        <v>131</v>
      </c>
      <c r="AE13" s="663"/>
      <c r="AF13" s="663"/>
      <c r="AG13" s="663"/>
      <c r="AH13" s="663"/>
      <c r="AI13" s="663"/>
      <c r="AJ13" s="663"/>
      <c r="AK13" s="663"/>
      <c r="AL13" s="664" t="s">
        <v>244</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15727065</v>
      </c>
      <c r="BH13" s="660"/>
      <c r="BI13" s="660"/>
      <c r="BJ13" s="660"/>
      <c r="BK13" s="660"/>
      <c r="BL13" s="660"/>
      <c r="BM13" s="660"/>
      <c r="BN13" s="661"/>
      <c r="BO13" s="662">
        <v>46.1</v>
      </c>
      <c r="BP13" s="662"/>
      <c r="BQ13" s="662"/>
      <c r="BR13" s="662"/>
      <c r="BS13" s="663" t="s">
        <v>140</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11104939</v>
      </c>
      <c r="CS13" s="660"/>
      <c r="CT13" s="660"/>
      <c r="CU13" s="660"/>
      <c r="CV13" s="660"/>
      <c r="CW13" s="660"/>
      <c r="CX13" s="660"/>
      <c r="CY13" s="661"/>
      <c r="CZ13" s="662">
        <v>12.6</v>
      </c>
      <c r="DA13" s="662"/>
      <c r="DB13" s="662"/>
      <c r="DC13" s="662"/>
      <c r="DD13" s="668">
        <v>6670890</v>
      </c>
      <c r="DE13" s="660"/>
      <c r="DF13" s="660"/>
      <c r="DG13" s="660"/>
      <c r="DH13" s="660"/>
      <c r="DI13" s="660"/>
      <c r="DJ13" s="660"/>
      <c r="DK13" s="660"/>
      <c r="DL13" s="660"/>
      <c r="DM13" s="660"/>
      <c r="DN13" s="660"/>
      <c r="DO13" s="660"/>
      <c r="DP13" s="661"/>
      <c r="DQ13" s="668">
        <v>5611599</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140</v>
      </c>
      <c r="AA14" s="662"/>
      <c r="AB14" s="662"/>
      <c r="AC14" s="662"/>
      <c r="AD14" s="663" t="s">
        <v>140</v>
      </c>
      <c r="AE14" s="663"/>
      <c r="AF14" s="663"/>
      <c r="AG14" s="663"/>
      <c r="AH14" s="663"/>
      <c r="AI14" s="663"/>
      <c r="AJ14" s="663"/>
      <c r="AK14" s="663"/>
      <c r="AL14" s="664" t="s">
        <v>131</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562673</v>
      </c>
      <c r="BH14" s="660"/>
      <c r="BI14" s="660"/>
      <c r="BJ14" s="660"/>
      <c r="BK14" s="660"/>
      <c r="BL14" s="660"/>
      <c r="BM14" s="660"/>
      <c r="BN14" s="661"/>
      <c r="BO14" s="662">
        <v>1.6</v>
      </c>
      <c r="BP14" s="662"/>
      <c r="BQ14" s="662"/>
      <c r="BR14" s="662"/>
      <c r="BS14" s="663" t="s">
        <v>131</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3080299</v>
      </c>
      <c r="CS14" s="660"/>
      <c r="CT14" s="660"/>
      <c r="CU14" s="660"/>
      <c r="CV14" s="660"/>
      <c r="CW14" s="660"/>
      <c r="CX14" s="660"/>
      <c r="CY14" s="661"/>
      <c r="CZ14" s="662">
        <v>3.5</v>
      </c>
      <c r="DA14" s="662"/>
      <c r="DB14" s="662"/>
      <c r="DC14" s="662"/>
      <c r="DD14" s="668">
        <v>259197</v>
      </c>
      <c r="DE14" s="660"/>
      <c r="DF14" s="660"/>
      <c r="DG14" s="660"/>
      <c r="DH14" s="660"/>
      <c r="DI14" s="660"/>
      <c r="DJ14" s="660"/>
      <c r="DK14" s="660"/>
      <c r="DL14" s="660"/>
      <c r="DM14" s="660"/>
      <c r="DN14" s="660"/>
      <c r="DO14" s="660"/>
      <c r="DP14" s="661"/>
      <c r="DQ14" s="668">
        <v>2850147</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244</v>
      </c>
      <c r="AE15" s="663"/>
      <c r="AF15" s="663"/>
      <c r="AG15" s="663"/>
      <c r="AH15" s="663"/>
      <c r="AI15" s="663"/>
      <c r="AJ15" s="663"/>
      <c r="AK15" s="663"/>
      <c r="AL15" s="664" t="s">
        <v>140</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1557695</v>
      </c>
      <c r="BH15" s="660"/>
      <c r="BI15" s="660"/>
      <c r="BJ15" s="660"/>
      <c r="BK15" s="660"/>
      <c r="BL15" s="660"/>
      <c r="BM15" s="660"/>
      <c r="BN15" s="661"/>
      <c r="BO15" s="662">
        <v>4.5999999999999996</v>
      </c>
      <c r="BP15" s="662"/>
      <c r="BQ15" s="662"/>
      <c r="BR15" s="662"/>
      <c r="BS15" s="663" t="s">
        <v>140</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13440708</v>
      </c>
      <c r="CS15" s="660"/>
      <c r="CT15" s="660"/>
      <c r="CU15" s="660"/>
      <c r="CV15" s="660"/>
      <c r="CW15" s="660"/>
      <c r="CX15" s="660"/>
      <c r="CY15" s="661"/>
      <c r="CZ15" s="662">
        <v>15.3</v>
      </c>
      <c r="DA15" s="662"/>
      <c r="DB15" s="662"/>
      <c r="DC15" s="662"/>
      <c r="DD15" s="668">
        <v>7339395</v>
      </c>
      <c r="DE15" s="660"/>
      <c r="DF15" s="660"/>
      <c r="DG15" s="660"/>
      <c r="DH15" s="660"/>
      <c r="DI15" s="660"/>
      <c r="DJ15" s="660"/>
      <c r="DK15" s="660"/>
      <c r="DL15" s="660"/>
      <c r="DM15" s="660"/>
      <c r="DN15" s="660"/>
      <c r="DO15" s="660"/>
      <c r="DP15" s="661"/>
      <c r="DQ15" s="668">
        <v>5776175</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60748</v>
      </c>
      <c r="S16" s="660"/>
      <c r="T16" s="660"/>
      <c r="U16" s="660"/>
      <c r="V16" s="660"/>
      <c r="W16" s="660"/>
      <c r="X16" s="660"/>
      <c r="Y16" s="661"/>
      <c r="Z16" s="662">
        <v>0.1</v>
      </c>
      <c r="AA16" s="662"/>
      <c r="AB16" s="662"/>
      <c r="AC16" s="662"/>
      <c r="AD16" s="663">
        <v>60748</v>
      </c>
      <c r="AE16" s="663"/>
      <c r="AF16" s="663"/>
      <c r="AG16" s="663"/>
      <c r="AH16" s="663"/>
      <c r="AI16" s="663"/>
      <c r="AJ16" s="663"/>
      <c r="AK16" s="663"/>
      <c r="AL16" s="664">
        <v>0.1</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140</v>
      </c>
      <c r="BH16" s="660"/>
      <c r="BI16" s="660"/>
      <c r="BJ16" s="660"/>
      <c r="BK16" s="660"/>
      <c r="BL16" s="660"/>
      <c r="BM16" s="660"/>
      <c r="BN16" s="661"/>
      <c r="BO16" s="662" t="s">
        <v>140</v>
      </c>
      <c r="BP16" s="662"/>
      <c r="BQ16" s="662"/>
      <c r="BR16" s="662"/>
      <c r="BS16" s="663" t="s">
        <v>131</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v>206730</v>
      </c>
      <c r="CS16" s="660"/>
      <c r="CT16" s="660"/>
      <c r="CU16" s="660"/>
      <c r="CV16" s="660"/>
      <c r="CW16" s="660"/>
      <c r="CX16" s="660"/>
      <c r="CY16" s="661"/>
      <c r="CZ16" s="662">
        <v>0.2</v>
      </c>
      <c r="DA16" s="662"/>
      <c r="DB16" s="662"/>
      <c r="DC16" s="662"/>
      <c r="DD16" s="668" t="s">
        <v>131</v>
      </c>
      <c r="DE16" s="660"/>
      <c r="DF16" s="660"/>
      <c r="DG16" s="660"/>
      <c r="DH16" s="660"/>
      <c r="DI16" s="660"/>
      <c r="DJ16" s="660"/>
      <c r="DK16" s="660"/>
      <c r="DL16" s="660"/>
      <c r="DM16" s="660"/>
      <c r="DN16" s="660"/>
      <c r="DO16" s="660"/>
      <c r="DP16" s="661"/>
      <c r="DQ16" s="668">
        <v>5553</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582826</v>
      </c>
      <c r="S17" s="660"/>
      <c r="T17" s="660"/>
      <c r="U17" s="660"/>
      <c r="V17" s="660"/>
      <c r="W17" s="660"/>
      <c r="X17" s="660"/>
      <c r="Y17" s="661"/>
      <c r="Z17" s="662">
        <v>0.6</v>
      </c>
      <c r="AA17" s="662"/>
      <c r="AB17" s="662"/>
      <c r="AC17" s="662"/>
      <c r="AD17" s="663">
        <v>582826</v>
      </c>
      <c r="AE17" s="663"/>
      <c r="AF17" s="663"/>
      <c r="AG17" s="663"/>
      <c r="AH17" s="663"/>
      <c r="AI17" s="663"/>
      <c r="AJ17" s="663"/>
      <c r="AK17" s="663"/>
      <c r="AL17" s="664">
        <v>1.4</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6868494</v>
      </c>
      <c r="CS17" s="660"/>
      <c r="CT17" s="660"/>
      <c r="CU17" s="660"/>
      <c r="CV17" s="660"/>
      <c r="CW17" s="660"/>
      <c r="CX17" s="660"/>
      <c r="CY17" s="661"/>
      <c r="CZ17" s="662">
        <v>7.8</v>
      </c>
      <c r="DA17" s="662"/>
      <c r="DB17" s="662"/>
      <c r="DC17" s="662"/>
      <c r="DD17" s="668" t="s">
        <v>131</v>
      </c>
      <c r="DE17" s="660"/>
      <c r="DF17" s="660"/>
      <c r="DG17" s="660"/>
      <c r="DH17" s="660"/>
      <c r="DI17" s="660"/>
      <c r="DJ17" s="660"/>
      <c r="DK17" s="660"/>
      <c r="DL17" s="660"/>
      <c r="DM17" s="660"/>
      <c r="DN17" s="660"/>
      <c r="DO17" s="660"/>
      <c r="DP17" s="661"/>
      <c r="DQ17" s="668">
        <v>6528330</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194938</v>
      </c>
      <c r="S18" s="660"/>
      <c r="T18" s="660"/>
      <c r="U18" s="660"/>
      <c r="V18" s="660"/>
      <c r="W18" s="660"/>
      <c r="X18" s="660"/>
      <c r="Y18" s="661"/>
      <c r="Z18" s="662">
        <v>0.2</v>
      </c>
      <c r="AA18" s="662"/>
      <c r="AB18" s="662"/>
      <c r="AC18" s="662"/>
      <c r="AD18" s="663">
        <v>194938</v>
      </c>
      <c r="AE18" s="663"/>
      <c r="AF18" s="663"/>
      <c r="AG18" s="663"/>
      <c r="AH18" s="663"/>
      <c r="AI18" s="663"/>
      <c r="AJ18" s="663"/>
      <c r="AK18" s="663"/>
      <c r="AL18" s="664">
        <v>0.5</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244</v>
      </c>
      <c r="BP18" s="662"/>
      <c r="BQ18" s="662"/>
      <c r="BR18" s="662"/>
      <c r="BS18" s="663" t="s">
        <v>131</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140</v>
      </c>
      <c r="CS18" s="660"/>
      <c r="CT18" s="660"/>
      <c r="CU18" s="660"/>
      <c r="CV18" s="660"/>
      <c r="CW18" s="660"/>
      <c r="CX18" s="660"/>
      <c r="CY18" s="661"/>
      <c r="CZ18" s="662" t="s">
        <v>244</v>
      </c>
      <c r="DA18" s="662"/>
      <c r="DB18" s="662"/>
      <c r="DC18" s="662"/>
      <c r="DD18" s="668" t="s">
        <v>131</v>
      </c>
      <c r="DE18" s="660"/>
      <c r="DF18" s="660"/>
      <c r="DG18" s="660"/>
      <c r="DH18" s="660"/>
      <c r="DI18" s="660"/>
      <c r="DJ18" s="660"/>
      <c r="DK18" s="660"/>
      <c r="DL18" s="660"/>
      <c r="DM18" s="660"/>
      <c r="DN18" s="660"/>
      <c r="DO18" s="660"/>
      <c r="DP18" s="661"/>
      <c r="DQ18" s="668" t="s">
        <v>140</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186856</v>
      </c>
      <c r="S19" s="660"/>
      <c r="T19" s="660"/>
      <c r="U19" s="660"/>
      <c r="V19" s="660"/>
      <c r="W19" s="660"/>
      <c r="X19" s="660"/>
      <c r="Y19" s="661"/>
      <c r="Z19" s="662">
        <v>0.2</v>
      </c>
      <c r="AA19" s="662"/>
      <c r="AB19" s="662"/>
      <c r="AC19" s="662"/>
      <c r="AD19" s="663">
        <v>186856</v>
      </c>
      <c r="AE19" s="663"/>
      <c r="AF19" s="663"/>
      <c r="AG19" s="663"/>
      <c r="AH19" s="663"/>
      <c r="AI19" s="663"/>
      <c r="AJ19" s="663"/>
      <c r="AK19" s="663"/>
      <c r="AL19" s="664">
        <v>0.5</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2948080</v>
      </c>
      <c r="BH19" s="660"/>
      <c r="BI19" s="660"/>
      <c r="BJ19" s="660"/>
      <c r="BK19" s="660"/>
      <c r="BL19" s="660"/>
      <c r="BM19" s="660"/>
      <c r="BN19" s="661"/>
      <c r="BO19" s="662">
        <v>8.6</v>
      </c>
      <c r="BP19" s="662"/>
      <c r="BQ19" s="662"/>
      <c r="BR19" s="662"/>
      <c r="BS19" s="663" t="s">
        <v>131</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140</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8082</v>
      </c>
      <c r="S20" s="660"/>
      <c r="T20" s="660"/>
      <c r="U20" s="660"/>
      <c r="V20" s="660"/>
      <c r="W20" s="660"/>
      <c r="X20" s="660"/>
      <c r="Y20" s="661"/>
      <c r="Z20" s="662">
        <v>0</v>
      </c>
      <c r="AA20" s="662"/>
      <c r="AB20" s="662"/>
      <c r="AC20" s="662"/>
      <c r="AD20" s="663">
        <v>8082</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2948080</v>
      </c>
      <c r="BH20" s="660"/>
      <c r="BI20" s="660"/>
      <c r="BJ20" s="660"/>
      <c r="BK20" s="660"/>
      <c r="BL20" s="660"/>
      <c r="BM20" s="660"/>
      <c r="BN20" s="661"/>
      <c r="BO20" s="662">
        <v>8.6</v>
      </c>
      <c r="BP20" s="662"/>
      <c r="BQ20" s="662"/>
      <c r="BR20" s="662"/>
      <c r="BS20" s="663" t="s">
        <v>131</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87851541</v>
      </c>
      <c r="CS20" s="660"/>
      <c r="CT20" s="660"/>
      <c r="CU20" s="660"/>
      <c r="CV20" s="660"/>
      <c r="CW20" s="660"/>
      <c r="CX20" s="660"/>
      <c r="CY20" s="661"/>
      <c r="CZ20" s="662">
        <v>100</v>
      </c>
      <c r="DA20" s="662"/>
      <c r="DB20" s="662"/>
      <c r="DC20" s="662"/>
      <c r="DD20" s="668">
        <v>17207637</v>
      </c>
      <c r="DE20" s="660"/>
      <c r="DF20" s="660"/>
      <c r="DG20" s="660"/>
      <c r="DH20" s="660"/>
      <c r="DI20" s="660"/>
      <c r="DJ20" s="660"/>
      <c r="DK20" s="660"/>
      <c r="DL20" s="660"/>
      <c r="DM20" s="660"/>
      <c r="DN20" s="660"/>
      <c r="DO20" s="660"/>
      <c r="DP20" s="661"/>
      <c r="DQ20" s="668">
        <v>49239752</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3070404</v>
      </c>
      <c r="S21" s="660"/>
      <c r="T21" s="660"/>
      <c r="U21" s="660"/>
      <c r="V21" s="660"/>
      <c r="W21" s="660"/>
      <c r="X21" s="660"/>
      <c r="Y21" s="661"/>
      <c r="Z21" s="662">
        <v>3.4</v>
      </c>
      <c r="AA21" s="662"/>
      <c r="AB21" s="662"/>
      <c r="AC21" s="662"/>
      <c r="AD21" s="663">
        <v>2701917</v>
      </c>
      <c r="AE21" s="663"/>
      <c r="AF21" s="663"/>
      <c r="AG21" s="663"/>
      <c r="AH21" s="663"/>
      <c r="AI21" s="663"/>
      <c r="AJ21" s="663"/>
      <c r="AK21" s="663"/>
      <c r="AL21" s="664">
        <v>6.6</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10411</v>
      </c>
      <c r="BH21" s="660"/>
      <c r="BI21" s="660"/>
      <c r="BJ21" s="660"/>
      <c r="BK21" s="660"/>
      <c r="BL21" s="660"/>
      <c r="BM21" s="660"/>
      <c r="BN21" s="661"/>
      <c r="BO21" s="662">
        <v>0</v>
      </c>
      <c r="BP21" s="662"/>
      <c r="BQ21" s="662"/>
      <c r="BR21" s="662"/>
      <c r="BS21" s="663" t="s">
        <v>140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2701917</v>
      </c>
      <c r="S22" s="660"/>
      <c r="T22" s="660"/>
      <c r="U22" s="660"/>
      <c r="V22" s="660"/>
      <c r="W22" s="660"/>
      <c r="X22" s="660"/>
      <c r="Y22" s="661"/>
      <c r="Z22" s="662">
        <v>3</v>
      </c>
      <c r="AA22" s="662"/>
      <c r="AB22" s="662"/>
      <c r="AC22" s="662"/>
      <c r="AD22" s="663">
        <v>2701917</v>
      </c>
      <c r="AE22" s="663"/>
      <c r="AF22" s="663"/>
      <c r="AG22" s="663"/>
      <c r="AH22" s="663"/>
      <c r="AI22" s="663"/>
      <c r="AJ22" s="663"/>
      <c r="AK22" s="663"/>
      <c r="AL22" s="664">
        <v>6.6</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140</v>
      </c>
      <c r="BH22" s="660"/>
      <c r="BI22" s="660"/>
      <c r="BJ22" s="660"/>
      <c r="BK22" s="660"/>
      <c r="BL22" s="660"/>
      <c r="BM22" s="660"/>
      <c r="BN22" s="661"/>
      <c r="BO22" s="662" t="s">
        <v>244</v>
      </c>
      <c r="BP22" s="662"/>
      <c r="BQ22" s="662"/>
      <c r="BR22" s="662"/>
      <c r="BS22" s="663" t="s">
        <v>244</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368456</v>
      </c>
      <c r="S23" s="660"/>
      <c r="T23" s="660"/>
      <c r="U23" s="660"/>
      <c r="V23" s="660"/>
      <c r="W23" s="660"/>
      <c r="X23" s="660"/>
      <c r="Y23" s="661"/>
      <c r="Z23" s="662">
        <v>0.4</v>
      </c>
      <c r="AA23" s="662"/>
      <c r="AB23" s="662"/>
      <c r="AC23" s="662"/>
      <c r="AD23" s="663" t="s">
        <v>131</v>
      </c>
      <c r="AE23" s="663"/>
      <c r="AF23" s="663"/>
      <c r="AG23" s="663"/>
      <c r="AH23" s="663"/>
      <c r="AI23" s="663"/>
      <c r="AJ23" s="663"/>
      <c r="AK23" s="663"/>
      <c r="AL23" s="664" t="s">
        <v>244</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2937669</v>
      </c>
      <c r="BH23" s="660"/>
      <c r="BI23" s="660"/>
      <c r="BJ23" s="660"/>
      <c r="BK23" s="660"/>
      <c r="BL23" s="660"/>
      <c r="BM23" s="660"/>
      <c r="BN23" s="661"/>
      <c r="BO23" s="662">
        <v>8.6</v>
      </c>
      <c r="BP23" s="662"/>
      <c r="BQ23" s="662"/>
      <c r="BR23" s="662"/>
      <c r="BS23" s="663" t="s">
        <v>140</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v>31</v>
      </c>
      <c r="S24" s="660"/>
      <c r="T24" s="660"/>
      <c r="U24" s="660"/>
      <c r="V24" s="660"/>
      <c r="W24" s="660"/>
      <c r="X24" s="660"/>
      <c r="Y24" s="661"/>
      <c r="Z24" s="662">
        <v>0</v>
      </c>
      <c r="AA24" s="662"/>
      <c r="AB24" s="662"/>
      <c r="AC24" s="662"/>
      <c r="AD24" s="663" t="s">
        <v>131</v>
      </c>
      <c r="AE24" s="663"/>
      <c r="AF24" s="663"/>
      <c r="AG24" s="663"/>
      <c r="AH24" s="663"/>
      <c r="AI24" s="663"/>
      <c r="AJ24" s="663"/>
      <c r="AK24" s="663"/>
      <c r="AL24" s="664" t="s">
        <v>140</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244</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37303370</v>
      </c>
      <c r="CS24" s="649"/>
      <c r="CT24" s="649"/>
      <c r="CU24" s="649"/>
      <c r="CV24" s="649"/>
      <c r="CW24" s="649"/>
      <c r="CX24" s="649"/>
      <c r="CY24" s="650"/>
      <c r="CZ24" s="653">
        <v>42.5</v>
      </c>
      <c r="DA24" s="654"/>
      <c r="DB24" s="654"/>
      <c r="DC24" s="670"/>
      <c r="DD24" s="694">
        <v>21100148</v>
      </c>
      <c r="DE24" s="649"/>
      <c r="DF24" s="649"/>
      <c r="DG24" s="649"/>
      <c r="DH24" s="649"/>
      <c r="DI24" s="649"/>
      <c r="DJ24" s="649"/>
      <c r="DK24" s="650"/>
      <c r="DL24" s="694">
        <v>20596586</v>
      </c>
      <c r="DM24" s="649"/>
      <c r="DN24" s="649"/>
      <c r="DO24" s="649"/>
      <c r="DP24" s="649"/>
      <c r="DQ24" s="649"/>
      <c r="DR24" s="649"/>
      <c r="DS24" s="649"/>
      <c r="DT24" s="649"/>
      <c r="DU24" s="649"/>
      <c r="DV24" s="650"/>
      <c r="DW24" s="653">
        <v>48.9</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44048830</v>
      </c>
      <c r="S25" s="660"/>
      <c r="T25" s="660"/>
      <c r="U25" s="660"/>
      <c r="V25" s="660"/>
      <c r="W25" s="660"/>
      <c r="X25" s="660"/>
      <c r="Y25" s="661"/>
      <c r="Z25" s="662">
        <v>48.4</v>
      </c>
      <c r="AA25" s="662"/>
      <c r="AB25" s="662"/>
      <c r="AC25" s="662"/>
      <c r="AD25" s="663">
        <v>40742674</v>
      </c>
      <c r="AE25" s="663"/>
      <c r="AF25" s="663"/>
      <c r="AG25" s="663"/>
      <c r="AH25" s="663"/>
      <c r="AI25" s="663"/>
      <c r="AJ25" s="663"/>
      <c r="AK25" s="663"/>
      <c r="AL25" s="664">
        <v>99.6</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244</v>
      </c>
      <c r="BP25" s="662"/>
      <c r="BQ25" s="662"/>
      <c r="BR25" s="662"/>
      <c r="BS25" s="663" t="s">
        <v>131</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10161266</v>
      </c>
      <c r="CS25" s="691"/>
      <c r="CT25" s="691"/>
      <c r="CU25" s="691"/>
      <c r="CV25" s="691"/>
      <c r="CW25" s="691"/>
      <c r="CX25" s="691"/>
      <c r="CY25" s="692"/>
      <c r="CZ25" s="664">
        <v>11.6</v>
      </c>
      <c r="DA25" s="689"/>
      <c r="DB25" s="689"/>
      <c r="DC25" s="693"/>
      <c r="DD25" s="668">
        <v>9462782</v>
      </c>
      <c r="DE25" s="691"/>
      <c r="DF25" s="691"/>
      <c r="DG25" s="691"/>
      <c r="DH25" s="691"/>
      <c r="DI25" s="691"/>
      <c r="DJ25" s="691"/>
      <c r="DK25" s="692"/>
      <c r="DL25" s="668">
        <v>9125312</v>
      </c>
      <c r="DM25" s="691"/>
      <c r="DN25" s="691"/>
      <c r="DO25" s="691"/>
      <c r="DP25" s="691"/>
      <c r="DQ25" s="691"/>
      <c r="DR25" s="691"/>
      <c r="DS25" s="691"/>
      <c r="DT25" s="691"/>
      <c r="DU25" s="691"/>
      <c r="DV25" s="692"/>
      <c r="DW25" s="664">
        <v>21.7</v>
      </c>
      <c r="DX25" s="689"/>
      <c r="DY25" s="689"/>
      <c r="DZ25" s="689"/>
      <c r="EA25" s="689"/>
      <c r="EB25" s="689"/>
      <c r="EC25" s="690"/>
    </row>
    <row r="26" spans="2:133" ht="11.25" customHeight="1" x14ac:dyDescent="0.15">
      <c r="B26" s="656" t="s">
        <v>300</v>
      </c>
      <c r="C26" s="657"/>
      <c r="D26" s="657"/>
      <c r="E26" s="657"/>
      <c r="F26" s="657"/>
      <c r="G26" s="657"/>
      <c r="H26" s="657"/>
      <c r="I26" s="657"/>
      <c r="J26" s="657"/>
      <c r="K26" s="657"/>
      <c r="L26" s="657"/>
      <c r="M26" s="657"/>
      <c r="N26" s="657"/>
      <c r="O26" s="657"/>
      <c r="P26" s="657"/>
      <c r="Q26" s="658"/>
      <c r="R26" s="659">
        <v>41259</v>
      </c>
      <c r="S26" s="660"/>
      <c r="T26" s="660"/>
      <c r="U26" s="660"/>
      <c r="V26" s="660"/>
      <c r="W26" s="660"/>
      <c r="X26" s="660"/>
      <c r="Y26" s="661"/>
      <c r="Z26" s="662">
        <v>0</v>
      </c>
      <c r="AA26" s="662"/>
      <c r="AB26" s="662"/>
      <c r="AC26" s="662"/>
      <c r="AD26" s="663">
        <v>41259</v>
      </c>
      <c r="AE26" s="663"/>
      <c r="AF26" s="663"/>
      <c r="AG26" s="663"/>
      <c r="AH26" s="663"/>
      <c r="AI26" s="663"/>
      <c r="AJ26" s="663"/>
      <c r="AK26" s="663"/>
      <c r="AL26" s="664">
        <v>0.1</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140</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5951309</v>
      </c>
      <c r="CS26" s="660"/>
      <c r="CT26" s="660"/>
      <c r="CU26" s="660"/>
      <c r="CV26" s="660"/>
      <c r="CW26" s="660"/>
      <c r="CX26" s="660"/>
      <c r="CY26" s="661"/>
      <c r="CZ26" s="664">
        <v>6.8</v>
      </c>
      <c r="DA26" s="689"/>
      <c r="DB26" s="689"/>
      <c r="DC26" s="693"/>
      <c r="DD26" s="668">
        <v>5300536</v>
      </c>
      <c r="DE26" s="660"/>
      <c r="DF26" s="660"/>
      <c r="DG26" s="660"/>
      <c r="DH26" s="660"/>
      <c r="DI26" s="660"/>
      <c r="DJ26" s="660"/>
      <c r="DK26" s="661"/>
      <c r="DL26" s="668" t="s">
        <v>140</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15">
      <c r="B27" s="656" t="s">
        <v>303</v>
      </c>
      <c r="C27" s="657"/>
      <c r="D27" s="657"/>
      <c r="E27" s="657"/>
      <c r="F27" s="657"/>
      <c r="G27" s="657"/>
      <c r="H27" s="657"/>
      <c r="I27" s="657"/>
      <c r="J27" s="657"/>
      <c r="K27" s="657"/>
      <c r="L27" s="657"/>
      <c r="M27" s="657"/>
      <c r="N27" s="657"/>
      <c r="O27" s="657"/>
      <c r="P27" s="657"/>
      <c r="Q27" s="658"/>
      <c r="R27" s="659">
        <v>664817</v>
      </c>
      <c r="S27" s="660"/>
      <c r="T27" s="660"/>
      <c r="U27" s="660"/>
      <c r="V27" s="660"/>
      <c r="W27" s="660"/>
      <c r="X27" s="660"/>
      <c r="Y27" s="661"/>
      <c r="Z27" s="662">
        <v>0.7</v>
      </c>
      <c r="AA27" s="662"/>
      <c r="AB27" s="662"/>
      <c r="AC27" s="662"/>
      <c r="AD27" s="663" t="s">
        <v>131</v>
      </c>
      <c r="AE27" s="663"/>
      <c r="AF27" s="663"/>
      <c r="AG27" s="663"/>
      <c r="AH27" s="663"/>
      <c r="AI27" s="663"/>
      <c r="AJ27" s="663"/>
      <c r="AK27" s="663"/>
      <c r="AL27" s="664" t="s">
        <v>131</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34151834</v>
      </c>
      <c r="BH27" s="660"/>
      <c r="BI27" s="660"/>
      <c r="BJ27" s="660"/>
      <c r="BK27" s="660"/>
      <c r="BL27" s="660"/>
      <c r="BM27" s="660"/>
      <c r="BN27" s="661"/>
      <c r="BO27" s="662">
        <v>100</v>
      </c>
      <c r="BP27" s="662"/>
      <c r="BQ27" s="662"/>
      <c r="BR27" s="662"/>
      <c r="BS27" s="663" t="s">
        <v>244</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20273954</v>
      </c>
      <c r="CS27" s="691"/>
      <c r="CT27" s="691"/>
      <c r="CU27" s="691"/>
      <c r="CV27" s="691"/>
      <c r="CW27" s="691"/>
      <c r="CX27" s="691"/>
      <c r="CY27" s="692"/>
      <c r="CZ27" s="664">
        <v>23.1</v>
      </c>
      <c r="DA27" s="689"/>
      <c r="DB27" s="689"/>
      <c r="DC27" s="693"/>
      <c r="DD27" s="668">
        <v>5109380</v>
      </c>
      <c r="DE27" s="691"/>
      <c r="DF27" s="691"/>
      <c r="DG27" s="691"/>
      <c r="DH27" s="691"/>
      <c r="DI27" s="691"/>
      <c r="DJ27" s="691"/>
      <c r="DK27" s="692"/>
      <c r="DL27" s="668">
        <v>4943288</v>
      </c>
      <c r="DM27" s="691"/>
      <c r="DN27" s="691"/>
      <c r="DO27" s="691"/>
      <c r="DP27" s="691"/>
      <c r="DQ27" s="691"/>
      <c r="DR27" s="691"/>
      <c r="DS27" s="691"/>
      <c r="DT27" s="691"/>
      <c r="DU27" s="691"/>
      <c r="DV27" s="692"/>
      <c r="DW27" s="664">
        <v>11.7</v>
      </c>
      <c r="DX27" s="689"/>
      <c r="DY27" s="689"/>
      <c r="DZ27" s="689"/>
      <c r="EA27" s="689"/>
      <c r="EB27" s="689"/>
      <c r="EC27" s="690"/>
    </row>
    <row r="28" spans="2:133" ht="11.25" customHeight="1" x14ac:dyDescent="0.15">
      <c r="B28" s="656" t="s">
        <v>306</v>
      </c>
      <c r="C28" s="657"/>
      <c r="D28" s="657"/>
      <c r="E28" s="657"/>
      <c r="F28" s="657"/>
      <c r="G28" s="657"/>
      <c r="H28" s="657"/>
      <c r="I28" s="657"/>
      <c r="J28" s="657"/>
      <c r="K28" s="657"/>
      <c r="L28" s="657"/>
      <c r="M28" s="657"/>
      <c r="N28" s="657"/>
      <c r="O28" s="657"/>
      <c r="P28" s="657"/>
      <c r="Q28" s="658"/>
      <c r="R28" s="659">
        <v>900649</v>
      </c>
      <c r="S28" s="660"/>
      <c r="T28" s="660"/>
      <c r="U28" s="660"/>
      <c r="V28" s="660"/>
      <c r="W28" s="660"/>
      <c r="X28" s="660"/>
      <c r="Y28" s="661"/>
      <c r="Z28" s="662">
        <v>1</v>
      </c>
      <c r="AA28" s="662"/>
      <c r="AB28" s="662"/>
      <c r="AC28" s="662"/>
      <c r="AD28" s="663">
        <v>21</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6868150</v>
      </c>
      <c r="CS28" s="660"/>
      <c r="CT28" s="660"/>
      <c r="CU28" s="660"/>
      <c r="CV28" s="660"/>
      <c r="CW28" s="660"/>
      <c r="CX28" s="660"/>
      <c r="CY28" s="661"/>
      <c r="CZ28" s="664">
        <v>7.8</v>
      </c>
      <c r="DA28" s="689"/>
      <c r="DB28" s="689"/>
      <c r="DC28" s="693"/>
      <c r="DD28" s="668">
        <v>6527986</v>
      </c>
      <c r="DE28" s="660"/>
      <c r="DF28" s="660"/>
      <c r="DG28" s="660"/>
      <c r="DH28" s="660"/>
      <c r="DI28" s="660"/>
      <c r="DJ28" s="660"/>
      <c r="DK28" s="661"/>
      <c r="DL28" s="668">
        <v>6527986</v>
      </c>
      <c r="DM28" s="660"/>
      <c r="DN28" s="660"/>
      <c r="DO28" s="660"/>
      <c r="DP28" s="660"/>
      <c r="DQ28" s="660"/>
      <c r="DR28" s="660"/>
      <c r="DS28" s="660"/>
      <c r="DT28" s="660"/>
      <c r="DU28" s="660"/>
      <c r="DV28" s="661"/>
      <c r="DW28" s="664">
        <v>15.5</v>
      </c>
      <c r="DX28" s="689"/>
      <c r="DY28" s="689"/>
      <c r="DZ28" s="689"/>
      <c r="EA28" s="689"/>
      <c r="EB28" s="689"/>
      <c r="EC28" s="690"/>
    </row>
    <row r="29" spans="2:133" ht="11.25" customHeight="1" x14ac:dyDescent="0.15">
      <c r="B29" s="656" t="s">
        <v>308</v>
      </c>
      <c r="C29" s="657"/>
      <c r="D29" s="657"/>
      <c r="E29" s="657"/>
      <c r="F29" s="657"/>
      <c r="G29" s="657"/>
      <c r="H29" s="657"/>
      <c r="I29" s="657"/>
      <c r="J29" s="657"/>
      <c r="K29" s="657"/>
      <c r="L29" s="657"/>
      <c r="M29" s="657"/>
      <c r="N29" s="657"/>
      <c r="O29" s="657"/>
      <c r="P29" s="657"/>
      <c r="Q29" s="658"/>
      <c r="R29" s="659">
        <v>247737</v>
      </c>
      <c r="S29" s="660"/>
      <c r="T29" s="660"/>
      <c r="U29" s="660"/>
      <c r="V29" s="660"/>
      <c r="W29" s="660"/>
      <c r="X29" s="660"/>
      <c r="Y29" s="661"/>
      <c r="Z29" s="662">
        <v>0.3</v>
      </c>
      <c r="AA29" s="662"/>
      <c r="AB29" s="662"/>
      <c r="AC29" s="662"/>
      <c r="AD29" s="663" t="s">
        <v>131</v>
      </c>
      <c r="AE29" s="663"/>
      <c r="AF29" s="663"/>
      <c r="AG29" s="663"/>
      <c r="AH29" s="663"/>
      <c r="AI29" s="663"/>
      <c r="AJ29" s="663"/>
      <c r="AK29" s="663"/>
      <c r="AL29" s="664" t="s">
        <v>140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6868150</v>
      </c>
      <c r="CS29" s="691"/>
      <c r="CT29" s="691"/>
      <c r="CU29" s="691"/>
      <c r="CV29" s="691"/>
      <c r="CW29" s="691"/>
      <c r="CX29" s="691"/>
      <c r="CY29" s="692"/>
      <c r="CZ29" s="664">
        <v>7.8</v>
      </c>
      <c r="DA29" s="689"/>
      <c r="DB29" s="689"/>
      <c r="DC29" s="693"/>
      <c r="DD29" s="668">
        <v>6527986</v>
      </c>
      <c r="DE29" s="691"/>
      <c r="DF29" s="691"/>
      <c r="DG29" s="691"/>
      <c r="DH29" s="691"/>
      <c r="DI29" s="691"/>
      <c r="DJ29" s="691"/>
      <c r="DK29" s="692"/>
      <c r="DL29" s="668">
        <v>6527986</v>
      </c>
      <c r="DM29" s="691"/>
      <c r="DN29" s="691"/>
      <c r="DO29" s="691"/>
      <c r="DP29" s="691"/>
      <c r="DQ29" s="691"/>
      <c r="DR29" s="691"/>
      <c r="DS29" s="691"/>
      <c r="DT29" s="691"/>
      <c r="DU29" s="691"/>
      <c r="DV29" s="692"/>
      <c r="DW29" s="664">
        <v>15.5</v>
      </c>
      <c r="DX29" s="689"/>
      <c r="DY29" s="689"/>
      <c r="DZ29" s="689"/>
      <c r="EA29" s="689"/>
      <c r="EB29" s="689"/>
      <c r="EC29" s="690"/>
    </row>
    <row r="30" spans="2:133" ht="11.25" customHeight="1" x14ac:dyDescent="0.15">
      <c r="B30" s="656" t="s">
        <v>311</v>
      </c>
      <c r="C30" s="657"/>
      <c r="D30" s="657"/>
      <c r="E30" s="657"/>
      <c r="F30" s="657"/>
      <c r="G30" s="657"/>
      <c r="H30" s="657"/>
      <c r="I30" s="657"/>
      <c r="J30" s="657"/>
      <c r="K30" s="657"/>
      <c r="L30" s="657"/>
      <c r="M30" s="657"/>
      <c r="N30" s="657"/>
      <c r="O30" s="657"/>
      <c r="P30" s="657"/>
      <c r="Q30" s="658"/>
      <c r="R30" s="659">
        <v>17718990</v>
      </c>
      <c r="S30" s="660"/>
      <c r="T30" s="660"/>
      <c r="U30" s="660"/>
      <c r="V30" s="660"/>
      <c r="W30" s="660"/>
      <c r="X30" s="660"/>
      <c r="Y30" s="661"/>
      <c r="Z30" s="662">
        <v>19.5</v>
      </c>
      <c r="AA30" s="662"/>
      <c r="AB30" s="662"/>
      <c r="AC30" s="662"/>
      <c r="AD30" s="663" t="s">
        <v>131</v>
      </c>
      <c r="AE30" s="663"/>
      <c r="AF30" s="663"/>
      <c r="AG30" s="663"/>
      <c r="AH30" s="663"/>
      <c r="AI30" s="663"/>
      <c r="AJ30" s="663"/>
      <c r="AK30" s="663"/>
      <c r="AL30" s="664" t="s">
        <v>131</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6534220</v>
      </c>
      <c r="CS30" s="660"/>
      <c r="CT30" s="660"/>
      <c r="CU30" s="660"/>
      <c r="CV30" s="660"/>
      <c r="CW30" s="660"/>
      <c r="CX30" s="660"/>
      <c r="CY30" s="661"/>
      <c r="CZ30" s="664">
        <v>7.4</v>
      </c>
      <c r="DA30" s="689"/>
      <c r="DB30" s="689"/>
      <c r="DC30" s="693"/>
      <c r="DD30" s="668">
        <v>6215938</v>
      </c>
      <c r="DE30" s="660"/>
      <c r="DF30" s="660"/>
      <c r="DG30" s="660"/>
      <c r="DH30" s="660"/>
      <c r="DI30" s="660"/>
      <c r="DJ30" s="660"/>
      <c r="DK30" s="661"/>
      <c r="DL30" s="668">
        <v>6215938</v>
      </c>
      <c r="DM30" s="660"/>
      <c r="DN30" s="660"/>
      <c r="DO30" s="660"/>
      <c r="DP30" s="660"/>
      <c r="DQ30" s="660"/>
      <c r="DR30" s="660"/>
      <c r="DS30" s="660"/>
      <c r="DT30" s="660"/>
      <c r="DU30" s="660"/>
      <c r="DV30" s="661"/>
      <c r="DW30" s="664">
        <v>14.7</v>
      </c>
      <c r="DX30" s="689"/>
      <c r="DY30" s="689"/>
      <c r="DZ30" s="689"/>
      <c r="EA30" s="689"/>
      <c r="EB30" s="689"/>
      <c r="EC30" s="690"/>
    </row>
    <row r="31" spans="2:133" ht="11.25" customHeight="1" x14ac:dyDescent="0.15">
      <c r="B31" s="672" t="s">
        <v>315</v>
      </c>
      <c r="C31" s="673"/>
      <c r="D31" s="673"/>
      <c r="E31" s="673"/>
      <c r="F31" s="673"/>
      <c r="G31" s="673"/>
      <c r="H31" s="673"/>
      <c r="I31" s="673"/>
      <c r="J31" s="673"/>
      <c r="K31" s="673"/>
      <c r="L31" s="673"/>
      <c r="M31" s="673"/>
      <c r="N31" s="673"/>
      <c r="O31" s="673"/>
      <c r="P31" s="673"/>
      <c r="Q31" s="674"/>
      <c r="R31" s="659">
        <v>300</v>
      </c>
      <c r="S31" s="660"/>
      <c r="T31" s="660"/>
      <c r="U31" s="660"/>
      <c r="V31" s="660"/>
      <c r="W31" s="660"/>
      <c r="X31" s="660"/>
      <c r="Y31" s="661"/>
      <c r="Z31" s="662">
        <v>0</v>
      </c>
      <c r="AA31" s="662"/>
      <c r="AB31" s="662"/>
      <c r="AC31" s="662"/>
      <c r="AD31" s="663">
        <v>300</v>
      </c>
      <c r="AE31" s="663"/>
      <c r="AF31" s="663"/>
      <c r="AG31" s="663"/>
      <c r="AH31" s="663"/>
      <c r="AI31" s="663"/>
      <c r="AJ31" s="663"/>
      <c r="AK31" s="663"/>
      <c r="AL31" s="664">
        <v>0</v>
      </c>
      <c r="AM31" s="665"/>
      <c r="AN31" s="665"/>
      <c r="AO31" s="666"/>
      <c r="AP31" s="705" t="s">
        <v>316</v>
      </c>
      <c r="AQ31" s="706"/>
      <c r="AR31" s="706"/>
      <c r="AS31" s="706"/>
      <c r="AT31" s="711" t="s">
        <v>317</v>
      </c>
      <c r="AU31" s="218"/>
      <c r="AV31" s="218"/>
      <c r="AW31" s="218"/>
      <c r="AX31" s="645" t="s">
        <v>191</v>
      </c>
      <c r="AY31" s="646"/>
      <c r="AZ31" s="646"/>
      <c r="BA31" s="646"/>
      <c r="BB31" s="646"/>
      <c r="BC31" s="646"/>
      <c r="BD31" s="646"/>
      <c r="BE31" s="646"/>
      <c r="BF31" s="647"/>
      <c r="BG31" s="715">
        <v>99.1</v>
      </c>
      <c r="BH31" s="703"/>
      <c r="BI31" s="703"/>
      <c r="BJ31" s="703"/>
      <c r="BK31" s="703"/>
      <c r="BL31" s="703"/>
      <c r="BM31" s="654">
        <v>97.5</v>
      </c>
      <c r="BN31" s="703"/>
      <c r="BO31" s="703"/>
      <c r="BP31" s="703"/>
      <c r="BQ31" s="704"/>
      <c r="BR31" s="715">
        <v>99.2</v>
      </c>
      <c r="BS31" s="703"/>
      <c r="BT31" s="703"/>
      <c r="BU31" s="703"/>
      <c r="BV31" s="703"/>
      <c r="BW31" s="703"/>
      <c r="BX31" s="654">
        <v>97.2</v>
      </c>
      <c r="BY31" s="703"/>
      <c r="BZ31" s="703"/>
      <c r="CA31" s="703"/>
      <c r="CB31" s="704"/>
      <c r="CD31" s="697"/>
      <c r="CE31" s="698"/>
      <c r="CF31" s="656" t="s">
        <v>318</v>
      </c>
      <c r="CG31" s="657"/>
      <c r="CH31" s="657"/>
      <c r="CI31" s="657"/>
      <c r="CJ31" s="657"/>
      <c r="CK31" s="657"/>
      <c r="CL31" s="657"/>
      <c r="CM31" s="657"/>
      <c r="CN31" s="657"/>
      <c r="CO31" s="657"/>
      <c r="CP31" s="657"/>
      <c r="CQ31" s="658"/>
      <c r="CR31" s="659">
        <v>333930</v>
      </c>
      <c r="CS31" s="691"/>
      <c r="CT31" s="691"/>
      <c r="CU31" s="691"/>
      <c r="CV31" s="691"/>
      <c r="CW31" s="691"/>
      <c r="CX31" s="691"/>
      <c r="CY31" s="692"/>
      <c r="CZ31" s="664">
        <v>0.4</v>
      </c>
      <c r="DA31" s="689"/>
      <c r="DB31" s="689"/>
      <c r="DC31" s="693"/>
      <c r="DD31" s="668">
        <v>312048</v>
      </c>
      <c r="DE31" s="691"/>
      <c r="DF31" s="691"/>
      <c r="DG31" s="691"/>
      <c r="DH31" s="691"/>
      <c r="DI31" s="691"/>
      <c r="DJ31" s="691"/>
      <c r="DK31" s="692"/>
      <c r="DL31" s="668">
        <v>312048</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319</v>
      </c>
      <c r="C32" s="657"/>
      <c r="D32" s="657"/>
      <c r="E32" s="657"/>
      <c r="F32" s="657"/>
      <c r="G32" s="657"/>
      <c r="H32" s="657"/>
      <c r="I32" s="657"/>
      <c r="J32" s="657"/>
      <c r="K32" s="657"/>
      <c r="L32" s="657"/>
      <c r="M32" s="657"/>
      <c r="N32" s="657"/>
      <c r="O32" s="657"/>
      <c r="P32" s="657"/>
      <c r="Q32" s="658"/>
      <c r="R32" s="659">
        <v>7012642</v>
      </c>
      <c r="S32" s="660"/>
      <c r="T32" s="660"/>
      <c r="U32" s="660"/>
      <c r="V32" s="660"/>
      <c r="W32" s="660"/>
      <c r="X32" s="660"/>
      <c r="Y32" s="661"/>
      <c r="Z32" s="662">
        <v>7.7</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320</v>
      </c>
      <c r="AX32" s="656" t="s">
        <v>321</v>
      </c>
      <c r="AY32" s="657"/>
      <c r="AZ32" s="657"/>
      <c r="BA32" s="657"/>
      <c r="BB32" s="657"/>
      <c r="BC32" s="657"/>
      <c r="BD32" s="657"/>
      <c r="BE32" s="657"/>
      <c r="BF32" s="658"/>
      <c r="BG32" s="716">
        <v>98.8</v>
      </c>
      <c r="BH32" s="691"/>
      <c r="BI32" s="691"/>
      <c r="BJ32" s="691"/>
      <c r="BK32" s="691"/>
      <c r="BL32" s="691"/>
      <c r="BM32" s="665">
        <v>97.5</v>
      </c>
      <c r="BN32" s="691"/>
      <c r="BO32" s="691"/>
      <c r="BP32" s="691"/>
      <c r="BQ32" s="714"/>
      <c r="BR32" s="716">
        <v>99.1</v>
      </c>
      <c r="BS32" s="691"/>
      <c r="BT32" s="691"/>
      <c r="BU32" s="691"/>
      <c r="BV32" s="691"/>
      <c r="BW32" s="691"/>
      <c r="BX32" s="665">
        <v>97.2</v>
      </c>
      <c r="BY32" s="691"/>
      <c r="BZ32" s="691"/>
      <c r="CA32" s="691"/>
      <c r="CB32" s="714"/>
      <c r="CD32" s="699"/>
      <c r="CE32" s="700"/>
      <c r="CF32" s="656" t="s">
        <v>322</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140</v>
      </c>
      <c r="DA32" s="689"/>
      <c r="DB32" s="689"/>
      <c r="DC32" s="693"/>
      <c r="DD32" s="668" t="s">
        <v>244</v>
      </c>
      <c r="DE32" s="660"/>
      <c r="DF32" s="660"/>
      <c r="DG32" s="660"/>
      <c r="DH32" s="660"/>
      <c r="DI32" s="660"/>
      <c r="DJ32" s="660"/>
      <c r="DK32" s="661"/>
      <c r="DL32" s="668" t="s">
        <v>131</v>
      </c>
      <c r="DM32" s="660"/>
      <c r="DN32" s="660"/>
      <c r="DO32" s="660"/>
      <c r="DP32" s="660"/>
      <c r="DQ32" s="660"/>
      <c r="DR32" s="660"/>
      <c r="DS32" s="660"/>
      <c r="DT32" s="660"/>
      <c r="DU32" s="660"/>
      <c r="DV32" s="661"/>
      <c r="DW32" s="664" t="s">
        <v>244</v>
      </c>
      <c r="DX32" s="689"/>
      <c r="DY32" s="689"/>
      <c r="DZ32" s="689"/>
      <c r="EA32" s="689"/>
      <c r="EB32" s="689"/>
      <c r="EC32" s="690"/>
    </row>
    <row r="33" spans="2:133" ht="11.25" customHeight="1" x14ac:dyDescent="0.15">
      <c r="B33" s="656" t="s">
        <v>323</v>
      </c>
      <c r="C33" s="657"/>
      <c r="D33" s="657"/>
      <c r="E33" s="657"/>
      <c r="F33" s="657"/>
      <c r="G33" s="657"/>
      <c r="H33" s="657"/>
      <c r="I33" s="657"/>
      <c r="J33" s="657"/>
      <c r="K33" s="657"/>
      <c r="L33" s="657"/>
      <c r="M33" s="657"/>
      <c r="N33" s="657"/>
      <c r="O33" s="657"/>
      <c r="P33" s="657"/>
      <c r="Q33" s="658"/>
      <c r="R33" s="659">
        <v>500232</v>
      </c>
      <c r="S33" s="660"/>
      <c r="T33" s="660"/>
      <c r="U33" s="660"/>
      <c r="V33" s="660"/>
      <c r="W33" s="660"/>
      <c r="X33" s="660"/>
      <c r="Y33" s="661"/>
      <c r="Z33" s="662">
        <v>0.5</v>
      </c>
      <c r="AA33" s="662"/>
      <c r="AB33" s="662"/>
      <c r="AC33" s="662"/>
      <c r="AD33" s="663">
        <v>47591</v>
      </c>
      <c r="AE33" s="663"/>
      <c r="AF33" s="663"/>
      <c r="AG33" s="663"/>
      <c r="AH33" s="663"/>
      <c r="AI33" s="663"/>
      <c r="AJ33" s="663"/>
      <c r="AK33" s="663"/>
      <c r="AL33" s="664">
        <v>0.1</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99.3</v>
      </c>
      <c r="BH33" s="718"/>
      <c r="BI33" s="718"/>
      <c r="BJ33" s="718"/>
      <c r="BK33" s="718"/>
      <c r="BL33" s="718"/>
      <c r="BM33" s="719">
        <v>97.4</v>
      </c>
      <c r="BN33" s="718"/>
      <c r="BO33" s="718"/>
      <c r="BP33" s="718"/>
      <c r="BQ33" s="720"/>
      <c r="BR33" s="717">
        <v>99.3</v>
      </c>
      <c r="BS33" s="718"/>
      <c r="BT33" s="718"/>
      <c r="BU33" s="718"/>
      <c r="BV33" s="718"/>
      <c r="BW33" s="718"/>
      <c r="BX33" s="719">
        <v>96.9</v>
      </c>
      <c r="BY33" s="718"/>
      <c r="BZ33" s="718"/>
      <c r="CA33" s="718"/>
      <c r="CB33" s="720"/>
      <c r="CD33" s="656" t="s">
        <v>325</v>
      </c>
      <c r="CE33" s="657"/>
      <c r="CF33" s="657"/>
      <c r="CG33" s="657"/>
      <c r="CH33" s="657"/>
      <c r="CI33" s="657"/>
      <c r="CJ33" s="657"/>
      <c r="CK33" s="657"/>
      <c r="CL33" s="657"/>
      <c r="CM33" s="657"/>
      <c r="CN33" s="657"/>
      <c r="CO33" s="657"/>
      <c r="CP33" s="657"/>
      <c r="CQ33" s="658"/>
      <c r="CR33" s="659">
        <v>33133804</v>
      </c>
      <c r="CS33" s="691"/>
      <c r="CT33" s="691"/>
      <c r="CU33" s="691"/>
      <c r="CV33" s="691"/>
      <c r="CW33" s="691"/>
      <c r="CX33" s="691"/>
      <c r="CY33" s="692"/>
      <c r="CZ33" s="664">
        <v>37.700000000000003</v>
      </c>
      <c r="DA33" s="689"/>
      <c r="DB33" s="689"/>
      <c r="DC33" s="693"/>
      <c r="DD33" s="668">
        <v>24746031</v>
      </c>
      <c r="DE33" s="691"/>
      <c r="DF33" s="691"/>
      <c r="DG33" s="691"/>
      <c r="DH33" s="691"/>
      <c r="DI33" s="691"/>
      <c r="DJ33" s="691"/>
      <c r="DK33" s="692"/>
      <c r="DL33" s="668">
        <v>16187413</v>
      </c>
      <c r="DM33" s="691"/>
      <c r="DN33" s="691"/>
      <c r="DO33" s="691"/>
      <c r="DP33" s="691"/>
      <c r="DQ33" s="691"/>
      <c r="DR33" s="691"/>
      <c r="DS33" s="691"/>
      <c r="DT33" s="691"/>
      <c r="DU33" s="691"/>
      <c r="DV33" s="692"/>
      <c r="DW33" s="664">
        <v>38.4</v>
      </c>
      <c r="DX33" s="689"/>
      <c r="DY33" s="689"/>
      <c r="DZ33" s="689"/>
      <c r="EA33" s="689"/>
      <c r="EB33" s="689"/>
      <c r="EC33" s="690"/>
    </row>
    <row r="34" spans="2:133" ht="11.25" customHeight="1" x14ac:dyDescent="0.15">
      <c r="B34" s="656" t="s">
        <v>326</v>
      </c>
      <c r="C34" s="657"/>
      <c r="D34" s="657"/>
      <c r="E34" s="657"/>
      <c r="F34" s="657"/>
      <c r="G34" s="657"/>
      <c r="H34" s="657"/>
      <c r="I34" s="657"/>
      <c r="J34" s="657"/>
      <c r="K34" s="657"/>
      <c r="L34" s="657"/>
      <c r="M34" s="657"/>
      <c r="N34" s="657"/>
      <c r="O34" s="657"/>
      <c r="P34" s="657"/>
      <c r="Q34" s="658"/>
      <c r="R34" s="659">
        <v>2363177</v>
      </c>
      <c r="S34" s="660"/>
      <c r="T34" s="660"/>
      <c r="U34" s="660"/>
      <c r="V34" s="660"/>
      <c r="W34" s="660"/>
      <c r="X34" s="660"/>
      <c r="Y34" s="661"/>
      <c r="Z34" s="662">
        <v>2.6</v>
      </c>
      <c r="AA34" s="662"/>
      <c r="AB34" s="662"/>
      <c r="AC34" s="662"/>
      <c r="AD34" s="663" t="s">
        <v>140</v>
      </c>
      <c r="AE34" s="663"/>
      <c r="AF34" s="663"/>
      <c r="AG34" s="663"/>
      <c r="AH34" s="663"/>
      <c r="AI34" s="663"/>
      <c r="AJ34" s="663"/>
      <c r="AK34" s="663"/>
      <c r="AL34" s="664" t="s">
        <v>244</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12604785</v>
      </c>
      <c r="CS34" s="660"/>
      <c r="CT34" s="660"/>
      <c r="CU34" s="660"/>
      <c r="CV34" s="660"/>
      <c r="CW34" s="660"/>
      <c r="CX34" s="660"/>
      <c r="CY34" s="661"/>
      <c r="CZ34" s="664">
        <v>14.3</v>
      </c>
      <c r="DA34" s="689"/>
      <c r="DB34" s="689"/>
      <c r="DC34" s="693"/>
      <c r="DD34" s="668">
        <v>8880697</v>
      </c>
      <c r="DE34" s="660"/>
      <c r="DF34" s="660"/>
      <c r="DG34" s="660"/>
      <c r="DH34" s="660"/>
      <c r="DI34" s="660"/>
      <c r="DJ34" s="660"/>
      <c r="DK34" s="661"/>
      <c r="DL34" s="668">
        <v>6432480</v>
      </c>
      <c r="DM34" s="660"/>
      <c r="DN34" s="660"/>
      <c r="DO34" s="660"/>
      <c r="DP34" s="660"/>
      <c r="DQ34" s="660"/>
      <c r="DR34" s="660"/>
      <c r="DS34" s="660"/>
      <c r="DT34" s="660"/>
      <c r="DU34" s="660"/>
      <c r="DV34" s="661"/>
      <c r="DW34" s="664">
        <v>15.3</v>
      </c>
      <c r="DX34" s="689"/>
      <c r="DY34" s="689"/>
      <c r="DZ34" s="689"/>
      <c r="EA34" s="689"/>
      <c r="EB34" s="689"/>
      <c r="EC34" s="690"/>
    </row>
    <row r="35" spans="2:133" ht="11.25" customHeight="1" x14ac:dyDescent="0.15">
      <c r="B35" s="656" t="s">
        <v>328</v>
      </c>
      <c r="C35" s="657"/>
      <c r="D35" s="657"/>
      <c r="E35" s="657"/>
      <c r="F35" s="657"/>
      <c r="G35" s="657"/>
      <c r="H35" s="657"/>
      <c r="I35" s="657"/>
      <c r="J35" s="657"/>
      <c r="K35" s="657"/>
      <c r="L35" s="657"/>
      <c r="M35" s="657"/>
      <c r="N35" s="657"/>
      <c r="O35" s="657"/>
      <c r="P35" s="657"/>
      <c r="Q35" s="658"/>
      <c r="R35" s="659">
        <v>2124597</v>
      </c>
      <c r="S35" s="660"/>
      <c r="T35" s="660"/>
      <c r="U35" s="660"/>
      <c r="V35" s="660"/>
      <c r="W35" s="660"/>
      <c r="X35" s="660"/>
      <c r="Y35" s="661"/>
      <c r="Z35" s="662">
        <v>2.2999999999999998</v>
      </c>
      <c r="AA35" s="662"/>
      <c r="AB35" s="662"/>
      <c r="AC35" s="662"/>
      <c r="AD35" s="663" t="s">
        <v>131</v>
      </c>
      <c r="AE35" s="663"/>
      <c r="AF35" s="663"/>
      <c r="AG35" s="663"/>
      <c r="AH35" s="663"/>
      <c r="AI35" s="663"/>
      <c r="AJ35" s="663"/>
      <c r="AK35" s="663"/>
      <c r="AL35" s="664" t="s">
        <v>244</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655797</v>
      </c>
      <c r="CS35" s="691"/>
      <c r="CT35" s="691"/>
      <c r="CU35" s="691"/>
      <c r="CV35" s="691"/>
      <c r="CW35" s="691"/>
      <c r="CX35" s="691"/>
      <c r="CY35" s="692"/>
      <c r="CZ35" s="664">
        <v>0.7</v>
      </c>
      <c r="DA35" s="689"/>
      <c r="DB35" s="689"/>
      <c r="DC35" s="693"/>
      <c r="DD35" s="668">
        <v>423756</v>
      </c>
      <c r="DE35" s="691"/>
      <c r="DF35" s="691"/>
      <c r="DG35" s="691"/>
      <c r="DH35" s="691"/>
      <c r="DI35" s="691"/>
      <c r="DJ35" s="691"/>
      <c r="DK35" s="692"/>
      <c r="DL35" s="668">
        <v>420453</v>
      </c>
      <c r="DM35" s="691"/>
      <c r="DN35" s="691"/>
      <c r="DO35" s="691"/>
      <c r="DP35" s="691"/>
      <c r="DQ35" s="691"/>
      <c r="DR35" s="691"/>
      <c r="DS35" s="691"/>
      <c r="DT35" s="691"/>
      <c r="DU35" s="691"/>
      <c r="DV35" s="692"/>
      <c r="DW35" s="664">
        <v>1</v>
      </c>
      <c r="DX35" s="689"/>
      <c r="DY35" s="689"/>
      <c r="DZ35" s="689"/>
      <c r="EA35" s="689"/>
      <c r="EB35" s="689"/>
      <c r="EC35" s="690"/>
    </row>
    <row r="36" spans="2:133" ht="11.25" customHeight="1" x14ac:dyDescent="0.15">
      <c r="B36" s="656" t="s">
        <v>332</v>
      </c>
      <c r="C36" s="657"/>
      <c r="D36" s="657"/>
      <c r="E36" s="657"/>
      <c r="F36" s="657"/>
      <c r="G36" s="657"/>
      <c r="H36" s="657"/>
      <c r="I36" s="657"/>
      <c r="J36" s="657"/>
      <c r="K36" s="657"/>
      <c r="L36" s="657"/>
      <c r="M36" s="657"/>
      <c r="N36" s="657"/>
      <c r="O36" s="657"/>
      <c r="P36" s="657"/>
      <c r="Q36" s="658"/>
      <c r="R36" s="659">
        <v>3644078</v>
      </c>
      <c r="S36" s="660"/>
      <c r="T36" s="660"/>
      <c r="U36" s="660"/>
      <c r="V36" s="660"/>
      <c r="W36" s="660"/>
      <c r="X36" s="660"/>
      <c r="Y36" s="661"/>
      <c r="Z36" s="662">
        <v>4</v>
      </c>
      <c r="AA36" s="662"/>
      <c r="AB36" s="662"/>
      <c r="AC36" s="662"/>
      <c r="AD36" s="663" t="s">
        <v>131</v>
      </c>
      <c r="AE36" s="663"/>
      <c r="AF36" s="663"/>
      <c r="AG36" s="663"/>
      <c r="AH36" s="663"/>
      <c r="AI36" s="663"/>
      <c r="AJ36" s="663"/>
      <c r="AK36" s="663"/>
      <c r="AL36" s="664" t="s">
        <v>131</v>
      </c>
      <c r="AM36" s="665"/>
      <c r="AN36" s="665"/>
      <c r="AO36" s="666"/>
      <c r="AP36" s="222"/>
      <c r="AQ36" s="725" t="s">
        <v>333</v>
      </c>
      <c r="AR36" s="726"/>
      <c r="AS36" s="726"/>
      <c r="AT36" s="726"/>
      <c r="AU36" s="726"/>
      <c r="AV36" s="726"/>
      <c r="AW36" s="726"/>
      <c r="AX36" s="726"/>
      <c r="AY36" s="727"/>
      <c r="AZ36" s="648">
        <v>10796357</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431001</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9055202</v>
      </c>
      <c r="CS36" s="660"/>
      <c r="CT36" s="660"/>
      <c r="CU36" s="660"/>
      <c r="CV36" s="660"/>
      <c r="CW36" s="660"/>
      <c r="CX36" s="660"/>
      <c r="CY36" s="661"/>
      <c r="CZ36" s="664">
        <v>10.3</v>
      </c>
      <c r="DA36" s="689"/>
      <c r="DB36" s="689"/>
      <c r="DC36" s="693"/>
      <c r="DD36" s="668">
        <v>8220339</v>
      </c>
      <c r="DE36" s="660"/>
      <c r="DF36" s="660"/>
      <c r="DG36" s="660"/>
      <c r="DH36" s="660"/>
      <c r="DI36" s="660"/>
      <c r="DJ36" s="660"/>
      <c r="DK36" s="661"/>
      <c r="DL36" s="668">
        <v>4298256</v>
      </c>
      <c r="DM36" s="660"/>
      <c r="DN36" s="660"/>
      <c r="DO36" s="660"/>
      <c r="DP36" s="660"/>
      <c r="DQ36" s="660"/>
      <c r="DR36" s="660"/>
      <c r="DS36" s="660"/>
      <c r="DT36" s="660"/>
      <c r="DU36" s="660"/>
      <c r="DV36" s="661"/>
      <c r="DW36" s="664">
        <v>10.199999999999999</v>
      </c>
      <c r="DX36" s="689"/>
      <c r="DY36" s="689"/>
      <c r="DZ36" s="689"/>
      <c r="EA36" s="689"/>
      <c r="EB36" s="689"/>
      <c r="EC36" s="690"/>
    </row>
    <row r="37" spans="2:133" ht="11.25" customHeight="1" x14ac:dyDescent="0.15">
      <c r="B37" s="656" t="s">
        <v>336</v>
      </c>
      <c r="C37" s="657"/>
      <c r="D37" s="657"/>
      <c r="E37" s="657"/>
      <c r="F37" s="657"/>
      <c r="G37" s="657"/>
      <c r="H37" s="657"/>
      <c r="I37" s="657"/>
      <c r="J37" s="657"/>
      <c r="K37" s="657"/>
      <c r="L37" s="657"/>
      <c r="M37" s="657"/>
      <c r="N37" s="657"/>
      <c r="O37" s="657"/>
      <c r="P37" s="657"/>
      <c r="Q37" s="658"/>
      <c r="R37" s="659">
        <v>1223513</v>
      </c>
      <c r="S37" s="660"/>
      <c r="T37" s="660"/>
      <c r="U37" s="660"/>
      <c r="V37" s="660"/>
      <c r="W37" s="660"/>
      <c r="X37" s="660"/>
      <c r="Y37" s="661"/>
      <c r="Z37" s="662">
        <v>1.3</v>
      </c>
      <c r="AA37" s="662"/>
      <c r="AB37" s="662"/>
      <c r="AC37" s="662"/>
      <c r="AD37" s="663">
        <v>69229</v>
      </c>
      <c r="AE37" s="663"/>
      <c r="AF37" s="663"/>
      <c r="AG37" s="663"/>
      <c r="AH37" s="663"/>
      <c r="AI37" s="663"/>
      <c r="AJ37" s="663"/>
      <c r="AK37" s="663"/>
      <c r="AL37" s="664">
        <v>0.2</v>
      </c>
      <c r="AM37" s="665"/>
      <c r="AN37" s="665"/>
      <c r="AO37" s="666"/>
      <c r="AQ37" s="722" t="s">
        <v>337</v>
      </c>
      <c r="AR37" s="723"/>
      <c r="AS37" s="723"/>
      <c r="AT37" s="723"/>
      <c r="AU37" s="723"/>
      <c r="AV37" s="723"/>
      <c r="AW37" s="723"/>
      <c r="AX37" s="723"/>
      <c r="AY37" s="724"/>
      <c r="AZ37" s="659">
        <v>2366526</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369244</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2401906</v>
      </c>
      <c r="CS37" s="691"/>
      <c r="CT37" s="691"/>
      <c r="CU37" s="691"/>
      <c r="CV37" s="691"/>
      <c r="CW37" s="691"/>
      <c r="CX37" s="691"/>
      <c r="CY37" s="692"/>
      <c r="CZ37" s="664">
        <v>2.7</v>
      </c>
      <c r="DA37" s="689"/>
      <c r="DB37" s="689"/>
      <c r="DC37" s="693"/>
      <c r="DD37" s="668">
        <v>2401778</v>
      </c>
      <c r="DE37" s="691"/>
      <c r="DF37" s="691"/>
      <c r="DG37" s="691"/>
      <c r="DH37" s="691"/>
      <c r="DI37" s="691"/>
      <c r="DJ37" s="691"/>
      <c r="DK37" s="692"/>
      <c r="DL37" s="668">
        <v>2149673</v>
      </c>
      <c r="DM37" s="691"/>
      <c r="DN37" s="691"/>
      <c r="DO37" s="691"/>
      <c r="DP37" s="691"/>
      <c r="DQ37" s="691"/>
      <c r="DR37" s="691"/>
      <c r="DS37" s="691"/>
      <c r="DT37" s="691"/>
      <c r="DU37" s="691"/>
      <c r="DV37" s="692"/>
      <c r="DW37" s="664">
        <v>5.0999999999999996</v>
      </c>
      <c r="DX37" s="689"/>
      <c r="DY37" s="689"/>
      <c r="DZ37" s="689"/>
      <c r="EA37" s="689"/>
      <c r="EB37" s="689"/>
      <c r="EC37" s="690"/>
    </row>
    <row r="38" spans="2:133" ht="11.25" customHeight="1" x14ac:dyDescent="0.15">
      <c r="B38" s="656" t="s">
        <v>340</v>
      </c>
      <c r="C38" s="657"/>
      <c r="D38" s="657"/>
      <c r="E38" s="657"/>
      <c r="F38" s="657"/>
      <c r="G38" s="657"/>
      <c r="H38" s="657"/>
      <c r="I38" s="657"/>
      <c r="J38" s="657"/>
      <c r="K38" s="657"/>
      <c r="L38" s="657"/>
      <c r="M38" s="657"/>
      <c r="N38" s="657"/>
      <c r="O38" s="657"/>
      <c r="P38" s="657"/>
      <c r="Q38" s="658"/>
      <c r="R38" s="659">
        <v>10564800</v>
      </c>
      <c r="S38" s="660"/>
      <c r="T38" s="660"/>
      <c r="U38" s="660"/>
      <c r="V38" s="660"/>
      <c r="W38" s="660"/>
      <c r="X38" s="660"/>
      <c r="Y38" s="661"/>
      <c r="Z38" s="662">
        <v>11.6</v>
      </c>
      <c r="AA38" s="662"/>
      <c r="AB38" s="662"/>
      <c r="AC38" s="662"/>
      <c r="AD38" s="663" t="s">
        <v>140</v>
      </c>
      <c r="AE38" s="663"/>
      <c r="AF38" s="663"/>
      <c r="AG38" s="663"/>
      <c r="AH38" s="663"/>
      <c r="AI38" s="663"/>
      <c r="AJ38" s="663"/>
      <c r="AK38" s="663"/>
      <c r="AL38" s="664" t="s">
        <v>244</v>
      </c>
      <c r="AM38" s="665"/>
      <c r="AN38" s="665"/>
      <c r="AO38" s="666"/>
      <c r="AQ38" s="722" t="s">
        <v>341</v>
      </c>
      <c r="AR38" s="723"/>
      <c r="AS38" s="723"/>
      <c r="AT38" s="723"/>
      <c r="AU38" s="723"/>
      <c r="AV38" s="723"/>
      <c r="AW38" s="723"/>
      <c r="AX38" s="723"/>
      <c r="AY38" s="724"/>
      <c r="AZ38" s="659">
        <v>1600446</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27214</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6804077</v>
      </c>
      <c r="CS38" s="660"/>
      <c r="CT38" s="660"/>
      <c r="CU38" s="660"/>
      <c r="CV38" s="660"/>
      <c r="CW38" s="660"/>
      <c r="CX38" s="660"/>
      <c r="CY38" s="661"/>
      <c r="CZ38" s="664">
        <v>7.7</v>
      </c>
      <c r="DA38" s="689"/>
      <c r="DB38" s="689"/>
      <c r="DC38" s="693"/>
      <c r="DD38" s="668">
        <v>5401057</v>
      </c>
      <c r="DE38" s="660"/>
      <c r="DF38" s="660"/>
      <c r="DG38" s="660"/>
      <c r="DH38" s="660"/>
      <c r="DI38" s="660"/>
      <c r="DJ38" s="660"/>
      <c r="DK38" s="661"/>
      <c r="DL38" s="668">
        <v>5036224</v>
      </c>
      <c r="DM38" s="660"/>
      <c r="DN38" s="660"/>
      <c r="DO38" s="660"/>
      <c r="DP38" s="660"/>
      <c r="DQ38" s="660"/>
      <c r="DR38" s="660"/>
      <c r="DS38" s="660"/>
      <c r="DT38" s="660"/>
      <c r="DU38" s="660"/>
      <c r="DV38" s="661"/>
      <c r="DW38" s="664">
        <v>12</v>
      </c>
      <c r="DX38" s="689"/>
      <c r="DY38" s="689"/>
      <c r="DZ38" s="689"/>
      <c r="EA38" s="689"/>
      <c r="EB38" s="689"/>
      <c r="EC38" s="690"/>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140</v>
      </c>
      <c r="S39" s="660"/>
      <c r="T39" s="660"/>
      <c r="U39" s="660"/>
      <c r="V39" s="660"/>
      <c r="W39" s="660"/>
      <c r="X39" s="660"/>
      <c r="Y39" s="661"/>
      <c r="Z39" s="662" t="s">
        <v>131</v>
      </c>
      <c r="AA39" s="662"/>
      <c r="AB39" s="662"/>
      <c r="AC39" s="662"/>
      <c r="AD39" s="663" t="s">
        <v>131</v>
      </c>
      <c r="AE39" s="663"/>
      <c r="AF39" s="663"/>
      <c r="AG39" s="663"/>
      <c r="AH39" s="663"/>
      <c r="AI39" s="663"/>
      <c r="AJ39" s="663"/>
      <c r="AK39" s="663"/>
      <c r="AL39" s="664" t="s">
        <v>244</v>
      </c>
      <c r="AM39" s="665"/>
      <c r="AN39" s="665"/>
      <c r="AO39" s="666"/>
      <c r="AQ39" s="722" t="s">
        <v>345</v>
      </c>
      <c r="AR39" s="723"/>
      <c r="AS39" s="723"/>
      <c r="AT39" s="723"/>
      <c r="AU39" s="723"/>
      <c r="AV39" s="723"/>
      <c r="AW39" s="723"/>
      <c r="AX39" s="723"/>
      <c r="AY39" s="724"/>
      <c r="AZ39" s="659">
        <v>25308</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39439</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4013943</v>
      </c>
      <c r="CS39" s="691"/>
      <c r="CT39" s="691"/>
      <c r="CU39" s="691"/>
      <c r="CV39" s="691"/>
      <c r="CW39" s="691"/>
      <c r="CX39" s="691"/>
      <c r="CY39" s="692"/>
      <c r="CZ39" s="664">
        <v>4.5999999999999996</v>
      </c>
      <c r="DA39" s="689"/>
      <c r="DB39" s="689"/>
      <c r="DC39" s="693"/>
      <c r="DD39" s="668">
        <v>1820182</v>
      </c>
      <c r="DE39" s="691"/>
      <c r="DF39" s="691"/>
      <c r="DG39" s="691"/>
      <c r="DH39" s="691"/>
      <c r="DI39" s="691"/>
      <c r="DJ39" s="691"/>
      <c r="DK39" s="692"/>
      <c r="DL39" s="668" t="s">
        <v>244</v>
      </c>
      <c r="DM39" s="691"/>
      <c r="DN39" s="691"/>
      <c r="DO39" s="691"/>
      <c r="DP39" s="691"/>
      <c r="DQ39" s="691"/>
      <c r="DR39" s="691"/>
      <c r="DS39" s="691"/>
      <c r="DT39" s="691"/>
      <c r="DU39" s="691"/>
      <c r="DV39" s="692"/>
      <c r="DW39" s="664" t="s">
        <v>131</v>
      </c>
      <c r="DX39" s="689"/>
      <c r="DY39" s="689"/>
      <c r="DZ39" s="689"/>
      <c r="EA39" s="689"/>
      <c r="EB39" s="689"/>
      <c r="EC39" s="690"/>
    </row>
    <row r="40" spans="2:133" ht="11.25" customHeight="1" x14ac:dyDescent="0.15">
      <c r="B40" s="656" t="s">
        <v>348</v>
      </c>
      <c r="C40" s="657"/>
      <c r="D40" s="657"/>
      <c r="E40" s="657"/>
      <c r="F40" s="657"/>
      <c r="G40" s="657"/>
      <c r="H40" s="657"/>
      <c r="I40" s="657"/>
      <c r="J40" s="657"/>
      <c r="K40" s="657"/>
      <c r="L40" s="657"/>
      <c r="M40" s="657"/>
      <c r="N40" s="657"/>
      <c r="O40" s="657"/>
      <c r="P40" s="657"/>
      <c r="Q40" s="658"/>
      <c r="R40" s="659">
        <v>1242900</v>
      </c>
      <c r="S40" s="660"/>
      <c r="T40" s="660"/>
      <c r="U40" s="660"/>
      <c r="V40" s="660"/>
      <c r="W40" s="660"/>
      <c r="X40" s="660"/>
      <c r="Y40" s="661"/>
      <c r="Z40" s="662">
        <v>1.4</v>
      </c>
      <c r="AA40" s="662"/>
      <c r="AB40" s="662"/>
      <c r="AC40" s="662"/>
      <c r="AD40" s="663" t="s">
        <v>140</v>
      </c>
      <c r="AE40" s="663"/>
      <c r="AF40" s="663"/>
      <c r="AG40" s="663"/>
      <c r="AH40" s="663"/>
      <c r="AI40" s="663"/>
      <c r="AJ40" s="663"/>
      <c r="AK40" s="663"/>
      <c r="AL40" s="664" t="s">
        <v>140</v>
      </c>
      <c r="AM40" s="665"/>
      <c r="AN40" s="665"/>
      <c r="AO40" s="666"/>
      <c r="AQ40" s="722" t="s">
        <v>349</v>
      </c>
      <c r="AR40" s="723"/>
      <c r="AS40" s="723"/>
      <c r="AT40" s="723"/>
      <c r="AU40" s="723"/>
      <c r="AV40" s="723"/>
      <c r="AW40" s="723"/>
      <c r="AX40" s="723"/>
      <c r="AY40" s="724"/>
      <c r="AZ40" s="659" t="s">
        <v>140</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106</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t="s">
        <v>244</v>
      </c>
      <c r="CS40" s="660"/>
      <c r="CT40" s="660"/>
      <c r="CU40" s="660"/>
      <c r="CV40" s="660"/>
      <c r="CW40" s="660"/>
      <c r="CX40" s="660"/>
      <c r="CY40" s="661"/>
      <c r="CZ40" s="664" t="s">
        <v>140</v>
      </c>
      <c r="DA40" s="689"/>
      <c r="DB40" s="689"/>
      <c r="DC40" s="693"/>
      <c r="DD40" s="668" t="s">
        <v>131</v>
      </c>
      <c r="DE40" s="660"/>
      <c r="DF40" s="660"/>
      <c r="DG40" s="660"/>
      <c r="DH40" s="660"/>
      <c r="DI40" s="660"/>
      <c r="DJ40" s="660"/>
      <c r="DK40" s="661"/>
      <c r="DL40" s="668" t="s">
        <v>140</v>
      </c>
      <c r="DM40" s="660"/>
      <c r="DN40" s="660"/>
      <c r="DO40" s="660"/>
      <c r="DP40" s="660"/>
      <c r="DQ40" s="660"/>
      <c r="DR40" s="660"/>
      <c r="DS40" s="660"/>
      <c r="DT40" s="660"/>
      <c r="DU40" s="660"/>
      <c r="DV40" s="661"/>
      <c r="DW40" s="664" t="s">
        <v>244</v>
      </c>
      <c r="DX40" s="689"/>
      <c r="DY40" s="689"/>
      <c r="DZ40" s="689"/>
      <c r="EA40" s="689"/>
      <c r="EB40" s="689"/>
      <c r="EC40" s="690"/>
    </row>
    <row r="41" spans="2:133" ht="11.25" customHeight="1" x14ac:dyDescent="0.15">
      <c r="B41" s="680" t="s">
        <v>353</v>
      </c>
      <c r="C41" s="681"/>
      <c r="D41" s="681"/>
      <c r="E41" s="681"/>
      <c r="F41" s="681"/>
      <c r="G41" s="681"/>
      <c r="H41" s="681"/>
      <c r="I41" s="681"/>
      <c r="J41" s="681"/>
      <c r="K41" s="681"/>
      <c r="L41" s="681"/>
      <c r="M41" s="681"/>
      <c r="N41" s="681"/>
      <c r="O41" s="681"/>
      <c r="P41" s="681"/>
      <c r="Q41" s="682"/>
      <c r="R41" s="731">
        <v>91055621</v>
      </c>
      <c r="S41" s="732"/>
      <c r="T41" s="732"/>
      <c r="U41" s="732"/>
      <c r="V41" s="732"/>
      <c r="W41" s="732"/>
      <c r="X41" s="732"/>
      <c r="Y41" s="736"/>
      <c r="Z41" s="737">
        <v>100</v>
      </c>
      <c r="AA41" s="737"/>
      <c r="AB41" s="737"/>
      <c r="AC41" s="737"/>
      <c r="AD41" s="738">
        <v>40901074</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1492862</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131</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244</v>
      </c>
      <c r="CS41" s="691"/>
      <c r="CT41" s="691"/>
      <c r="CU41" s="691"/>
      <c r="CV41" s="691"/>
      <c r="CW41" s="691"/>
      <c r="CX41" s="691"/>
      <c r="CY41" s="692"/>
      <c r="CZ41" s="664" t="s">
        <v>131</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5311215</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349</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17414367</v>
      </c>
      <c r="CS42" s="691"/>
      <c r="CT42" s="691"/>
      <c r="CU42" s="691"/>
      <c r="CV42" s="691"/>
      <c r="CW42" s="691"/>
      <c r="CX42" s="691"/>
      <c r="CY42" s="692"/>
      <c r="CZ42" s="664">
        <v>19.8</v>
      </c>
      <c r="DA42" s="689"/>
      <c r="DB42" s="689"/>
      <c r="DC42" s="693"/>
      <c r="DD42" s="668">
        <v>3393573</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830663</v>
      </c>
      <c r="CS43" s="691"/>
      <c r="CT43" s="691"/>
      <c r="CU43" s="691"/>
      <c r="CV43" s="691"/>
      <c r="CW43" s="691"/>
      <c r="CX43" s="691"/>
      <c r="CY43" s="692"/>
      <c r="CZ43" s="664">
        <v>0.9</v>
      </c>
      <c r="DA43" s="689"/>
      <c r="DB43" s="689"/>
      <c r="DC43" s="693"/>
      <c r="DD43" s="668">
        <v>830663</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363</v>
      </c>
      <c r="CG44" s="657"/>
      <c r="CH44" s="657"/>
      <c r="CI44" s="657"/>
      <c r="CJ44" s="657"/>
      <c r="CK44" s="657"/>
      <c r="CL44" s="657"/>
      <c r="CM44" s="657"/>
      <c r="CN44" s="657"/>
      <c r="CO44" s="657"/>
      <c r="CP44" s="657"/>
      <c r="CQ44" s="658"/>
      <c r="CR44" s="659">
        <v>17207637</v>
      </c>
      <c r="CS44" s="660"/>
      <c r="CT44" s="660"/>
      <c r="CU44" s="660"/>
      <c r="CV44" s="660"/>
      <c r="CW44" s="660"/>
      <c r="CX44" s="660"/>
      <c r="CY44" s="661"/>
      <c r="CZ44" s="664">
        <v>19.600000000000001</v>
      </c>
      <c r="DA44" s="665"/>
      <c r="DB44" s="665"/>
      <c r="DC44" s="671"/>
      <c r="DD44" s="668">
        <v>3388020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6963863</v>
      </c>
      <c r="CS45" s="691"/>
      <c r="CT45" s="691"/>
      <c r="CU45" s="691"/>
      <c r="CV45" s="691"/>
      <c r="CW45" s="691"/>
      <c r="CX45" s="691"/>
      <c r="CY45" s="692"/>
      <c r="CZ45" s="664">
        <v>7.9</v>
      </c>
      <c r="DA45" s="689"/>
      <c r="DB45" s="689"/>
      <c r="DC45" s="693"/>
      <c r="DD45" s="668">
        <v>471263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366</v>
      </c>
      <c r="CG46" s="657"/>
      <c r="CH46" s="657"/>
      <c r="CI46" s="657"/>
      <c r="CJ46" s="657"/>
      <c r="CK46" s="657"/>
      <c r="CL46" s="657"/>
      <c r="CM46" s="657"/>
      <c r="CN46" s="657"/>
      <c r="CO46" s="657"/>
      <c r="CP46" s="657"/>
      <c r="CQ46" s="658"/>
      <c r="CR46" s="659">
        <v>9566565</v>
      </c>
      <c r="CS46" s="660"/>
      <c r="CT46" s="660"/>
      <c r="CU46" s="660"/>
      <c r="CV46" s="660"/>
      <c r="CW46" s="660"/>
      <c r="CX46" s="660"/>
      <c r="CY46" s="661"/>
      <c r="CZ46" s="664">
        <v>10.9</v>
      </c>
      <c r="DA46" s="665"/>
      <c r="DB46" s="665"/>
      <c r="DC46" s="671"/>
      <c r="DD46" s="668">
        <v>2844748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367</v>
      </c>
      <c r="CG47" s="657"/>
      <c r="CH47" s="657"/>
      <c r="CI47" s="657"/>
      <c r="CJ47" s="657"/>
      <c r="CK47" s="657"/>
      <c r="CL47" s="657"/>
      <c r="CM47" s="657"/>
      <c r="CN47" s="657"/>
      <c r="CO47" s="657"/>
      <c r="CP47" s="657"/>
      <c r="CQ47" s="658"/>
      <c r="CR47" s="659">
        <v>206730</v>
      </c>
      <c r="CS47" s="691"/>
      <c r="CT47" s="691"/>
      <c r="CU47" s="691"/>
      <c r="CV47" s="691"/>
      <c r="CW47" s="691"/>
      <c r="CX47" s="691"/>
      <c r="CY47" s="692"/>
      <c r="CZ47" s="664">
        <v>0.2</v>
      </c>
      <c r="DA47" s="689"/>
      <c r="DB47" s="689"/>
      <c r="DC47" s="693"/>
      <c r="DD47" s="668">
        <v>5553</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368</v>
      </c>
      <c r="CG48" s="657"/>
      <c r="CH48" s="657"/>
      <c r="CI48" s="657"/>
      <c r="CJ48" s="657"/>
      <c r="CK48" s="657"/>
      <c r="CL48" s="657"/>
      <c r="CM48" s="657"/>
      <c r="CN48" s="657"/>
      <c r="CO48" s="657"/>
      <c r="CP48" s="657"/>
      <c r="CQ48" s="658"/>
      <c r="CR48" s="659" t="s">
        <v>131</v>
      </c>
      <c r="CS48" s="660"/>
      <c r="CT48" s="660"/>
      <c r="CU48" s="660"/>
      <c r="CV48" s="660"/>
      <c r="CW48" s="660"/>
      <c r="CX48" s="660"/>
      <c r="CY48" s="661"/>
      <c r="CZ48" s="664" t="s">
        <v>244</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87851541</v>
      </c>
      <c r="CS49" s="718"/>
      <c r="CT49" s="718"/>
      <c r="CU49" s="718"/>
      <c r="CV49" s="718"/>
      <c r="CW49" s="718"/>
      <c r="CX49" s="718"/>
      <c r="CY49" s="747"/>
      <c r="CZ49" s="739">
        <v>100</v>
      </c>
      <c r="DA49" s="748"/>
      <c r="DB49" s="748"/>
      <c r="DC49" s="749"/>
      <c r="DD49" s="750">
        <v>49239752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lJuY772vqKurlIFO5whale1XuEsqxiSFDqLOXTzpZImZhwgLwrYDTYkP43Je/klgQhz7YvShkIw9xM6YumFsw==" saltValue="ajHMDoMp6+W0cDwTXCTcN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91218</v>
      </c>
      <c r="R7" s="789"/>
      <c r="S7" s="789"/>
      <c r="T7" s="789"/>
      <c r="U7" s="789"/>
      <c r="V7" s="789">
        <v>88014</v>
      </c>
      <c r="W7" s="789"/>
      <c r="X7" s="789"/>
      <c r="Y7" s="789"/>
      <c r="Z7" s="789"/>
      <c r="AA7" s="789">
        <v>3204</v>
      </c>
      <c r="AB7" s="789"/>
      <c r="AC7" s="789"/>
      <c r="AD7" s="789"/>
      <c r="AE7" s="790"/>
      <c r="AF7" s="791">
        <v>3112</v>
      </c>
      <c r="AG7" s="792"/>
      <c r="AH7" s="792"/>
      <c r="AI7" s="792"/>
      <c r="AJ7" s="793"/>
      <c r="AK7" s="794">
        <v>2125</v>
      </c>
      <c r="AL7" s="795"/>
      <c r="AM7" s="795"/>
      <c r="AN7" s="795"/>
      <c r="AO7" s="795"/>
      <c r="AP7" s="795">
        <v>71146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588</v>
      </c>
      <c r="BT7" s="783"/>
      <c r="BU7" s="783"/>
      <c r="BV7" s="783"/>
      <c r="BW7" s="783"/>
      <c r="BX7" s="783"/>
      <c r="BY7" s="783"/>
      <c r="BZ7" s="783"/>
      <c r="CA7" s="783"/>
      <c r="CB7" s="783"/>
      <c r="CC7" s="783"/>
      <c r="CD7" s="783"/>
      <c r="CE7" s="783"/>
      <c r="CF7" s="783"/>
      <c r="CG7" s="798"/>
      <c r="CH7" s="779">
        <v>-15</v>
      </c>
      <c r="CI7" s="780"/>
      <c r="CJ7" s="780"/>
      <c r="CK7" s="780"/>
      <c r="CL7" s="781"/>
      <c r="CM7" s="779">
        <v>33</v>
      </c>
      <c r="CN7" s="780"/>
      <c r="CO7" s="780"/>
      <c r="CP7" s="780"/>
      <c r="CQ7" s="781"/>
      <c r="CR7" s="779">
        <v>32</v>
      </c>
      <c r="CS7" s="780"/>
      <c r="CT7" s="780"/>
      <c r="CU7" s="780"/>
      <c r="CV7" s="781"/>
      <c r="CW7" s="779" t="s">
        <v>582</v>
      </c>
      <c r="CX7" s="780"/>
      <c r="CY7" s="780"/>
      <c r="CZ7" s="780"/>
      <c r="DA7" s="781"/>
      <c r="DB7" s="779" t="s">
        <v>582</v>
      </c>
      <c r="DC7" s="780"/>
      <c r="DD7" s="780"/>
      <c r="DE7" s="780"/>
      <c r="DF7" s="781"/>
      <c r="DG7" s="779" t="s">
        <v>582</v>
      </c>
      <c r="DH7" s="780"/>
      <c r="DI7" s="780"/>
      <c r="DJ7" s="780"/>
      <c r="DK7" s="781"/>
      <c r="DL7" s="779" t="s">
        <v>582</v>
      </c>
      <c r="DM7" s="780"/>
      <c r="DN7" s="780"/>
      <c r="DO7" s="780"/>
      <c r="DP7" s="781"/>
      <c r="DQ7" s="779" t="s">
        <v>582</v>
      </c>
      <c r="DR7" s="780"/>
      <c r="DS7" s="780"/>
      <c r="DT7" s="780"/>
      <c r="DU7" s="781"/>
      <c r="DV7" s="782"/>
      <c r="DW7" s="783"/>
      <c r="DX7" s="783"/>
      <c r="DY7" s="783"/>
      <c r="DZ7" s="784"/>
      <c r="EA7" s="234"/>
    </row>
    <row r="8" spans="1:131" s="235" customFormat="1" ht="26.25" customHeight="1" x14ac:dyDescent="0.15">
      <c r="A8" s="238">
        <v>2</v>
      </c>
      <c r="B8" s="816" t="s">
        <v>393</v>
      </c>
      <c r="C8" s="817"/>
      <c r="D8" s="817"/>
      <c r="E8" s="817"/>
      <c r="F8" s="817"/>
      <c r="G8" s="817"/>
      <c r="H8" s="817"/>
      <c r="I8" s="817"/>
      <c r="J8" s="817"/>
      <c r="K8" s="817"/>
      <c r="L8" s="817"/>
      <c r="M8" s="817"/>
      <c r="N8" s="817"/>
      <c r="O8" s="817"/>
      <c r="P8" s="818"/>
      <c r="Q8" s="819">
        <v>90</v>
      </c>
      <c r="R8" s="820"/>
      <c r="S8" s="820"/>
      <c r="T8" s="820"/>
      <c r="U8" s="820"/>
      <c r="V8" s="820">
        <v>90</v>
      </c>
      <c r="W8" s="820"/>
      <c r="X8" s="820"/>
      <c r="Y8" s="820"/>
      <c r="Z8" s="820"/>
      <c r="AA8" s="820" t="s">
        <v>598</v>
      </c>
      <c r="AB8" s="820"/>
      <c r="AC8" s="820"/>
      <c r="AD8" s="820"/>
      <c r="AE8" s="821"/>
      <c r="AF8" s="822" t="s">
        <v>394</v>
      </c>
      <c r="AG8" s="823"/>
      <c r="AH8" s="823"/>
      <c r="AI8" s="823"/>
      <c r="AJ8" s="824"/>
      <c r="AK8" s="805" t="s">
        <v>598</v>
      </c>
      <c r="AL8" s="806"/>
      <c r="AM8" s="806"/>
      <c r="AN8" s="806"/>
      <c r="AO8" s="806"/>
      <c r="AP8" s="806" t="s">
        <v>598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t="s">
        <v>589</v>
      </c>
      <c r="BS8" s="809" t="s">
        <v>590</v>
      </c>
      <c r="BT8" s="810"/>
      <c r="BU8" s="810"/>
      <c r="BV8" s="810"/>
      <c r="BW8" s="810"/>
      <c r="BX8" s="810"/>
      <c r="BY8" s="810"/>
      <c r="BZ8" s="810"/>
      <c r="CA8" s="810"/>
      <c r="CB8" s="810"/>
      <c r="CC8" s="810"/>
      <c r="CD8" s="810"/>
      <c r="CE8" s="810"/>
      <c r="CF8" s="810"/>
      <c r="CG8" s="811"/>
      <c r="CH8" s="812">
        <v>-1</v>
      </c>
      <c r="CI8" s="813"/>
      <c r="CJ8" s="813"/>
      <c r="CK8" s="813"/>
      <c r="CL8" s="814"/>
      <c r="CM8" s="812">
        <v>162</v>
      </c>
      <c r="CN8" s="813"/>
      <c r="CO8" s="813"/>
      <c r="CP8" s="813"/>
      <c r="CQ8" s="814"/>
      <c r="CR8" s="812" t="s">
        <v>582</v>
      </c>
      <c r="CS8" s="813"/>
      <c r="CT8" s="813"/>
      <c r="CU8" s="813"/>
      <c r="CV8" s="814"/>
      <c r="CW8" s="812" t="s">
        <v>582</v>
      </c>
      <c r="CX8" s="813"/>
      <c r="CY8" s="813"/>
      <c r="CZ8" s="813"/>
      <c r="DA8" s="814"/>
      <c r="DB8" s="812" t="s">
        <v>582</v>
      </c>
      <c r="DC8" s="813"/>
      <c r="DD8" s="813"/>
      <c r="DE8" s="813"/>
      <c r="DF8" s="814"/>
      <c r="DG8" s="812" t="s">
        <v>582</v>
      </c>
      <c r="DH8" s="813"/>
      <c r="DI8" s="813"/>
      <c r="DJ8" s="813"/>
      <c r="DK8" s="814"/>
      <c r="DL8" s="812" t="s">
        <v>582</v>
      </c>
      <c r="DM8" s="813"/>
      <c r="DN8" s="813"/>
      <c r="DO8" s="813"/>
      <c r="DP8" s="814"/>
      <c r="DQ8" s="812" t="s">
        <v>582</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591</v>
      </c>
      <c r="BT9" s="810"/>
      <c r="BU9" s="810"/>
      <c r="BV9" s="810"/>
      <c r="BW9" s="810"/>
      <c r="BX9" s="810"/>
      <c r="BY9" s="810"/>
      <c r="BZ9" s="810"/>
      <c r="CA9" s="810"/>
      <c r="CB9" s="810"/>
      <c r="CC9" s="810"/>
      <c r="CD9" s="810"/>
      <c r="CE9" s="810"/>
      <c r="CF9" s="810"/>
      <c r="CG9" s="811"/>
      <c r="CH9" s="812">
        <v>0</v>
      </c>
      <c r="CI9" s="813"/>
      <c r="CJ9" s="813"/>
      <c r="CK9" s="813"/>
      <c r="CL9" s="814"/>
      <c r="CM9" s="812">
        <v>678</v>
      </c>
      <c r="CN9" s="813"/>
      <c r="CO9" s="813"/>
      <c r="CP9" s="813"/>
      <c r="CQ9" s="814"/>
      <c r="CR9" s="812">
        <v>100</v>
      </c>
      <c r="CS9" s="813"/>
      <c r="CT9" s="813"/>
      <c r="CU9" s="813"/>
      <c r="CV9" s="814"/>
      <c r="CW9" s="812" t="s">
        <v>582</v>
      </c>
      <c r="CX9" s="813"/>
      <c r="CY9" s="813"/>
      <c r="CZ9" s="813"/>
      <c r="DA9" s="814"/>
      <c r="DB9" s="812" t="s">
        <v>582</v>
      </c>
      <c r="DC9" s="813"/>
      <c r="DD9" s="813"/>
      <c r="DE9" s="813"/>
      <c r="DF9" s="814"/>
      <c r="DG9" s="812" t="s">
        <v>582</v>
      </c>
      <c r="DH9" s="813"/>
      <c r="DI9" s="813"/>
      <c r="DJ9" s="813"/>
      <c r="DK9" s="814"/>
      <c r="DL9" s="812" t="s">
        <v>582</v>
      </c>
      <c r="DM9" s="813"/>
      <c r="DN9" s="813"/>
      <c r="DO9" s="813"/>
      <c r="DP9" s="814"/>
      <c r="DQ9" s="812" t="s">
        <v>582</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592</v>
      </c>
      <c r="BT10" s="810"/>
      <c r="BU10" s="810"/>
      <c r="BV10" s="810"/>
      <c r="BW10" s="810"/>
      <c r="BX10" s="810"/>
      <c r="BY10" s="810"/>
      <c r="BZ10" s="810"/>
      <c r="CA10" s="810"/>
      <c r="CB10" s="810"/>
      <c r="CC10" s="810"/>
      <c r="CD10" s="810"/>
      <c r="CE10" s="810"/>
      <c r="CF10" s="810"/>
      <c r="CG10" s="811"/>
      <c r="CH10" s="812">
        <v>-29</v>
      </c>
      <c r="CI10" s="813"/>
      <c r="CJ10" s="813"/>
      <c r="CK10" s="813"/>
      <c r="CL10" s="814"/>
      <c r="CM10" s="812">
        <v>1977</v>
      </c>
      <c r="CN10" s="813"/>
      <c r="CO10" s="813"/>
      <c r="CP10" s="813"/>
      <c r="CQ10" s="814"/>
      <c r="CR10" s="812">
        <v>1294</v>
      </c>
      <c r="CS10" s="813"/>
      <c r="CT10" s="813"/>
      <c r="CU10" s="813"/>
      <c r="CV10" s="814"/>
      <c r="CW10" s="812" t="s">
        <v>582</v>
      </c>
      <c r="CX10" s="813"/>
      <c r="CY10" s="813"/>
      <c r="CZ10" s="813"/>
      <c r="DA10" s="814"/>
      <c r="DB10" s="812" t="s">
        <v>582</v>
      </c>
      <c r="DC10" s="813"/>
      <c r="DD10" s="813"/>
      <c r="DE10" s="813"/>
      <c r="DF10" s="814"/>
      <c r="DG10" s="812" t="s">
        <v>582</v>
      </c>
      <c r="DH10" s="813"/>
      <c r="DI10" s="813"/>
      <c r="DJ10" s="813"/>
      <c r="DK10" s="814"/>
      <c r="DL10" s="812" t="s">
        <v>582</v>
      </c>
      <c r="DM10" s="813"/>
      <c r="DN10" s="813"/>
      <c r="DO10" s="813"/>
      <c r="DP10" s="814"/>
      <c r="DQ10" s="812" t="s">
        <v>582</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v>91308</v>
      </c>
      <c r="R23" s="829"/>
      <c r="S23" s="829"/>
      <c r="T23" s="829"/>
      <c r="U23" s="829"/>
      <c r="V23" s="829">
        <v>88104</v>
      </c>
      <c r="W23" s="829"/>
      <c r="X23" s="829"/>
      <c r="Y23" s="829"/>
      <c r="Z23" s="829"/>
      <c r="AA23" s="829">
        <v>3204</v>
      </c>
      <c r="AB23" s="829"/>
      <c r="AC23" s="829"/>
      <c r="AD23" s="829"/>
      <c r="AE23" s="830"/>
      <c r="AF23" s="831">
        <v>3112</v>
      </c>
      <c r="AG23" s="829"/>
      <c r="AH23" s="829"/>
      <c r="AI23" s="829"/>
      <c r="AJ23" s="832"/>
      <c r="AK23" s="833"/>
      <c r="AL23" s="834"/>
      <c r="AM23" s="834"/>
      <c r="AN23" s="834"/>
      <c r="AO23" s="834"/>
      <c r="AP23" s="829">
        <v>71146</v>
      </c>
      <c r="AQ23" s="829"/>
      <c r="AR23" s="829"/>
      <c r="AS23" s="829"/>
      <c r="AT23" s="829"/>
      <c r="AU23" s="845"/>
      <c r="AV23" s="845"/>
      <c r="AW23" s="845"/>
      <c r="AX23" s="845"/>
      <c r="AY23" s="846"/>
      <c r="AZ23" s="847" t="s">
        <v>131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20906</v>
      </c>
      <c r="R28" s="859"/>
      <c r="S28" s="859"/>
      <c r="T28" s="859"/>
      <c r="U28" s="859"/>
      <c r="V28" s="859">
        <v>20475</v>
      </c>
      <c r="W28" s="859"/>
      <c r="X28" s="859"/>
      <c r="Y28" s="859"/>
      <c r="Z28" s="859"/>
      <c r="AA28" s="859">
        <v>431</v>
      </c>
      <c r="AB28" s="859"/>
      <c r="AC28" s="859"/>
      <c r="AD28" s="859"/>
      <c r="AE28" s="860"/>
      <c r="AF28" s="861">
        <v>431</v>
      </c>
      <c r="AG28" s="859"/>
      <c r="AH28" s="859"/>
      <c r="AI28" s="859"/>
      <c r="AJ28" s="862"/>
      <c r="AK28" s="863">
        <v>1903</v>
      </c>
      <c r="AL28" s="864"/>
      <c r="AM28" s="864"/>
      <c r="AN28" s="864"/>
      <c r="AO28" s="864"/>
      <c r="AP28" s="864" t="s">
        <v>598</v>
      </c>
      <c r="AQ28" s="864"/>
      <c r="AR28" s="864"/>
      <c r="AS28" s="864"/>
      <c r="AT28" s="864"/>
      <c r="AU28" s="864" t="s">
        <v>598</v>
      </c>
      <c r="AV28" s="864"/>
      <c r="AW28" s="864"/>
      <c r="AX28" s="864"/>
      <c r="AY28" s="864"/>
      <c r="AZ28" s="865" t="s">
        <v>598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18539</v>
      </c>
      <c r="R29" s="820"/>
      <c r="S29" s="820"/>
      <c r="T29" s="820"/>
      <c r="U29" s="820"/>
      <c r="V29" s="820">
        <v>18020</v>
      </c>
      <c r="W29" s="820"/>
      <c r="X29" s="820"/>
      <c r="Y29" s="820"/>
      <c r="Z29" s="820"/>
      <c r="AA29" s="820">
        <v>518</v>
      </c>
      <c r="AB29" s="820"/>
      <c r="AC29" s="820"/>
      <c r="AD29" s="820"/>
      <c r="AE29" s="821"/>
      <c r="AF29" s="822">
        <v>518</v>
      </c>
      <c r="AG29" s="823"/>
      <c r="AH29" s="823"/>
      <c r="AI29" s="823"/>
      <c r="AJ29" s="824"/>
      <c r="AK29" s="870">
        <v>2738</v>
      </c>
      <c r="AL29" s="866"/>
      <c r="AM29" s="866"/>
      <c r="AN29" s="866"/>
      <c r="AO29" s="866"/>
      <c r="AP29" s="866" t="s">
        <v>515</v>
      </c>
      <c r="AQ29" s="866"/>
      <c r="AR29" s="866"/>
      <c r="AS29" s="866"/>
      <c r="AT29" s="866"/>
      <c r="AU29" s="866" t="s">
        <v>515</v>
      </c>
      <c r="AV29" s="866"/>
      <c r="AW29" s="866"/>
      <c r="AX29" s="866"/>
      <c r="AY29" s="866"/>
      <c r="AZ29" s="867" t="s">
        <v>515</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2862</v>
      </c>
      <c r="R30" s="820"/>
      <c r="S30" s="820"/>
      <c r="T30" s="820"/>
      <c r="U30" s="820"/>
      <c r="V30" s="820">
        <v>2855</v>
      </c>
      <c r="W30" s="820"/>
      <c r="X30" s="820"/>
      <c r="Y30" s="820"/>
      <c r="Z30" s="820"/>
      <c r="AA30" s="820">
        <v>7</v>
      </c>
      <c r="AB30" s="820"/>
      <c r="AC30" s="820"/>
      <c r="AD30" s="820"/>
      <c r="AE30" s="821"/>
      <c r="AF30" s="822">
        <v>7</v>
      </c>
      <c r="AG30" s="823"/>
      <c r="AH30" s="823"/>
      <c r="AI30" s="823"/>
      <c r="AJ30" s="824"/>
      <c r="AK30" s="870">
        <v>500</v>
      </c>
      <c r="AL30" s="866"/>
      <c r="AM30" s="866"/>
      <c r="AN30" s="866"/>
      <c r="AO30" s="866"/>
      <c r="AP30" s="866" t="s">
        <v>515</v>
      </c>
      <c r="AQ30" s="866"/>
      <c r="AR30" s="866"/>
      <c r="AS30" s="866"/>
      <c r="AT30" s="866"/>
      <c r="AU30" s="866" t="s">
        <v>515</v>
      </c>
      <c r="AV30" s="866"/>
      <c r="AW30" s="866"/>
      <c r="AX30" s="866"/>
      <c r="AY30" s="866"/>
      <c r="AZ30" s="867" t="s">
        <v>515</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11714</v>
      </c>
      <c r="R31" s="820"/>
      <c r="S31" s="820"/>
      <c r="T31" s="820"/>
      <c r="U31" s="820"/>
      <c r="V31" s="820">
        <v>11337</v>
      </c>
      <c r="W31" s="820"/>
      <c r="X31" s="820"/>
      <c r="Y31" s="820"/>
      <c r="Z31" s="820"/>
      <c r="AA31" s="820">
        <v>377</v>
      </c>
      <c r="AB31" s="820"/>
      <c r="AC31" s="820"/>
      <c r="AD31" s="820"/>
      <c r="AE31" s="821"/>
      <c r="AF31" s="822">
        <v>935</v>
      </c>
      <c r="AG31" s="823"/>
      <c r="AH31" s="823"/>
      <c r="AI31" s="823"/>
      <c r="AJ31" s="824"/>
      <c r="AK31" s="870">
        <v>1600</v>
      </c>
      <c r="AL31" s="866"/>
      <c r="AM31" s="866"/>
      <c r="AN31" s="866"/>
      <c r="AO31" s="866"/>
      <c r="AP31" s="866">
        <v>2498</v>
      </c>
      <c r="AQ31" s="866"/>
      <c r="AR31" s="866"/>
      <c r="AS31" s="866"/>
      <c r="AT31" s="866"/>
      <c r="AU31" s="866">
        <v>2478</v>
      </c>
      <c r="AV31" s="866"/>
      <c r="AW31" s="866"/>
      <c r="AX31" s="866"/>
      <c r="AY31" s="866"/>
      <c r="AZ31" s="867" t="s">
        <v>515</v>
      </c>
      <c r="BA31" s="867"/>
      <c r="BB31" s="867"/>
      <c r="BC31" s="867"/>
      <c r="BD31" s="867"/>
      <c r="BE31" s="868" t="s">
        <v>412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413</v>
      </c>
      <c r="C32" s="817"/>
      <c r="D32" s="817"/>
      <c r="E32" s="817"/>
      <c r="F32" s="817"/>
      <c r="G32" s="817"/>
      <c r="H32" s="817"/>
      <c r="I32" s="817"/>
      <c r="J32" s="817"/>
      <c r="K32" s="817"/>
      <c r="L32" s="817"/>
      <c r="M32" s="817"/>
      <c r="N32" s="817"/>
      <c r="O32" s="817"/>
      <c r="P32" s="818"/>
      <c r="Q32" s="819">
        <v>2674</v>
      </c>
      <c r="R32" s="820"/>
      <c r="S32" s="820"/>
      <c r="T32" s="820"/>
      <c r="U32" s="820"/>
      <c r="V32" s="820">
        <v>2564</v>
      </c>
      <c r="W32" s="820"/>
      <c r="X32" s="820"/>
      <c r="Y32" s="820"/>
      <c r="Z32" s="820"/>
      <c r="AA32" s="820">
        <v>110</v>
      </c>
      <c r="AB32" s="820"/>
      <c r="AC32" s="820"/>
      <c r="AD32" s="820"/>
      <c r="AE32" s="821"/>
      <c r="AF32" s="822">
        <v>2486</v>
      </c>
      <c r="AG32" s="823"/>
      <c r="AH32" s="823"/>
      <c r="AI32" s="823"/>
      <c r="AJ32" s="824"/>
      <c r="AK32" s="870">
        <v>25</v>
      </c>
      <c r="AL32" s="866"/>
      <c r="AM32" s="866"/>
      <c r="AN32" s="866"/>
      <c r="AO32" s="866"/>
      <c r="AP32" s="866">
        <v>13330</v>
      </c>
      <c r="AQ32" s="866"/>
      <c r="AR32" s="866"/>
      <c r="AS32" s="866"/>
      <c r="AT32" s="866"/>
      <c r="AU32" s="866">
        <v>80</v>
      </c>
      <c r="AV32" s="866"/>
      <c r="AW32" s="866"/>
      <c r="AX32" s="866"/>
      <c r="AY32" s="866"/>
      <c r="AZ32" s="867" t="s">
        <v>515</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5042</v>
      </c>
      <c r="R33" s="820"/>
      <c r="S33" s="820"/>
      <c r="T33" s="820"/>
      <c r="U33" s="820"/>
      <c r="V33" s="820">
        <v>4794</v>
      </c>
      <c r="W33" s="820"/>
      <c r="X33" s="820"/>
      <c r="Y33" s="820"/>
      <c r="Z33" s="820"/>
      <c r="AA33" s="820">
        <v>248</v>
      </c>
      <c r="AB33" s="820"/>
      <c r="AC33" s="820"/>
      <c r="AD33" s="820"/>
      <c r="AE33" s="821"/>
      <c r="AF33" s="822">
        <v>175</v>
      </c>
      <c r="AG33" s="823"/>
      <c r="AH33" s="823"/>
      <c r="AI33" s="823"/>
      <c r="AJ33" s="824"/>
      <c r="AK33" s="870">
        <v>2367</v>
      </c>
      <c r="AL33" s="866"/>
      <c r="AM33" s="866"/>
      <c r="AN33" s="866"/>
      <c r="AO33" s="866"/>
      <c r="AP33" s="866">
        <v>35943</v>
      </c>
      <c r="AQ33" s="866"/>
      <c r="AR33" s="866"/>
      <c r="AS33" s="866"/>
      <c r="AT33" s="866"/>
      <c r="AU33" s="866">
        <v>16534</v>
      </c>
      <c r="AV33" s="866"/>
      <c r="AW33" s="866"/>
      <c r="AX33" s="866"/>
      <c r="AY33" s="866"/>
      <c r="AZ33" s="867" t="s">
        <v>515</v>
      </c>
      <c r="BA33" s="867"/>
      <c r="BB33" s="867"/>
      <c r="BC33" s="867"/>
      <c r="BD33" s="867"/>
      <c r="BE33" s="868" t="s">
        <v>415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4553</v>
      </c>
      <c r="AG63" s="880"/>
      <c r="AH63" s="880"/>
      <c r="AI63" s="880"/>
      <c r="AJ63" s="881"/>
      <c r="AK63" s="882"/>
      <c r="AL63" s="877"/>
      <c r="AM63" s="877"/>
      <c r="AN63" s="877"/>
      <c r="AO63" s="877"/>
      <c r="AP63" s="880">
        <v>51772</v>
      </c>
      <c r="AQ63" s="880"/>
      <c r="AR63" s="880"/>
      <c r="AS63" s="880"/>
      <c r="AT63" s="880"/>
      <c r="AU63" s="880">
        <v>19092</v>
      </c>
      <c r="AV63" s="880"/>
      <c r="AW63" s="880"/>
      <c r="AX63" s="880"/>
      <c r="AY63" s="880"/>
      <c r="AZ63" s="884"/>
      <c r="BA63" s="884"/>
      <c r="BB63" s="884"/>
      <c r="BC63" s="884"/>
      <c r="BD63" s="884"/>
      <c r="BE63" s="885"/>
      <c r="BF63" s="885"/>
      <c r="BG63" s="885"/>
      <c r="BH63" s="885"/>
      <c r="BI63" s="886"/>
      <c r="BJ63" s="887" t="s">
        <v>131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421</v>
      </c>
      <c r="W66" s="770"/>
      <c r="X66" s="770"/>
      <c r="Y66" s="770"/>
      <c r="Z66" s="771"/>
      <c r="AA66" s="769" t="s">
        <v>422</v>
      </c>
      <c r="AB66" s="770"/>
      <c r="AC66" s="770"/>
      <c r="AD66" s="770"/>
      <c r="AE66" s="771"/>
      <c r="AF66" s="890" t="s">
        <v>423</v>
      </c>
      <c r="AG66" s="851"/>
      <c r="AH66" s="851"/>
      <c r="AI66" s="851"/>
      <c r="AJ66" s="891"/>
      <c r="AK66" s="769" t="s">
        <v>424</v>
      </c>
      <c r="AL66" s="764"/>
      <c r="AM66" s="764"/>
      <c r="AN66" s="764"/>
      <c r="AO66" s="765"/>
      <c r="AP66" s="769" t="s">
        <v>425</v>
      </c>
      <c r="AQ66" s="770"/>
      <c r="AR66" s="770"/>
      <c r="AS66" s="770"/>
      <c r="AT66" s="771"/>
      <c r="AU66" s="769" t="s">
        <v>426</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581</v>
      </c>
      <c r="C68" s="906"/>
      <c r="D68" s="906"/>
      <c r="E68" s="906"/>
      <c r="F68" s="906"/>
      <c r="G68" s="906"/>
      <c r="H68" s="906"/>
      <c r="I68" s="906"/>
      <c r="J68" s="906"/>
      <c r="K68" s="906"/>
      <c r="L68" s="906"/>
      <c r="M68" s="906"/>
      <c r="N68" s="906"/>
      <c r="O68" s="906"/>
      <c r="P68" s="907"/>
      <c r="Q68" s="908">
        <v>112</v>
      </c>
      <c r="R68" s="902"/>
      <c r="S68" s="902"/>
      <c r="T68" s="902"/>
      <c r="U68" s="902"/>
      <c r="V68" s="902">
        <v>90</v>
      </c>
      <c r="W68" s="902"/>
      <c r="X68" s="902"/>
      <c r="Y68" s="902"/>
      <c r="Z68" s="902"/>
      <c r="AA68" s="902">
        <v>22</v>
      </c>
      <c r="AB68" s="902"/>
      <c r="AC68" s="902"/>
      <c r="AD68" s="902"/>
      <c r="AE68" s="902"/>
      <c r="AF68" s="902">
        <v>22</v>
      </c>
      <c r="AG68" s="902"/>
      <c r="AH68" s="902"/>
      <c r="AI68" s="902"/>
      <c r="AJ68" s="902"/>
      <c r="AK68" s="902" t="s">
        <v>582</v>
      </c>
      <c r="AL68" s="902"/>
      <c r="AM68" s="902"/>
      <c r="AN68" s="902"/>
      <c r="AO68" s="902"/>
      <c r="AP68" s="902" t="s">
        <v>582</v>
      </c>
      <c r="AQ68" s="902"/>
      <c r="AR68" s="902"/>
      <c r="AS68" s="902"/>
      <c r="AT68" s="902"/>
      <c r="AU68" s="902" t="s">
        <v>582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583</v>
      </c>
      <c r="C69" s="910"/>
      <c r="D69" s="910"/>
      <c r="E69" s="910"/>
      <c r="F69" s="910"/>
      <c r="G69" s="910"/>
      <c r="H69" s="910"/>
      <c r="I69" s="910"/>
      <c r="J69" s="910"/>
      <c r="K69" s="910"/>
      <c r="L69" s="910"/>
      <c r="M69" s="910"/>
      <c r="N69" s="910"/>
      <c r="O69" s="910"/>
      <c r="P69" s="911"/>
      <c r="Q69" s="912">
        <v>312</v>
      </c>
      <c r="R69" s="866"/>
      <c r="S69" s="866"/>
      <c r="T69" s="866"/>
      <c r="U69" s="866"/>
      <c r="V69" s="866">
        <v>271</v>
      </c>
      <c r="W69" s="866"/>
      <c r="X69" s="866"/>
      <c r="Y69" s="866"/>
      <c r="Z69" s="866"/>
      <c r="AA69" s="866">
        <v>41</v>
      </c>
      <c r="AB69" s="866"/>
      <c r="AC69" s="866"/>
      <c r="AD69" s="866"/>
      <c r="AE69" s="866"/>
      <c r="AF69" s="866">
        <v>25</v>
      </c>
      <c r="AG69" s="866"/>
      <c r="AH69" s="866"/>
      <c r="AI69" s="866"/>
      <c r="AJ69" s="866"/>
      <c r="AK69" s="866">
        <v>25</v>
      </c>
      <c r="AL69" s="866"/>
      <c r="AM69" s="866"/>
      <c r="AN69" s="866"/>
      <c r="AO69" s="866"/>
      <c r="AP69" s="866" t="s">
        <v>582</v>
      </c>
      <c r="AQ69" s="866"/>
      <c r="AR69" s="866"/>
      <c r="AS69" s="866"/>
      <c r="AT69" s="866"/>
      <c r="AU69" s="866" t="s">
        <v>582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584</v>
      </c>
      <c r="C70" s="910"/>
      <c r="D70" s="910"/>
      <c r="E70" s="910"/>
      <c r="F70" s="910"/>
      <c r="G70" s="910"/>
      <c r="H70" s="910"/>
      <c r="I70" s="910"/>
      <c r="J70" s="910"/>
      <c r="K70" s="910"/>
      <c r="L70" s="910"/>
      <c r="M70" s="910"/>
      <c r="N70" s="910"/>
      <c r="O70" s="910"/>
      <c r="P70" s="911"/>
      <c r="Q70" s="912">
        <v>6627</v>
      </c>
      <c r="R70" s="866"/>
      <c r="S70" s="866"/>
      <c r="T70" s="866"/>
      <c r="U70" s="866"/>
      <c r="V70" s="866">
        <v>6505</v>
      </c>
      <c r="W70" s="866"/>
      <c r="X70" s="866"/>
      <c r="Y70" s="866"/>
      <c r="Z70" s="866"/>
      <c r="AA70" s="866">
        <v>122</v>
      </c>
      <c r="AB70" s="866"/>
      <c r="AC70" s="866"/>
      <c r="AD70" s="866"/>
      <c r="AE70" s="866"/>
      <c r="AF70" s="866">
        <v>114</v>
      </c>
      <c r="AG70" s="866"/>
      <c r="AH70" s="866"/>
      <c r="AI70" s="866"/>
      <c r="AJ70" s="866"/>
      <c r="AK70" s="866">
        <v>99</v>
      </c>
      <c r="AL70" s="866"/>
      <c r="AM70" s="866"/>
      <c r="AN70" s="866"/>
      <c r="AO70" s="866"/>
      <c r="AP70" s="866">
        <v>1942</v>
      </c>
      <c r="AQ70" s="866"/>
      <c r="AR70" s="866"/>
      <c r="AS70" s="866"/>
      <c r="AT70" s="866"/>
      <c r="AU70" s="866">
        <v>537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585</v>
      </c>
      <c r="C71" s="910"/>
      <c r="D71" s="910"/>
      <c r="E71" s="910"/>
      <c r="F71" s="910"/>
      <c r="G71" s="910"/>
      <c r="H71" s="910"/>
      <c r="I71" s="910"/>
      <c r="J71" s="910"/>
      <c r="K71" s="910"/>
      <c r="L71" s="910"/>
      <c r="M71" s="910"/>
      <c r="N71" s="910"/>
      <c r="O71" s="910"/>
      <c r="P71" s="911"/>
      <c r="Q71" s="912">
        <v>129</v>
      </c>
      <c r="R71" s="866"/>
      <c r="S71" s="866"/>
      <c r="T71" s="866"/>
      <c r="U71" s="866"/>
      <c r="V71" s="866">
        <v>123</v>
      </c>
      <c r="W71" s="866"/>
      <c r="X71" s="866"/>
      <c r="Y71" s="866"/>
      <c r="Z71" s="866"/>
      <c r="AA71" s="866">
        <v>6</v>
      </c>
      <c r="AB71" s="866"/>
      <c r="AC71" s="866"/>
      <c r="AD71" s="866"/>
      <c r="AE71" s="866"/>
      <c r="AF71" s="866">
        <v>6</v>
      </c>
      <c r="AG71" s="866"/>
      <c r="AH71" s="866"/>
      <c r="AI71" s="866"/>
      <c r="AJ71" s="866"/>
      <c r="AK71" s="866" t="s">
        <v>582</v>
      </c>
      <c r="AL71" s="866"/>
      <c r="AM71" s="866"/>
      <c r="AN71" s="866"/>
      <c r="AO71" s="866"/>
      <c r="AP71" s="866" t="s">
        <v>582</v>
      </c>
      <c r="AQ71" s="866"/>
      <c r="AR71" s="866"/>
      <c r="AS71" s="866"/>
      <c r="AT71" s="866"/>
      <c r="AU71" s="866" t="s">
        <v>582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586</v>
      </c>
      <c r="C72" s="910"/>
      <c r="D72" s="910"/>
      <c r="E72" s="910"/>
      <c r="F72" s="910"/>
      <c r="G72" s="910"/>
      <c r="H72" s="910"/>
      <c r="I72" s="910"/>
      <c r="J72" s="910"/>
      <c r="K72" s="910"/>
      <c r="L72" s="910"/>
      <c r="M72" s="910"/>
      <c r="N72" s="910"/>
      <c r="O72" s="910"/>
      <c r="P72" s="911"/>
      <c r="Q72" s="912">
        <v>301</v>
      </c>
      <c r="R72" s="866"/>
      <c r="S72" s="866"/>
      <c r="T72" s="866"/>
      <c r="U72" s="866"/>
      <c r="V72" s="866">
        <v>290</v>
      </c>
      <c r="W72" s="866"/>
      <c r="X72" s="866"/>
      <c r="Y72" s="866"/>
      <c r="Z72" s="866"/>
      <c r="AA72" s="866">
        <v>11</v>
      </c>
      <c r="AB72" s="866"/>
      <c r="AC72" s="866"/>
      <c r="AD72" s="866"/>
      <c r="AE72" s="866"/>
      <c r="AF72" s="866">
        <v>11</v>
      </c>
      <c r="AG72" s="866"/>
      <c r="AH72" s="866"/>
      <c r="AI72" s="866"/>
      <c r="AJ72" s="866"/>
      <c r="AK72" s="866">
        <v>7</v>
      </c>
      <c r="AL72" s="866"/>
      <c r="AM72" s="866"/>
      <c r="AN72" s="866"/>
      <c r="AO72" s="866"/>
      <c r="AP72" s="866" t="s">
        <v>582</v>
      </c>
      <c r="AQ72" s="866"/>
      <c r="AR72" s="866"/>
      <c r="AS72" s="866"/>
      <c r="AT72" s="866"/>
      <c r="AU72" s="866" t="s">
        <v>582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587</v>
      </c>
      <c r="C73" s="910"/>
      <c r="D73" s="910"/>
      <c r="E73" s="910"/>
      <c r="F73" s="910"/>
      <c r="G73" s="910"/>
      <c r="H73" s="910"/>
      <c r="I73" s="910"/>
      <c r="J73" s="910"/>
      <c r="K73" s="910"/>
      <c r="L73" s="910"/>
      <c r="M73" s="910"/>
      <c r="N73" s="910"/>
      <c r="O73" s="910"/>
      <c r="P73" s="911"/>
      <c r="Q73" s="912">
        <v>466463</v>
      </c>
      <c r="R73" s="866"/>
      <c r="S73" s="866"/>
      <c r="T73" s="866"/>
      <c r="U73" s="866"/>
      <c r="V73" s="866">
        <v>453925</v>
      </c>
      <c r="W73" s="866"/>
      <c r="X73" s="866"/>
      <c r="Y73" s="866"/>
      <c r="Z73" s="866"/>
      <c r="AA73" s="866">
        <v>12537</v>
      </c>
      <c r="AB73" s="866"/>
      <c r="AC73" s="866"/>
      <c r="AD73" s="866"/>
      <c r="AE73" s="866"/>
      <c r="AF73" s="866">
        <v>12537</v>
      </c>
      <c r="AG73" s="866"/>
      <c r="AH73" s="866"/>
      <c r="AI73" s="866"/>
      <c r="AJ73" s="866"/>
      <c r="AK73" s="866" t="s">
        <v>582</v>
      </c>
      <c r="AL73" s="866"/>
      <c r="AM73" s="866"/>
      <c r="AN73" s="866"/>
      <c r="AO73" s="866"/>
      <c r="AP73" s="866" t="s">
        <v>582</v>
      </c>
      <c r="AQ73" s="866"/>
      <c r="AR73" s="866"/>
      <c r="AS73" s="866"/>
      <c r="AT73" s="866"/>
      <c r="AU73" s="866" t="s">
        <v>582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396</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12715</v>
      </c>
      <c r="AG88" s="880"/>
      <c r="AH88" s="880"/>
      <c r="AI88" s="880"/>
      <c r="AJ88" s="880"/>
      <c r="AK88" s="877"/>
      <c r="AL88" s="877"/>
      <c r="AM88" s="877"/>
      <c r="AN88" s="877"/>
      <c r="AO88" s="877"/>
      <c r="AP88" s="880">
        <v>1942</v>
      </c>
      <c r="AQ88" s="880"/>
      <c r="AR88" s="880"/>
      <c r="AS88" s="880"/>
      <c r="AT88" s="880"/>
      <c r="AU88" s="880">
        <v>537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1426</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312</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312</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312</v>
      </c>
      <c r="DR109" s="929"/>
      <c r="DS109" s="929"/>
      <c r="DT109" s="929"/>
      <c r="DU109" s="930"/>
      <c r="DV109" s="928" t="s">
        <v>438</v>
      </c>
      <c r="DW109" s="929"/>
      <c r="DX109" s="929"/>
      <c r="DY109" s="929"/>
      <c r="DZ109" s="931"/>
    </row>
    <row r="110" spans="1:131" s="230" customFormat="1" ht="26.25" customHeight="1" x14ac:dyDescent="0.15">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7064950</v>
      </c>
      <c r="AB110" s="936"/>
      <c r="AC110" s="936"/>
      <c r="AD110" s="936"/>
      <c r="AE110" s="937"/>
      <c r="AF110" s="938">
        <v>7018131</v>
      </c>
      <c r="AG110" s="936"/>
      <c r="AH110" s="936"/>
      <c r="AI110" s="936"/>
      <c r="AJ110" s="937"/>
      <c r="AK110" s="938">
        <v>6868150</v>
      </c>
      <c r="AL110" s="936"/>
      <c r="AM110" s="936"/>
      <c r="AN110" s="936"/>
      <c r="AO110" s="937"/>
      <c r="AP110" s="939">
        <v>18.600000000000001</v>
      </c>
      <c r="AQ110" s="940"/>
      <c r="AR110" s="940"/>
      <c r="AS110" s="940"/>
      <c r="AT110" s="941"/>
      <c r="AU110" s="942" t="s">
        <v>75</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67530071</v>
      </c>
      <c r="BR110" s="967"/>
      <c r="BS110" s="967"/>
      <c r="BT110" s="967"/>
      <c r="BU110" s="967"/>
      <c r="BV110" s="967">
        <v>67115609</v>
      </c>
      <c r="BW110" s="967"/>
      <c r="BX110" s="967"/>
      <c r="BY110" s="967"/>
      <c r="BZ110" s="967"/>
      <c r="CA110" s="967">
        <v>71146189</v>
      </c>
      <c r="CB110" s="967"/>
      <c r="CC110" s="967"/>
      <c r="CD110" s="967"/>
      <c r="CE110" s="967"/>
      <c r="CF110" s="980">
        <v>192.5</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2264437</v>
      </c>
      <c r="DH110" s="967"/>
      <c r="DI110" s="967"/>
      <c r="DJ110" s="967"/>
      <c r="DK110" s="967"/>
      <c r="DL110" s="967">
        <v>2014063</v>
      </c>
      <c r="DM110" s="967"/>
      <c r="DN110" s="967"/>
      <c r="DO110" s="967"/>
      <c r="DP110" s="967"/>
      <c r="DQ110" s="967">
        <v>2559301</v>
      </c>
      <c r="DR110" s="967"/>
      <c r="DS110" s="967"/>
      <c r="DT110" s="967"/>
      <c r="DU110" s="967"/>
      <c r="DV110" s="968">
        <v>6.9</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131</v>
      </c>
      <c r="AB111" s="974"/>
      <c r="AC111" s="974"/>
      <c r="AD111" s="974"/>
      <c r="AE111" s="975"/>
      <c r="AF111" s="976" t="s">
        <v>131</v>
      </c>
      <c r="AG111" s="974"/>
      <c r="AH111" s="974"/>
      <c r="AI111" s="974"/>
      <c r="AJ111" s="975"/>
      <c r="AK111" s="976" t="s">
        <v>445</v>
      </c>
      <c r="AL111" s="974"/>
      <c r="AM111" s="974"/>
      <c r="AN111" s="974"/>
      <c r="AO111" s="975"/>
      <c r="AP111" s="977" t="s">
        <v>445</v>
      </c>
      <c r="AQ111" s="978"/>
      <c r="AR111" s="978"/>
      <c r="AS111" s="978"/>
      <c r="AT111" s="979"/>
      <c r="AU111" s="944"/>
      <c r="AV111" s="945"/>
      <c r="AW111" s="945"/>
      <c r="AX111" s="945"/>
      <c r="AY111" s="945"/>
      <c r="AZ111" s="958" t="s">
        <v>446</v>
      </c>
      <c r="BA111" s="959"/>
      <c r="BB111" s="959"/>
      <c r="BC111" s="959"/>
      <c r="BD111" s="959"/>
      <c r="BE111" s="959"/>
      <c r="BF111" s="959"/>
      <c r="BG111" s="959"/>
      <c r="BH111" s="959"/>
      <c r="BI111" s="959"/>
      <c r="BJ111" s="959"/>
      <c r="BK111" s="959"/>
      <c r="BL111" s="959"/>
      <c r="BM111" s="959"/>
      <c r="BN111" s="959"/>
      <c r="BO111" s="959"/>
      <c r="BP111" s="960"/>
      <c r="BQ111" s="961">
        <v>2787254</v>
      </c>
      <c r="BR111" s="962"/>
      <c r="BS111" s="962"/>
      <c r="BT111" s="962"/>
      <c r="BU111" s="962"/>
      <c r="BV111" s="962">
        <v>2443945</v>
      </c>
      <c r="BW111" s="962"/>
      <c r="BX111" s="962"/>
      <c r="BY111" s="962"/>
      <c r="BZ111" s="962"/>
      <c r="CA111" s="962">
        <v>2883060</v>
      </c>
      <c r="CB111" s="962"/>
      <c r="CC111" s="962"/>
      <c r="CD111" s="962"/>
      <c r="CE111" s="962"/>
      <c r="CF111" s="956">
        <v>7.8</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445</v>
      </c>
      <c r="DH111" s="962"/>
      <c r="DI111" s="962"/>
      <c r="DJ111" s="962"/>
      <c r="DK111" s="962"/>
      <c r="DL111" s="962" t="s">
        <v>131</v>
      </c>
      <c r="DM111" s="962"/>
      <c r="DN111" s="962"/>
      <c r="DO111" s="962"/>
      <c r="DP111" s="962"/>
      <c r="DQ111" s="962" t="s">
        <v>131</v>
      </c>
      <c r="DR111" s="962"/>
      <c r="DS111" s="962"/>
      <c r="DT111" s="962"/>
      <c r="DU111" s="962"/>
      <c r="DV111" s="963" t="s">
        <v>131</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131</v>
      </c>
      <c r="AB112" s="995"/>
      <c r="AC112" s="995"/>
      <c r="AD112" s="995"/>
      <c r="AE112" s="996"/>
      <c r="AF112" s="997" t="s">
        <v>131</v>
      </c>
      <c r="AG112" s="995"/>
      <c r="AH112" s="995"/>
      <c r="AI112" s="995"/>
      <c r="AJ112" s="996"/>
      <c r="AK112" s="997" t="s">
        <v>131</v>
      </c>
      <c r="AL112" s="995"/>
      <c r="AM112" s="995"/>
      <c r="AN112" s="995"/>
      <c r="AO112" s="996"/>
      <c r="AP112" s="998" t="s">
        <v>131</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20961612</v>
      </c>
      <c r="BR112" s="962"/>
      <c r="BS112" s="962"/>
      <c r="BT112" s="962"/>
      <c r="BU112" s="962"/>
      <c r="BV112" s="962">
        <v>19646663</v>
      </c>
      <c r="BW112" s="962"/>
      <c r="BX112" s="962"/>
      <c r="BY112" s="962"/>
      <c r="BZ112" s="962"/>
      <c r="CA112" s="962">
        <v>19092201</v>
      </c>
      <c r="CB112" s="962"/>
      <c r="CC112" s="962"/>
      <c r="CD112" s="962"/>
      <c r="CE112" s="962"/>
      <c r="CF112" s="956">
        <v>51.7</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131</v>
      </c>
      <c r="DH112" s="962"/>
      <c r="DI112" s="962"/>
      <c r="DJ112" s="962"/>
      <c r="DK112" s="962"/>
      <c r="DL112" s="962" t="s">
        <v>131</v>
      </c>
      <c r="DM112" s="962"/>
      <c r="DN112" s="962"/>
      <c r="DO112" s="962"/>
      <c r="DP112" s="962"/>
      <c r="DQ112" s="962" t="s">
        <v>131</v>
      </c>
      <c r="DR112" s="962"/>
      <c r="DS112" s="962"/>
      <c r="DT112" s="962"/>
      <c r="DU112" s="962"/>
      <c r="DV112" s="963" t="s">
        <v>131</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2131715</v>
      </c>
      <c r="AB113" s="974"/>
      <c r="AC113" s="974"/>
      <c r="AD113" s="974"/>
      <c r="AE113" s="975"/>
      <c r="AF113" s="976">
        <v>2145149</v>
      </c>
      <c r="AG113" s="974"/>
      <c r="AH113" s="974"/>
      <c r="AI113" s="974"/>
      <c r="AJ113" s="975"/>
      <c r="AK113" s="976">
        <v>2108360</v>
      </c>
      <c r="AL113" s="974"/>
      <c r="AM113" s="974"/>
      <c r="AN113" s="974"/>
      <c r="AO113" s="975"/>
      <c r="AP113" s="977">
        <v>5.7</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377006</v>
      </c>
      <c r="BR113" s="962"/>
      <c r="BS113" s="962"/>
      <c r="BT113" s="962"/>
      <c r="BU113" s="962"/>
      <c r="BV113" s="962">
        <v>388054</v>
      </c>
      <c r="BW113" s="962"/>
      <c r="BX113" s="962"/>
      <c r="BY113" s="962"/>
      <c r="BZ113" s="962"/>
      <c r="CA113" s="962">
        <v>536849</v>
      </c>
      <c r="CB113" s="962"/>
      <c r="CC113" s="962"/>
      <c r="CD113" s="962"/>
      <c r="CE113" s="962"/>
      <c r="CF113" s="956">
        <v>1.5</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131</v>
      </c>
      <c r="DM113" s="995"/>
      <c r="DN113" s="995"/>
      <c r="DO113" s="995"/>
      <c r="DP113" s="996"/>
      <c r="DQ113" s="997" t="s">
        <v>131</v>
      </c>
      <c r="DR113" s="995"/>
      <c r="DS113" s="995"/>
      <c r="DT113" s="995"/>
      <c r="DU113" s="996"/>
      <c r="DV113" s="998" t="s">
        <v>131</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17769</v>
      </c>
      <c r="AB114" s="995"/>
      <c r="AC114" s="995"/>
      <c r="AD114" s="995"/>
      <c r="AE114" s="996"/>
      <c r="AF114" s="997">
        <v>23340</v>
      </c>
      <c r="AG114" s="995"/>
      <c r="AH114" s="995"/>
      <c r="AI114" s="995"/>
      <c r="AJ114" s="996"/>
      <c r="AK114" s="997">
        <v>26648</v>
      </c>
      <c r="AL114" s="995"/>
      <c r="AM114" s="995"/>
      <c r="AN114" s="995"/>
      <c r="AO114" s="996"/>
      <c r="AP114" s="998">
        <v>0.1</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8564086</v>
      </c>
      <c r="BR114" s="962"/>
      <c r="BS114" s="962"/>
      <c r="BT114" s="962"/>
      <c r="BU114" s="962"/>
      <c r="BV114" s="962">
        <v>8408094</v>
      </c>
      <c r="BW114" s="962"/>
      <c r="BX114" s="962"/>
      <c r="BY114" s="962"/>
      <c r="BZ114" s="962"/>
      <c r="CA114" s="962">
        <v>8385857</v>
      </c>
      <c r="CB114" s="962"/>
      <c r="CC114" s="962"/>
      <c r="CD114" s="962"/>
      <c r="CE114" s="962"/>
      <c r="CF114" s="956">
        <v>22.7</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131</v>
      </c>
      <c r="DM114" s="995"/>
      <c r="DN114" s="995"/>
      <c r="DO114" s="995"/>
      <c r="DP114" s="996"/>
      <c r="DQ114" s="997" t="s">
        <v>131</v>
      </c>
      <c r="DR114" s="995"/>
      <c r="DS114" s="995"/>
      <c r="DT114" s="995"/>
      <c r="DU114" s="996"/>
      <c r="DV114" s="998" t="s">
        <v>131</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293102</v>
      </c>
      <c r="AB115" s="974"/>
      <c r="AC115" s="974"/>
      <c r="AD115" s="974"/>
      <c r="AE115" s="975"/>
      <c r="AF115" s="976">
        <v>302043</v>
      </c>
      <c r="AG115" s="974"/>
      <c r="AH115" s="974"/>
      <c r="AI115" s="974"/>
      <c r="AJ115" s="975"/>
      <c r="AK115" s="976">
        <v>300967</v>
      </c>
      <c r="AL115" s="974"/>
      <c r="AM115" s="974"/>
      <c r="AN115" s="974"/>
      <c r="AO115" s="975"/>
      <c r="AP115" s="977">
        <v>0.8</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131</v>
      </c>
      <c r="BR115" s="962"/>
      <c r="BS115" s="962"/>
      <c r="BT115" s="962"/>
      <c r="BU115" s="962"/>
      <c r="BV115" s="962" t="s">
        <v>131</v>
      </c>
      <c r="BW115" s="962"/>
      <c r="BX115" s="962"/>
      <c r="BY115" s="962"/>
      <c r="BZ115" s="962"/>
      <c r="CA115" s="962" t="s">
        <v>131</v>
      </c>
      <c r="CB115" s="962"/>
      <c r="CC115" s="962"/>
      <c r="CD115" s="962"/>
      <c r="CE115" s="962"/>
      <c r="CF115" s="956" t="s">
        <v>131</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131</v>
      </c>
      <c r="DH115" s="995"/>
      <c r="DI115" s="995"/>
      <c r="DJ115" s="995"/>
      <c r="DK115" s="996"/>
      <c r="DL115" s="997" t="s">
        <v>131</v>
      </c>
      <c r="DM115" s="995"/>
      <c r="DN115" s="995"/>
      <c r="DO115" s="995"/>
      <c r="DP115" s="996"/>
      <c r="DQ115" s="997" t="s">
        <v>131</v>
      </c>
      <c r="DR115" s="995"/>
      <c r="DS115" s="995"/>
      <c r="DT115" s="995"/>
      <c r="DU115" s="996"/>
      <c r="DV115" s="998" t="s">
        <v>131</v>
      </c>
      <c r="DW115" s="999"/>
      <c r="DX115" s="999"/>
      <c r="DY115" s="999"/>
      <c r="DZ115" s="1000"/>
    </row>
    <row r="116" spans="1:130" s="230"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131</v>
      </c>
      <c r="AB116" s="995"/>
      <c r="AC116" s="995"/>
      <c r="AD116" s="995"/>
      <c r="AE116" s="996"/>
      <c r="AF116" s="997" t="s">
        <v>131</v>
      </c>
      <c r="AG116" s="995"/>
      <c r="AH116" s="995"/>
      <c r="AI116" s="995"/>
      <c r="AJ116" s="996"/>
      <c r="AK116" s="997" t="s">
        <v>131</v>
      </c>
      <c r="AL116" s="995"/>
      <c r="AM116" s="995"/>
      <c r="AN116" s="995"/>
      <c r="AO116" s="996"/>
      <c r="AP116" s="998" t="s">
        <v>131</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131</v>
      </c>
      <c r="BW116" s="962"/>
      <c r="BX116" s="962"/>
      <c r="BY116" s="962"/>
      <c r="BZ116" s="962"/>
      <c r="CA116" s="962" t="s">
        <v>131</v>
      </c>
      <c r="CB116" s="962"/>
      <c r="CC116" s="962"/>
      <c r="CD116" s="962"/>
      <c r="CE116" s="962"/>
      <c r="CF116" s="956" t="s">
        <v>131</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59234</v>
      </c>
      <c r="DH116" s="995"/>
      <c r="DI116" s="995"/>
      <c r="DJ116" s="995"/>
      <c r="DK116" s="996"/>
      <c r="DL116" s="997">
        <v>53296</v>
      </c>
      <c r="DM116" s="995"/>
      <c r="DN116" s="995"/>
      <c r="DO116" s="995"/>
      <c r="DP116" s="996"/>
      <c r="DQ116" s="997">
        <v>47358</v>
      </c>
      <c r="DR116" s="995"/>
      <c r="DS116" s="995"/>
      <c r="DT116" s="995"/>
      <c r="DU116" s="996"/>
      <c r="DV116" s="998">
        <v>0.1</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9507536</v>
      </c>
      <c r="AB117" s="1015"/>
      <c r="AC117" s="1015"/>
      <c r="AD117" s="1015"/>
      <c r="AE117" s="1016"/>
      <c r="AF117" s="1017">
        <v>9488663</v>
      </c>
      <c r="AG117" s="1015"/>
      <c r="AH117" s="1015"/>
      <c r="AI117" s="1015"/>
      <c r="AJ117" s="1016"/>
      <c r="AK117" s="1017">
        <v>9304125</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131</v>
      </c>
      <c r="BW117" s="962"/>
      <c r="BX117" s="962"/>
      <c r="BY117" s="962"/>
      <c r="BZ117" s="962"/>
      <c r="CA117" s="962" t="s">
        <v>131</v>
      </c>
      <c r="CB117" s="962"/>
      <c r="CC117" s="962"/>
      <c r="CD117" s="962"/>
      <c r="CE117" s="962"/>
      <c r="CF117" s="956" t="s">
        <v>131</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131</v>
      </c>
      <c r="DH117" s="995"/>
      <c r="DI117" s="995"/>
      <c r="DJ117" s="995"/>
      <c r="DK117" s="996"/>
      <c r="DL117" s="997" t="s">
        <v>131</v>
      </c>
      <c r="DM117" s="995"/>
      <c r="DN117" s="995"/>
      <c r="DO117" s="995"/>
      <c r="DP117" s="996"/>
      <c r="DQ117" s="997" t="s">
        <v>131</v>
      </c>
      <c r="DR117" s="995"/>
      <c r="DS117" s="995"/>
      <c r="DT117" s="995"/>
      <c r="DU117" s="996"/>
      <c r="DV117" s="998" t="s">
        <v>131</v>
      </c>
      <c r="DW117" s="999"/>
      <c r="DX117" s="999"/>
      <c r="DY117" s="999"/>
      <c r="DZ117" s="1000"/>
    </row>
    <row r="118" spans="1:130" s="230" customFormat="1" ht="26.25" customHeight="1" x14ac:dyDescent="0.15">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312</v>
      </c>
      <c r="AL118" s="929"/>
      <c r="AM118" s="929"/>
      <c r="AN118" s="929"/>
      <c r="AO118" s="930"/>
      <c r="AP118" s="1006" t="s">
        <v>438</v>
      </c>
      <c r="AQ118" s="1007"/>
      <c r="AR118" s="1007"/>
      <c r="AS118" s="1007"/>
      <c r="AT118" s="1008"/>
      <c r="AU118" s="944"/>
      <c r="AV118" s="945"/>
      <c r="AW118" s="945"/>
      <c r="AX118" s="945"/>
      <c r="AY118" s="945"/>
      <c r="AZ118" s="1009" t="s">
        <v>467</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131</v>
      </c>
      <c r="BW118" s="1036"/>
      <c r="BX118" s="1036"/>
      <c r="BY118" s="1036"/>
      <c r="BZ118" s="1036"/>
      <c r="CA118" s="1036" t="s">
        <v>131</v>
      </c>
      <c r="CB118" s="1036"/>
      <c r="CC118" s="1036"/>
      <c r="CD118" s="1036"/>
      <c r="CE118" s="1036"/>
      <c r="CF118" s="956" t="s">
        <v>131</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131</v>
      </c>
      <c r="DH118" s="995"/>
      <c r="DI118" s="995"/>
      <c r="DJ118" s="995"/>
      <c r="DK118" s="996"/>
      <c r="DL118" s="997" t="s">
        <v>131</v>
      </c>
      <c r="DM118" s="995"/>
      <c r="DN118" s="995"/>
      <c r="DO118" s="995"/>
      <c r="DP118" s="996"/>
      <c r="DQ118" s="997" t="s">
        <v>131</v>
      </c>
      <c r="DR118" s="995"/>
      <c r="DS118" s="995"/>
      <c r="DT118" s="995"/>
      <c r="DU118" s="996"/>
      <c r="DV118" s="998" t="s">
        <v>131</v>
      </c>
      <c r="DW118" s="999"/>
      <c r="DX118" s="999"/>
      <c r="DY118" s="999"/>
      <c r="DZ118" s="1000"/>
    </row>
    <row r="119" spans="1:130" s="230" customFormat="1" ht="26.25" customHeight="1" x14ac:dyDescent="0.15">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237728</v>
      </c>
      <c r="AB119" s="936"/>
      <c r="AC119" s="936"/>
      <c r="AD119" s="936"/>
      <c r="AE119" s="937"/>
      <c r="AF119" s="938">
        <v>250374</v>
      </c>
      <c r="AG119" s="936"/>
      <c r="AH119" s="936"/>
      <c r="AI119" s="936"/>
      <c r="AJ119" s="937"/>
      <c r="AK119" s="938">
        <v>249945</v>
      </c>
      <c r="AL119" s="936"/>
      <c r="AM119" s="936"/>
      <c r="AN119" s="936"/>
      <c r="AO119" s="937"/>
      <c r="AP119" s="939">
        <v>0.7</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469</v>
      </c>
      <c r="BP119" s="1041"/>
      <c r="BQ119" s="1035">
        <v>100220029</v>
      </c>
      <c r="BR119" s="1036"/>
      <c r="BS119" s="1036"/>
      <c r="BT119" s="1036"/>
      <c r="BU119" s="1036"/>
      <c r="BV119" s="1036">
        <v>98002365</v>
      </c>
      <c r="BW119" s="1036"/>
      <c r="BX119" s="1036"/>
      <c r="BY119" s="1036"/>
      <c r="BZ119" s="1036"/>
      <c r="CA119" s="1036">
        <v>102044156</v>
      </c>
      <c r="CB119" s="1036"/>
      <c r="CC119" s="1036"/>
      <c r="CD119" s="1036"/>
      <c r="CE119" s="1036"/>
      <c r="CF119" s="1037"/>
      <c r="CG119" s="1038"/>
      <c r="CH119" s="1038"/>
      <c r="CI119" s="1038"/>
      <c r="CJ119" s="1039"/>
      <c r="CK119" s="986"/>
      <c r="CL119" s="987"/>
      <c r="CM119" s="1009" t="s">
        <v>470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463583</v>
      </c>
      <c r="DH119" s="1022"/>
      <c r="DI119" s="1022"/>
      <c r="DJ119" s="1022"/>
      <c r="DK119" s="1023"/>
      <c r="DL119" s="1021">
        <v>376586</v>
      </c>
      <c r="DM119" s="1022"/>
      <c r="DN119" s="1022"/>
      <c r="DO119" s="1022"/>
      <c r="DP119" s="1023"/>
      <c r="DQ119" s="1021">
        <v>276401</v>
      </c>
      <c r="DR119" s="1022"/>
      <c r="DS119" s="1022"/>
      <c r="DT119" s="1022"/>
      <c r="DU119" s="1023"/>
      <c r="DV119" s="1024">
        <v>0.7</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131</v>
      </c>
      <c r="AB120" s="995"/>
      <c r="AC120" s="995"/>
      <c r="AD120" s="995"/>
      <c r="AE120" s="996"/>
      <c r="AF120" s="997" t="s">
        <v>131</v>
      </c>
      <c r="AG120" s="995"/>
      <c r="AH120" s="995"/>
      <c r="AI120" s="995"/>
      <c r="AJ120" s="996"/>
      <c r="AK120" s="997" t="s">
        <v>131</v>
      </c>
      <c r="AL120" s="995"/>
      <c r="AM120" s="995"/>
      <c r="AN120" s="995"/>
      <c r="AO120" s="996"/>
      <c r="AP120" s="998" t="s">
        <v>131</v>
      </c>
      <c r="AQ120" s="999"/>
      <c r="AR120" s="999"/>
      <c r="AS120" s="999"/>
      <c r="AT120" s="1000"/>
      <c r="AU120" s="1027" t="s">
        <v>471</v>
      </c>
      <c r="AV120" s="1028"/>
      <c r="AW120" s="1028"/>
      <c r="AX120" s="1028"/>
      <c r="AY120" s="1029"/>
      <c r="AZ120" s="965" t="s">
        <v>472</v>
      </c>
      <c r="BA120" s="933"/>
      <c r="BB120" s="933"/>
      <c r="BC120" s="933"/>
      <c r="BD120" s="933"/>
      <c r="BE120" s="933"/>
      <c r="BF120" s="933"/>
      <c r="BG120" s="933"/>
      <c r="BH120" s="933"/>
      <c r="BI120" s="933"/>
      <c r="BJ120" s="933"/>
      <c r="BK120" s="933"/>
      <c r="BL120" s="933"/>
      <c r="BM120" s="933"/>
      <c r="BN120" s="933"/>
      <c r="BO120" s="933"/>
      <c r="BP120" s="934"/>
      <c r="BQ120" s="966">
        <v>6061630</v>
      </c>
      <c r="BR120" s="967"/>
      <c r="BS120" s="967"/>
      <c r="BT120" s="967"/>
      <c r="BU120" s="967"/>
      <c r="BV120" s="967">
        <v>7092617</v>
      </c>
      <c r="BW120" s="967"/>
      <c r="BX120" s="967"/>
      <c r="BY120" s="967"/>
      <c r="BZ120" s="967"/>
      <c r="CA120" s="967">
        <v>8750381</v>
      </c>
      <c r="CB120" s="967"/>
      <c r="CC120" s="967"/>
      <c r="CD120" s="967"/>
      <c r="CE120" s="967"/>
      <c r="CF120" s="980">
        <v>23.7</v>
      </c>
      <c r="CG120" s="981"/>
      <c r="CH120" s="981"/>
      <c r="CI120" s="981"/>
      <c r="CJ120" s="981"/>
      <c r="CK120" s="1042" t="s">
        <v>473</v>
      </c>
      <c r="CL120" s="1043"/>
      <c r="CM120" s="1043"/>
      <c r="CN120" s="1043"/>
      <c r="CO120" s="1044"/>
      <c r="CP120" s="1050" t="s">
        <v>414</v>
      </c>
      <c r="CQ120" s="1051"/>
      <c r="CR120" s="1051"/>
      <c r="CS120" s="1051"/>
      <c r="CT120" s="1051"/>
      <c r="CU120" s="1051"/>
      <c r="CV120" s="1051"/>
      <c r="CW120" s="1051"/>
      <c r="CX120" s="1051"/>
      <c r="CY120" s="1051"/>
      <c r="CZ120" s="1051"/>
      <c r="DA120" s="1051"/>
      <c r="DB120" s="1051"/>
      <c r="DC120" s="1051"/>
      <c r="DD120" s="1051"/>
      <c r="DE120" s="1051"/>
      <c r="DF120" s="1052"/>
      <c r="DG120" s="966">
        <v>17841537</v>
      </c>
      <c r="DH120" s="967"/>
      <c r="DI120" s="967"/>
      <c r="DJ120" s="967"/>
      <c r="DK120" s="967"/>
      <c r="DL120" s="967">
        <v>16966905</v>
      </c>
      <c r="DM120" s="967"/>
      <c r="DN120" s="967"/>
      <c r="DO120" s="967"/>
      <c r="DP120" s="967"/>
      <c r="DQ120" s="967">
        <v>16533751</v>
      </c>
      <c r="DR120" s="967"/>
      <c r="DS120" s="967"/>
      <c r="DT120" s="967"/>
      <c r="DU120" s="967"/>
      <c r="DV120" s="968">
        <v>44.7</v>
      </c>
      <c r="DW120" s="968"/>
      <c r="DX120" s="968"/>
      <c r="DY120" s="968"/>
      <c r="DZ120" s="969"/>
    </row>
    <row r="121" spans="1:130" s="230" customFormat="1" ht="26.25" customHeight="1" x14ac:dyDescent="0.15">
      <c r="A121" s="1093"/>
      <c r="B121" s="985"/>
      <c r="C121" s="1010" t="s">
        <v>474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131</v>
      </c>
      <c r="AB121" s="995"/>
      <c r="AC121" s="995"/>
      <c r="AD121" s="995"/>
      <c r="AE121" s="996"/>
      <c r="AF121" s="997" t="s">
        <v>131</v>
      </c>
      <c r="AG121" s="995"/>
      <c r="AH121" s="995"/>
      <c r="AI121" s="995"/>
      <c r="AJ121" s="996"/>
      <c r="AK121" s="997" t="s">
        <v>131</v>
      </c>
      <c r="AL121" s="995"/>
      <c r="AM121" s="995"/>
      <c r="AN121" s="995"/>
      <c r="AO121" s="996"/>
      <c r="AP121" s="998" t="s">
        <v>131</v>
      </c>
      <c r="AQ121" s="999"/>
      <c r="AR121" s="999"/>
      <c r="AS121" s="999"/>
      <c r="AT121" s="1000"/>
      <c r="AU121" s="1030"/>
      <c r="AV121" s="1031"/>
      <c r="AW121" s="1031"/>
      <c r="AX121" s="1031"/>
      <c r="AY121" s="1032"/>
      <c r="AZ121" s="958" t="s">
        <v>475</v>
      </c>
      <c r="BA121" s="959"/>
      <c r="BB121" s="959"/>
      <c r="BC121" s="959"/>
      <c r="BD121" s="959"/>
      <c r="BE121" s="959"/>
      <c r="BF121" s="959"/>
      <c r="BG121" s="959"/>
      <c r="BH121" s="959"/>
      <c r="BI121" s="959"/>
      <c r="BJ121" s="959"/>
      <c r="BK121" s="959"/>
      <c r="BL121" s="959"/>
      <c r="BM121" s="959"/>
      <c r="BN121" s="959"/>
      <c r="BO121" s="959"/>
      <c r="BP121" s="960"/>
      <c r="BQ121" s="961">
        <v>27831872</v>
      </c>
      <c r="BR121" s="962"/>
      <c r="BS121" s="962"/>
      <c r="BT121" s="962"/>
      <c r="BU121" s="962"/>
      <c r="BV121" s="962">
        <v>28136911</v>
      </c>
      <c r="BW121" s="962"/>
      <c r="BX121" s="962"/>
      <c r="BY121" s="962"/>
      <c r="BZ121" s="962"/>
      <c r="CA121" s="962">
        <v>28464114</v>
      </c>
      <c r="CB121" s="962"/>
      <c r="CC121" s="962"/>
      <c r="CD121" s="962"/>
      <c r="CE121" s="962"/>
      <c r="CF121" s="956">
        <v>77</v>
      </c>
      <c r="CG121" s="957"/>
      <c r="CH121" s="957"/>
      <c r="CI121" s="957"/>
      <c r="CJ121" s="957"/>
      <c r="CK121" s="1045"/>
      <c r="CL121" s="1046"/>
      <c r="CM121" s="1046"/>
      <c r="CN121" s="1046"/>
      <c r="CO121" s="1047"/>
      <c r="CP121" s="1055" t="s">
        <v>411</v>
      </c>
      <c r="CQ121" s="1056"/>
      <c r="CR121" s="1056"/>
      <c r="CS121" s="1056"/>
      <c r="CT121" s="1056"/>
      <c r="CU121" s="1056"/>
      <c r="CV121" s="1056"/>
      <c r="CW121" s="1056"/>
      <c r="CX121" s="1056"/>
      <c r="CY121" s="1056"/>
      <c r="CZ121" s="1056"/>
      <c r="DA121" s="1056"/>
      <c r="DB121" s="1056"/>
      <c r="DC121" s="1056"/>
      <c r="DD121" s="1056"/>
      <c r="DE121" s="1056"/>
      <c r="DF121" s="1057"/>
      <c r="DG121" s="961">
        <v>2886956</v>
      </c>
      <c r="DH121" s="962"/>
      <c r="DI121" s="962"/>
      <c r="DJ121" s="962"/>
      <c r="DK121" s="962"/>
      <c r="DL121" s="962">
        <v>2525716</v>
      </c>
      <c r="DM121" s="962"/>
      <c r="DN121" s="962"/>
      <c r="DO121" s="962"/>
      <c r="DP121" s="962"/>
      <c r="DQ121" s="962">
        <v>2478468</v>
      </c>
      <c r="DR121" s="962"/>
      <c r="DS121" s="962"/>
      <c r="DT121" s="962"/>
      <c r="DU121" s="962"/>
      <c r="DV121" s="963">
        <v>6.7</v>
      </c>
      <c r="DW121" s="963"/>
      <c r="DX121" s="963"/>
      <c r="DY121" s="963"/>
      <c r="DZ121" s="964"/>
    </row>
    <row r="122" spans="1:130" s="230"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131</v>
      </c>
      <c r="AG122" s="995"/>
      <c r="AH122" s="995"/>
      <c r="AI122" s="995"/>
      <c r="AJ122" s="996"/>
      <c r="AK122" s="997" t="s">
        <v>131</v>
      </c>
      <c r="AL122" s="995"/>
      <c r="AM122" s="995"/>
      <c r="AN122" s="995"/>
      <c r="AO122" s="996"/>
      <c r="AP122" s="998" t="s">
        <v>131</v>
      </c>
      <c r="AQ122" s="999"/>
      <c r="AR122" s="999"/>
      <c r="AS122" s="999"/>
      <c r="AT122" s="1000"/>
      <c r="AU122" s="1030"/>
      <c r="AV122" s="1031"/>
      <c r="AW122" s="1031"/>
      <c r="AX122" s="1031"/>
      <c r="AY122" s="1032"/>
      <c r="AZ122" s="1009" t="s">
        <v>476</v>
      </c>
      <c r="BA122" s="1001"/>
      <c r="BB122" s="1001"/>
      <c r="BC122" s="1001"/>
      <c r="BD122" s="1001"/>
      <c r="BE122" s="1001"/>
      <c r="BF122" s="1001"/>
      <c r="BG122" s="1001"/>
      <c r="BH122" s="1001"/>
      <c r="BI122" s="1001"/>
      <c r="BJ122" s="1001"/>
      <c r="BK122" s="1001"/>
      <c r="BL122" s="1001"/>
      <c r="BM122" s="1001"/>
      <c r="BN122" s="1001"/>
      <c r="BO122" s="1001"/>
      <c r="BP122" s="1002"/>
      <c r="BQ122" s="1035">
        <v>55211093</v>
      </c>
      <c r="BR122" s="1036"/>
      <c r="BS122" s="1036"/>
      <c r="BT122" s="1036"/>
      <c r="BU122" s="1036"/>
      <c r="BV122" s="1036">
        <v>54710709</v>
      </c>
      <c r="BW122" s="1036"/>
      <c r="BX122" s="1036"/>
      <c r="BY122" s="1036"/>
      <c r="BZ122" s="1036"/>
      <c r="CA122" s="1036">
        <v>56756284</v>
      </c>
      <c r="CB122" s="1036"/>
      <c r="CC122" s="1036"/>
      <c r="CD122" s="1036"/>
      <c r="CE122" s="1036"/>
      <c r="CF122" s="1053">
        <v>153.6</v>
      </c>
      <c r="CG122" s="1054"/>
      <c r="CH122" s="1054"/>
      <c r="CI122" s="1054"/>
      <c r="CJ122" s="1054"/>
      <c r="CK122" s="1045"/>
      <c r="CL122" s="1046"/>
      <c r="CM122" s="1046"/>
      <c r="CN122" s="1046"/>
      <c r="CO122" s="1047"/>
      <c r="CP122" s="1055" t="s">
        <v>477</v>
      </c>
      <c r="CQ122" s="1056"/>
      <c r="CR122" s="1056"/>
      <c r="CS122" s="1056"/>
      <c r="CT122" s="1056"/>
      <c r="CU122" s="1056"/>
      <c r="CV122" s="1056"/>
      <c r="CW122" s="1056"/>
      <c r="CX122" s="1056"/>
      <c r="CY122" s="1056"/>
      <c r="CZ122" s="1056"/>
      <c r="DA122" s="1056"/>
      <c r="DB122" s="1056"/>
      <c r="DC122" s="1056"/>
      <c r="DD122" s="1056"/>
      <c r="DE122" s="1056"/>
      <c r="DF122" s="1057"/>
      <c r="DG122" s="961">
        <v>233119</v>
      </c>
      <c r="DH122" s="962"/>
      <c r="DI122" s="962"/>
      <c r="DJ122" s="962"/>
      <c r="DK122" s="962"/>
      <c r="DL122" s="962">
        <v>154042</v>
      </c>
      <c r="DM122" s="962"/>
      <c r="DN122" s="962"/>
      <c r="DO122" s="962"/>
      <c r="DP122" s="962"/>
      <c r="DQ122" s="962">
        <v>79982</v>
      </c>
      <c r="DR122" s="962"/>
      <c r="DS122" s="962"/>
      <c r="DT122" s="962"/>
      <c r="DU122" s="962"/>
      <c r="DV122" s="963">
        <v>0.2</v>
      </c>
      <c r="DW122" s="963"/>
      <c r="DX122" s="963"/>
      <c r="DY122" s="963"/>
      <c r="DZ122" s="964"/>
    </row>
    <row r="123" spans="1:130" s="230" customFormat="1" ht="26.25" customHeight="1" x14ac:dyDescent="0.15">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5069</v>
      </c>
      <c r="AB123" s="995"/>
      <c r="AC123" s="995"/>
      <c r="AD123" s="995"/>
      <c r="AE123" s="996"/>
      <c r="AF123" s="997">
        <v>5938</v>
      </c>
      <c r="AG123" s="995"/>
      <c r="AH123" s="995"/>
      <c r="AI123" s="995"/>
      <c r="AJ123" s="996"/>
      <c r="AK123" s="997">
        <v>5938</v>
      </c>
      <c r="AL123" s="995"/>
      <c r="AM123" s="995"/>
      <c r="AN123" s="995"/>
      <c r="AO123" s="996"/>
      <c r="AP123" s="998">
        <v>0</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478</v>
      </c>
      <c r="BP123" s="1041"/>
      <c r="BQ123" s="1099">
        <v>89104595</v>
      </c>
      <c r="BR123" s="1100"/>
      <c r="BS123" s="1100"/>
      <c r="BT123" s="1100"/>
      <c r="BU123" s="1100"/>
      <c r="BV123" s="1100">
        <v>89940237</v>
      </c>
      <c r="BW123" s="1100"/>
      <c r="BX123" s="1100"/>
      <c r="BY123" s="1100"/>
      <c r="BZ123" s="1100"/>
      <c r="CA123" s="1100">
        <v>93970779</v>
      </c>
      <c r="CB123" s="1100"/>
      <c r="CC123" s="1100"/>
      <c r="CD123" s="1100"/>
      <c r="CE123" s="1100"/>
      <c r="CF123" s="1037"/>
      <c r="CG123" s="1038"/>
      <c r="CH123" s="1038"/>
      <c r="CI123" s="1038"/>
      <c r="CJ123" s="1039"/>
      <c r="CK123" s="1045"/>
      <c r="CL123" s="1046"/>
      <c r="CM123" s="1046"/>
      <c r="CN123" s="1046"/>
      <c r="CO123" s="1047"/>
      <c r="CP123" s="1055" t="s">
        <v>409</v>
      </c>
      <c r="CQ123" s="1056"/>
      <c r="CR123" s="1056"/>
      <c r="CS123" s="1056"/>
      <c r="CT123" s="1056"/>
      <c r="CU123" s="1056"/>
      <c r="CV123" s="1056"/>
      <c r="CW123" s="1056"/>
      <c r="CX123" s="1056"/>
      <c r="CY123" s="1056"/>
      <c r="CZ123" s="1056"/>
      <c r="DA123" s="1056"/>
      <c r="DB123" s="1056"/>
      <c r="DC123" s="1056"/>
      <c r="DD123" s="1056"/>
      <c r="DE123" s="1056"/>
      <c r="DF123" s="1057"/>
      <c r="DG123" s="994" t="s">
        <v>131</v>
      </c>
      <c r="DH123" s="995"/>
      <c r="DI123" s="995"/>
      <c r="DJ123" s="995"/>
      <c r="DK123" s="996"/>
      <c r="DL123" s="997" t="s">
        <v>131</v>
      </c>
      <c r="DM123" s="995"/>
      <c r="DN123" s="995"/>
      <c r="DO123" s="995"/>
      <c r="DP123" s="996"/>
      <c r="DQ123" s="997" t="s">
        <v>131</v>
      </c>
      <c r="DR123" s="995"/>
      <c r="DS123" s="995"/>
      <c r="DT123" s="995"/>
      <c r="DU123" s="996"/>
      <c r="DV123" s="998" t="s">
        <v>131</v>
      </c>
      <c r="DW123" s="999"/>
      <c r="DX123" s="999"/>
      <c r="DY123" s="999"/>
      <c r="DZ123" s="1000"/>
    </row>
    <row r="124" spans="1:130" s="230" customFormat="1" ht="26.25" customHeight="1" thickBot="1" x14ac:dyDescent="0.2">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131</v>
      </c>
      <c r="AG124" s="995"/>
      <c r="AH124" s="995"/>
      <c r="AI124" s="995"/>
      <c r="AJ124" s="996"/>
      <c r="AK124" s="997" t="s">
        <v>131</v>
      </c>
      <c r="AL124" s="995"/>
      <c r="AM124" s="995"/>
      <c r="AN124" s="995"/>
      <c r="AO124" s="996"/>
      <c r="AP124" s="998" t="s">
        <v>131</v>
      </c>
      <c r="AQ124" s="999"/>
      <c r="AR124" s="999"/>
      <c r="AS124" s="999"/>
      <c r="AT124" s="1000"/>
      <c r="AU124" s="1095" t="s">
        <v>479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30.7</v>
      </c>
      <c r="BR124" s="1063"/>
      <c r="BS124" s="1063"/>
      <c r="BT124" s="1063"/>
      <c r="BU124" s="1063"/>
      <c r="BV124" s="1063">
        <v>21.2</v>
      </c>
      <c r="BW124" s="1063"/>
      <c r="BX124" s="1063"/>
      <c r="BY124" s="1063"/>
      <c r="BZ124" s="1063"/>
      <c r="CA124" s="1063">
        <v>21.8</v>
      </c>
      <c r="CB124" s="1063"/>
      <c r="CC124" s="1063"/>
      <c r="CD124" s="1063"/>
      <c r="CE124" s="1063"/>
      <c r="CF124" s="1064"/>
      <c r="CG124" s="1065"/>
      <c r="CH124" s="1065"/>
      <c r="CI124" s="1065"/>
      <c r="CJ124" s="1066"/>
      <c r="CK124" s="1048"/>
      <c r="CL124" s="1048"/>
      <c r="CM124" s="1048"/>
      <c r="CN124" s="1048"/>
      <c r="CO124" s="1049"/>
      <c r="CP124" s="1055" t="s">
        <v>480</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131</v>
      </c>
      <c r="DM124" s="1022"/>
      <c r="DN124" s="1022"/>
      <c r="DO124" s="1022"/>
      <c r="DP124" s="1023"/>
      <c r="DQ124" s="1021" t="s">
        <v>131</v>
      </c>
      <c r="DR124" s="1022"/>
      <c r="DS124" s="1022"/>
      <c r="DT124" s="1022"/>
      <c r="DU124" s="1023"/>
      <c r="DV124" s="1024" t="s">
        <v>131</v>
      </c>
      <c r="DW124" s="1025"/>
      <c r="DX124" s="1025"/>
      <c r="DY124" s="1025"/>
      <c r="DZ124" s="1026"/>
    </row>
    <row r="125" spans="1:130" s="230" customFormat="1" ht="26.25" customHeight="1" x14ac:dyDescent="0.15">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131</v>
      </c>
      <c r="AG125" s="995"/>
      <c r="AH125" s="995"/>
      <c r="AI125" s="995"/>
      <c r="AJ125" s="996"/>
      <c r="AK125" s="997" t="s">
        <v>131</v>
      </c>
      <c r="AL125" s="995"/>
      <c r="AM125" s="995"/>
      <c r="AN125" s="995"/>
      <c r="AO125" s="996"/>
      <c r="AP125" s="998" t="s">
        <v>131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481</v>
      </c>
      <c r="CL125" s="1043"/>
      <c r="CM125" s="1043"/>
      <c r="CN125" s="1043"/>
      <c r="CO125" s="1044"/>
      <c r="CP125" s="965" t="s">
        <v>482</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131</v>
      </c>
      <c r="DM125" s="967"/>
      <c r="DN125" s="967"/>
      <c r="DO125" s="967"/>
      <c r="DP125" s="967"/>
      <c r="DQ125" s="967" t="s">
        <v>131</v>
      </c>
      <c r="DR125" s="967"/>
      <c r="DS125" s="967"/>
      <c r="DT125" s="967"/>
      <c r="DU125" s="967"/>
      <c r="DV125" s="968" t="s">
        <v>131</v>
      </c>
      <c r="DW125" s="968"/>
      <c r="DX125" s="968"/>
      <c r="DY125" s="968"/>
      <c r="DZ125" s="969"/>
    </row>
    <row r="126" spans="1:130" s="230" customFormat="1" ht="26.25" customHeight="1" thickBot="1" x14ac:dyDescent="0.2">
      <c r="A126" s="1093"/>
      <c r="B126" s="985"/>
      <c r="C126" s="958" t="s">
        <v>470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9290</v>
      </c>
      <c r="AB126" s="995"/>
      <c r="AC126" s="995"/>
      <c r="AD126" s="995"/>
      <c r="AE126" s="996"/>
      <c r="AF126" s="997">
        <v>9289</v>
      </c>
      <c r="AG126" s="995"/>
      <c r="AH126" s="995"/>
      <c r="AI126" s="995"/>
      <c r="AJ126" s="996"/>
      <c r="AK126" s="997">
        <v>9289</v>
      </c>
      <c r="AL126" s="995"/>
      <c r="AM126" s="995"/>
      <c r="AN126" s="995"/>
      <c r="AO126" s="996"/>
      <c r="AP126" s="998">
        <v>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483</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131</v>
      </c>
      <c r="DR126" s="962"/>
      <c r="DS126" s="962"/>
      <c r="DT126" s="962"/>
      <c r="DU126" s="962"/>
      <c r="DV126" s="963" t="s">
        <v>131</v>
      </c>
      <c r="DW126" s="963"/>
      <c r="DX126" s="963"/>
      <c r="DY126" s="963"/>
      <c r="DZ126" s="964"/>
    </row>
    <row r="127" spans="1:130" s="230" customFormat="1" ht="26.25" customHeight="1" x14ac:dyDescent="0.15">
      <c r="A127" s="1094"/>
      <c r="B127" s="987"/>
      <c r="C127" s="1009" t="s">
        <v>484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41015</v>
      </c>
      <c r="AB127" s="995"/>
      <c r="AC127" s="995"/>
      <c r="AD127" s="995"/>
      <c r="AE127" s="996"/>
      <c r="AF127" s="997">
        <v>36442</v>
      </c>
      <c r="AG127" s="995"/>
      <c r="AH127" s="995"/>
      <c r="AI127" s="995"/>
      <c r="AJ127" s="996"/>
      <c r="AK127" s="997">
        <v>35795</v>
      </c>
      <c r="AL127" s="995"/>
      <c r="AM127" s="995"/>
      <c r="AN127" s="995"/>
      <c r="AO127" s="996"/>
      <c r="AP127" s="998">
        <v>0.1</v>
      </c>
      <c r="AQ127" s="999"/>
      <c r="AR127" s="999"/>
      <c r="AS127" s="999"/>
      <c r="AT127" s="1000"/>
      <c r="AU127" s="232"/>
      <c r="AV127" s="232"/>
      <c r="AW127" s="232"/>
      <c r="AX127" s="1067" t="s">
        <v>485</v>
      </c>
      <c r="AY127" s="1068"/>
      <c r="AZ127" s="1068"/>
      <c r="BA127" s="1068"/>
      <c r="BB127" s="1068"/>
      <c r="BC127" s="1068"/>
      <c r="BD127" s="1068"/>
      <c r="BE127" s="1069"/>
      <c r="BF127" s="1070" t="s">
        <v>486</v>
      </c>
      <c r="BG127" s="1068"/>
      <c r="BH127" s="1068"/>
      <c r="BI127" s="1068"/>
      <c r="BJ127" s="1068"/>
      <c r="BK127" s="1068"/>
      <c r="BL127" s="1069"/>
      <c r="BM127" s="1070" t="s">
        <v>487</v>
      </c>
      <c r="BN127" s="1068"/>
      <c r="BO127" s="1068"/>
      <c r="BP127" s="1068"/>
      <c r="BQ127" s="1068"/>
      <c r="BR127" s="1068"/>
      <c r="BS127" s="1069"/>
      <c r="BT127" s="1070" t="s">
        <v>488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489</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131</v>
      </c>
      <c r="DM127" s="962"/>
      <c r="DN127" s="962"/>
      <c r="DO127" s="962"/>
      <c r="DP127" s="962"/>
      <c r="DQ127" s="962" t="s">
        <v>131</v>
      </c>
      <c r="DR127" s="962"/>
      <c r="DS127" s="962"/>
      <c r="DT127" s="962"/>
      <c r="DU127" s="962"/>
      <c r="DV127" s="963" t="s">
        <v>131</v>
      </c>
      <c r="DW127" s="963"/>
      <c r="DX127" s="963"/>
      <c r="DY127" s="963"/>
      <c r="DZ127" s="964"/>
    </row>
    <row r="128" spans="1:130" s="230" customFormat="1" ht="26.25" customHeight="1" thickBot="1" x14ac:dyDescent="0.2">
      <c r="A128" s="1077" t="s">
        <v>490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491</v>
      </c>
      <c r="X128" s="1079"/>
      <c r="Y128" s="1079"/>
      <c r="Z128" s="1080"/>
      <c r="AA128" s="1081">
        <v>3062866</v>
      </c>
      <c r="AB128" s="1082"/>
      <c r="AC128" s="1082"/>
      <c r="AD128" s="1082"/>
      <c r="AE128" s="1083"/>
      <c r="AF128" s="1084">
        <v>2977919</v>
      </c>
      <c r="AG128" s="1082"/>
      <c r="AH128" s="1082"/>
      <c r="AI128" s="1082"/>
      <c r="AJ128" s="1083"/>
      <c r="AK128" s="1084">
        <v>3038652</v>
      </c>
      <c r="AL128" s="1082"/>
      <c r="AM128" s="1082"/>
      <c r="AN128" s="1082"/>
      <c r="AO128" s="1083"/>
      <c r="AP128" s="1085"/>
      <c r="AQ128" s="1086"/>
      <c r="AR128" s="1086"/>
      <c r="AS128" s="1086"/>
      <c r="AT128" s="1087"/>
      <c r="AU128" s="232"/>
      <c r="AV128" s="232"/>
      <c r="AW128" s="232"/>
      <c r="AX128" s="932" t="s">
        <v>492</v>
      </c>
      <c r="AY128" s="933"/>
      <c r="AZ128" s="933"/>
      <c r="BA128" s="933"/>
      <c r="BB128" s="933"/>
      <c r="BC128" s="933"/>
      <c r="BD128" s="933"/>
      <c r="BE128" s="934"/>
      <c r="BF128" s="1088" t="s">
        <v>131</v>
      </c>
      <c r="BG128" s="1089"/>
      <c r="BH128" s="1089"/>
      <c r="BI128" s="1089"/>
      <c r="BJ128" s="1089"/>
      <c r="BK128" s="1089"/>
      <c r="BL128" s="1090"/>
      <c r="BM128" s="1088">
        <v>11.42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493</v>
      </c>
      <c r="CQ128" s="762"/>
      <c r="CR128" s="762"/>
      <c r="CS128" s="762"/>
      <c r="CT128" s="762"/>
      <c r="CU128" s="762"/>
      <c r="CV128" s="762"/>
      <c r="CW128" s="762"/>
      <c r="CX128" s="762"/>
      <c r="CY128" s="762"/>
      <c r="CZ128" s="762"/>
      <c r="DA128" s="762"/>
      <c r="DB128" s="762"/>
      <c r="DC128" s="762"/>
      <c r="DD128" s="762"/>
      <c r="DE128" s="762"/>
      <c r="DF128" s="1072"/>
      <c r="DG128" s="1073" t="s">
        <v>131</v>
      </c>
      <c r="DH128" s="1074"/>
      <c r="DI128" s="1074"/>
      <c r="DJ128" s="1074"/>
      <c r="DK128" s="1074"/>
      <c r="DL128" s="1074" t="s">
        <v>131</v>
      </c>
      <c r="DM128" s="1074"/>
      <c r="DN128" s="1074"/>
      <c r="DO128" s="1074"/>
      <c r="DP128" s="1074"/>
      <c r="DQ128" s="1074" t="s">
        <v>131</v>
      </c>
      <c r="DR128" s="1074"/>
      <c r="DS128" s="1074"/>
      <c r="DT128" s="1074"/>
      <c r="DU128" s="1074"/>
      <c r="DV128" s="1075" t="s">
        <v>131</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494</v>
      </c>
      <c r="X129" s="1107"/>
      <c r="Y129" s="1107"/>
      <c r="Z129" s="1108"/>
      <c r="AA129" s="994">
        <v>40816865</v>
      </c>
      <c r="AB129" s="995"/>
      <c r="AC129" s="995"/>
      <c r="AD129" s="995"/>
      <c r="AE129" s="996"/>
      <c r="AF129" s="997">
        <v>42558185</v>
      </c>
      <c r="AG129" s="995"/>
      <c r="AH129" s="995"/>
      <c r="AI129" s="995"/>
      <c r="AJ129" s="996"/>
      <c r="AK129" s="997">
        <v>41402281</v>
      </c>
      <c r="AL129" s="995"/>
      <c r="AM129" s="995"/>
      <c r="AN129" s="995"/>
      <c r="AO129" s="996"/>
      <c r="AP129" s="1109"/>
      <c r="AQ129" s="1110"/>
      <c r="AR129" s="1110"/>
      <c r="AS129" s="1110"/>
      <c r="AT129" s="1111"/>
      <c r="AU129" s="233"/>
      <c r="AV129" s="233"/>
      <c r="AW129" s="233"/>
      <c r="AX129" s="1101" t="s">
        <v>495</v>
      </c>
      <c r="AY129" s="959"/>
      <c r="AZ129" s="959"/>
      <c r="BA129" s="959"/>
      <c r="BB129" s="959"/>
      <c r="BC129" s="959"/>
      <c r="BD129" s="959"/>
      <c r="BE129" s="960"/>
      <c r="BF129" s="1102" t="s">
        <v>131</v>
      </c>
      <c r="BG129" s="1103"/>
      <c r="BH129" s="1103"/>
      <c r="BI129" s="1103"/>
      <c r="BJ129" s="1103"/>
      <c r="BK129" s="1103"/>
      <c r="BL129" s="1104"/>
      <c r="BM129" s="1102">
        <v>16.420000000000002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497</v>
      </c>
      <c r="X130" s="1107"/>
      <c r="Y130" s="1107"/>
      <c r="Z130" s="1108"/>
      <c r="AA130" s="994">
        <v>4684544</v>
      </c>
      <c r="AB130" s="995"/>
      <c r="AC130" s="995"/>
      <c r="AD130" s="995"/>
      <c r="AE130" s="996"/>
      <c r="AF130" s="997">
        <v>4648191</v>
      </c>
      <c r="AG130" s="995"/>
      <c r="AH130" s="995"/>
      <c r="AI130" s="995"/>
      <c r="AJ130" s="996"/>
      <c r="AK130" s="997">
        <v>4448950</v>
      </c>
      <c r="AL130" s="995"/>
      <c r="AM130" s="995"/>
      <c r="AN130" s="995"/>
      <c r="AO130" s="996"/>
      <c r="AP130" s="1109"/>
      <c r="AQ130" s="1110"/>
      <c r="AR130" s="1110"/>
      <c r="AS130" s="1110"/>
      <c r="AT130" s="1111"/>
      <c r="AU130" s="233"/>
      <c r="AV130" s="233"/>
      <c r="AW130" s="233"/>
      <c r="AX130" s="1101" t="s">
        <v>498</v>
      </c>
      <c r="AY130" s="959"/>
      <c r="AZ130" s="959"/>
      <c r="BA130" s="959"/>
      <c r="BB130" s="959"/>
      <c r="BC130" s="959"/>
      <c r="BD130" s="959"/>
      <c r="BE130" s="960"/>
      <c r="BF130" s="1137">
        <v>4.9000000000000004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40">
        <v>36132321</v>
      </c>
      <c r="AB131" s="1022"/>
      <c r="AC131" s="1022"/>
      <c r="AD131" s="1022"/>
      <c r="AE131" s="1023"/>
      <c r="AF131" s="1021">
        <v>37909994</v>
      </c>
      <c r="AG131" s="1022"/>
      <c r="AH131" s="1022"/>
      <c r="AI131" s="1022"/>
      <c r="AJ131" s="1023"/>
      <c r="AK131" s="1021">
        <v>36953331</v>
      </c>
      <c r="AL131" s="1022"/>
      <c r="AM131" s="1022"/>
      <c r="AN131" s="1022"/>
      <c r="AO131" s="1023"/>
      <c r="AP131" s="1146"/>
      <c r="AQ131" s="1147"/>
      <c r="AR131" s="1147"/>
      <c r="AS131" s="1147"/>
      <c r="AT131" s="1148"/>
      <c r="AU131" s="233"/>
      <c r="AV131" s="233"/>
      <c r="AW131" s="233"/>
      <c r="AX131" s="1119" t="s">
        <v>500</v>
      </c>
      <c r="AY131" s="762"/>
      <c r="AZ131" s="762"/>
      <c r="BA131" s="762"/>
      <c r="BB131" s="762"/>
      <c r="BC131" s="762"/>
      <c r="BD131" s="762"/>
      <c r="BE131" s="1072"/>
      <c r="BF131" s="1120">
        <v>21.8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502</v>
      </c>
      <c r="W132" s="1130"/>
      <c r="X132" s="1130"/>
      <c r="Y132" s="1130"/>
      <c r="Z132" s="1131"/>
      <c r="AA132" s="1132">
        <v>4.8713338950000002</v>
      </c>
      <c r="AB132" s="1133"/>
      <c r="AC132" s="1133"/>
      <c r="AD132" s="1133"/>
      <c r="AE132" s="1134"/>
      <c r="AF132" s="1135">
        <v>4.9130923099999997</v>
      </c>
      <c r="AG132" s="1133"/>
      <c r="AH132" s="1133"/>
      <c r="AI132" s="1133"/>
      <c r="AJ132" s="1134"/>
      <c r="AK132" s="1135">
        <v>4.9157219410000002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503</v>
      </c>
      <c r="W133" s="1113"/>
      <c r="X133" s="1113"/>
      <c r="Y133" s="1113"/>
      <c r="Z133" s="1114"/>
      <c r="AA133" s="1115">
        <v>5</v>
      </c>
      <c r="AB133" s="1116"/>
      <c r="AC133" s="1116"/>
      <c r="AD133" s="1116"/>
      <c r="AE133" s="1117"/>
      <c r="AF133" s="1115">
        <v>5</v>
      </c>
      <c r="AG133" s="1116"/>
      <c r="AH133" s="1116"/>
      <c r="AI133" s="1116"/>
      <c r="AJ133" s="1117"/>
      <c r="AK133" s="1115">
        <v>4.9000000000000004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rzeGLSXT/lDDwmO4O7g/9NRcO0dz1bp+HmddtSVG8XuxWHqMKiLLwgw+yBMmP8sYPxJZcWYdtVxMIN2BuUFMw==" saltValue="YaLoZZRBdOiE/GdqIMgM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JPRabtbM7Dlth4DqgpqP0tPYL4kjlz6t9Y/v9mp5tfzvqdkgtbUC3sC/rOWzL9rjkxoIyLZpVpquXsrejpYiQ==" saltValue="cPekueJ8SZHXHEIMLaQ1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5LzZW1VFYMnEcfSRaY8ehrrLOc5P9U0KOLlUaK8gIIUCnCrNqxsghy+cb1vykl262vcMU2/IOeHK6058h4O9A==" saltValue="OSNOn5ELxYrpCKHXX3xzf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512</v>
      </c>
      <c r="AL9" s="1153"/>
      <c r="AM9" s="1153"/>
      <c r="AN9" s="1154"/>
      <c r="AO9" s="281">
        <v>10161266</v>
      </c>
      <c r="AP9" s="281">
        <v>53584</v>
      </c>
      <c r="AQ9" s="282">
        <v>63654</v>
      </c>
      <c r="AR9" s="283">
        <v>-15.8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513</v>
      </c>
      <c r="AL10" s="1153"/>
      <c r="AM10" s="1153"/>
      <c r="AN10" s="1154"/>
      <c r="AO10" s="284">
        <v>1790037</v>
      </c>
      <c r="AP10" s="284">
        <v>9440</v>
      </c>
      <c r="AQ10" s="285">
        <v>2232</v>
      </c>
      <c r="AR10" s="286">
        <v>322.89999999999998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514</v>
      </c>
      <c r="AL11" s="1153"/>
      <c r="AM11" s="1153"/>
      <c r="AN11" s="1154"/>
      <c r="AO11" s="284" t="s">
        <v>515</v>
      </c>
      <c r="AP11" s="284" t="s">
        <v>515</v>
      </c>
      <c r="AQ11" s="285">
        <v>1758</v>
      </c>
      <c r="AR11" s="286" t="s">
        <v>515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516</v>
      </c>
      <c r="AL12" s="1153"/>
      <c r="AM12" s="1153"/>
      <c r="AN12" s="1154"/>
      <c r="AO12" s="284" t="s">
        <v>515</v>
      </c>
      <c r="AP12" s="284" t="s">
        <v>515</v>
      </c>
      <c r="AQ12" s="285">
        <v>37</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517</v>
      </c>
      <c r="AL13" s="1153"/>
      <c r="AM13" s="1153"/>
      <c r="AN13" s="1154"/>
      <c r="AO13" s="284" t="s">
        <v>515</v>
      </c>
      <c r="AP13" s="284" t="s">
        <v>515</v>
      </c>
      <c r="AQ13" s="285">
        <v>1692</v>
      </c>
      <c r="AR13" s="286" t="s">
        <v>515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518</v>
      </c>
      <c r="AL14" s="1153"/>
      <c r="AM14" s="1153"/>
      <c r="AN14" s="1154"/>
      <c r="AO14" s="284">
        <v>830663</v>
      </c>
      <c r="AP14" s="284">
        <v>4380</v>
      </c>
      <c r="AQ14" s="285">
        <v>1307</v>
      </c>
      <c r="AR14" s="286">
        <v>235.1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519</v>
      </c>
      <c r="AL15" s="1156"/>
      <c r="AM15" s="1156"/>
      <c r="AN15" s="1157"/>
      <c r="AO15" s="284">
        <v>-814928</v>
      </c>
      <c r="AP15" s="284">
        <v>-4297</v>
      </c>
      <c r="AQ15" s="285">
        <v>-3631</v>
      </c>
      <c r="AR15" s="286">
        <v>18.3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11967038</v>
      </c>
      <c r="AP16" s="284">
        <v>63107</v>
      </c>
      <c r="AQ16" s="285">
        <v>67049</v>
      </c>
      <c r="AR16" s="286">
        <v>-5.9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524</v>
      </c>
      <c r="AL21" s="1159"/>
      <c r="AM21" s="1159"/>
      <c r="AN21" s="1160"/>
      <c r="AO21" s="297">
        <v>5.57</v>
      </c>
      <c r="AP21" s="298">
        <v>6.44</v>
      </c>
      <c r="AQ21" s="299">
        <v>-0.87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525</v>
      </c>
      <c r="AL22" s="1159"/>
      <c r="AM22" s="1159"/>
      <c r="AN22" s="1160"/>
      <c r="AO22" s="302">
        <v>102.4</v>
      </c>
      <c r="AP22" s="303">
        <v>99.5</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529</v>
      </c>
      <c r="AL32" s="1167"/>
      <c r="AM32" s="1167"/>
      <c r="AN32" s="1168"/>
      <c r="AO32" s="312">
        <v>6868150</v>
      </c>
      <c r="AP32" s="312">
        <v>36218</v>
      </c>
      <c r="AQ32" s="313">
        <v>30950</v>
      </c>
      <c r="AR32" s="314">
        <v>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530</v>
      </c>
      <c r="AL33" s="1167"/>
      <c r="AM33" s="1167"/>
      <c r="AN33" s="1168"/>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531</v>
      </c>
      <c r="AL34" s="1167"/>
      <c r="AM34" s="1167"/>
      <c r="AN34" s="1168"/>
      <c r="AO34" s="312" t="s">
        <v>515</v>
      </c>
      <c r="AP34" s="312" t="s">
        <v>515</v>
      </c>
      <c r="AQ34" s="313">
        <v>22</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532</v>
      </c>
      <c r="AL35" s="1167"/>
      <c r="AM35" s="1167"/>
      <c r="AN35" s="1168"/>
      <c r="AO35" s="312">
        <v>2108360</v>
      </c>
      <c r="AP35" s="312">
        <v>11118</v>
      </c>
      <c r="AQ35" s="313">
        <v>7929</v>
      </c>
      <c r="AR35" s="314">
        <v>40.200000000000003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533</v>
      </c>
      <c r="AL36" s="1167"/>
      <c r="AM36" s="1167"/>
      <c r="AN36" s="1168"/>
      <c r="AO36" s="312">
        <v>26648</v>
      </c>
      <c r="AP36" s="312">
        <v>141</v>
      </c>
      <c r="AQ36" s="313">
        <v>497</v>
      </c>
      <c r="AR36" s="314">
        <v>-71.599999999999994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534</v>
      </c>
      <c r="AL37" s="1167"/>
      <c r="AM37" s="1167"/>
      <c r="AN37" s="1168"/>
      <c r="AO37" s="312">
        <v>300967</v>
      </c>
      <c r="AP37" s="312">
        <v>1587</v>
      </c>
      <c r="AQ37" s="313">
        <v>1271</v>
      </c>
      <c r="AR37" s="314">
        <v>24.9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535</v>
      </c>
      <c r="AL38" s="1170"/>
      <c r="AM38" s="1170"/>
      <c r="AN38" s="1171"/>
      <c r="AO38" s="315" t="s">
        <v>515</v>
      </c>
      <c r="AP38" s="315" t="s">
        <v>515</v>
      </c>
      <c r="AQ38" s="316">
        <v>1</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536</v>
      </c>
      <c r="AL39" s="1170"/>
      <c r="AM39" s="1170"/>
      <c r="AN39" s="1171"/>
      <c r="AO39" s="312">
        <v>-3038652</v>
      </c>
      <c r="AP39" s="312">
        <v>-16024</v>
      </c>
      <c r="AQ39" s="313">
        <v>-7248</v>
      </c>
      <c r="AR39" s="314">
        <v>121.1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537</v>
      </c>
      <c r="AL40" s="1167"/>
      <c r="AM40" s="1167"/>
      <c r="AN40" s="1168"/>
      <c r="AO40" s="312">
        <v>-4448950</v>
      </c>
      <c r="AP40" s="312">
        <v>-23461</v>
      </c>
      <c r="AQ40" s="313">
        <v>-24279</v>
      </c>
      <c r="AR40" s="314">
        <v>-3.4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1816523</v>
      </c>
      <c r="AP41" s="312">
        <v>9579</v>
      </c>
      <c r="AQ41" s="313">
        <v>9144</v>
      </c>
      <c r="AR41" s="314">
        <v>4.8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507</v>
      </c>
      <c r="AN49" s="1163" t="s">
        <v>541</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11125454</v>
      </c>
      <c r="AN51" s="334">
        <v>56767</v>
      </c>
      <c r="AO51" s="335">
        <v>18.3</v>
      </c>
      <c r="AP51" s="336">
        <v>45022</v>
      </c>
      <c r="AQ51" s="337">
        <v>-0.9</v>
      </c>
      <c r="AR51" s="338">
        <v>19.2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5485393</v>
      </c>
      <c r="AN52" s="342">
        <v>27989</v>
      </c>
      <c r="AO52" s="343">
        <v>11</v>
      </c>
      <c r="AP52" s="344">
        <v>25247</v>
      </c>
      <c r="AQ52" s="345">
        <v>3</v>
      </c>
      <c r="AR52" s="346">
        <v>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11451745</v>
      </c>
      <c r="AN53" s="334">
        <v>58766</v>
      </c>
      <c r="AO53" s="335">
        <v>3.5</v>
      </c>
      <c r="AP53" s="336">
        <v>46035</v>
      </c>
      <c r="AQ53" s="337">
        <v>2.2999999999999998</v>
      </c>
      <c r="AR53" s="338">
        <v>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5034820</v>
      </c>
      <c r="AN54" s="342">
        <v>25837</v>
      </c>
      <c r="AO54" s="343">
        <v>-7.7</v>
      </c>
      <c r="AP54" s="344">
        <v>25158</v>
      </c>
      <c r="AQ54" s="345">
        <v>-0.4</v>
      </c>
      <c r="AR54" s="346">
        <v>-7.3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11104188</v>
      </c>
      <c r="AN55" s="334">
        <v>57423</v>
      </c>
      <c r="AO55" s="335">
        <v>-2.2999999999999998</v>
      </c>
      <c r="AP55" s="336">
        <v>43261</v>
      </c>
      <c r="AQ55" s="337">
        <v>-6</v>
      </c>
      <c r="AR55" s="338">
        <v>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5197282</v>
      </c>
      <c r="AN56" s="342">
        <v>26877</v>
      </c>
      <c r="AO56" s="343">
        <v>4</v>
      </c>
      <c r="AP56" s="344">
        <v>24721</v>
      </c>
      <c r="AQ56" s="345">
        <v>-1.7</v>
      </c>
      <c r="AR56" s="346">
        <v>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9487633</v>
      </c>
      <c r="AN57" s="334">
        <v>49607</v>
      </c>
      <c r="AO57" s="335">
        <v>-13.6</v>
      </c>
      <c r="AP57" s="336">
        <v>40626</v>
      </c>
      <c r="AQ57" s="337">
        <v>-6.1</v>
      </c>
      <c r="AR57" s="338">
        <v>-7.5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3806165</v>
      </c>
      <c r="AN58" s="342">
        <v>19901</v>
      </c>
      <c r="AO58" s="343">
        <v>-26</v>
      </c>
      <c r="AP58" s="344">
        <v>24279</v>
      </c>
      <c r="AQ58" s="345">
        <v>-1.8</v>
      </c>
      <c r="AR58" s="346">
        <v>-24.2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17207637</v>
      </c>
      <c r="AN59" s="334">
        <v>90742</v>
      </c>
      <c r="AO59" s="335">
        <v>82.9</v>
      </c>
      <c r="AP59" s="336">
        <v>46133</v>
      </c>
      <c r="AQ59" s="337">
        <v>13.6</v>
      </c>
      <c r="AR59" s="338">
        <v>69.3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9566565</v>
      </c>
      <c r="AN60" s="342">
        <v>50448</v>
      </c>
      <c r="AO60" s="343">
        <v>153.5</v>
      </c>
      <c r="AP60" s="344">
        <v>27280</v>
      </c>
      <c r="AQ60" s="345">
        <v>12.4</v>
      </c>
      <c r="AR60" s="346">
        <v>141.1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12075331</v>
      </c>
      <c r="AN61" s="349">
        <v>62661</v>
      </c>
      <c r="AO61" s="350">
        <v>17.8</v>
      </c>
      <c r="AP61" s="351">
        <v>44215</v>
      </c>
      <c r="AQ61" s="352">
        <v>0.6</v>
      </c>
      <c r="AR61" s="338">
        <v>17.2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5818045</v>
      </c>
      <c r="AN62" s="342">
        <v>30210</v>
      </c>
      <c r="AO62" s="343">
        <v>27</v>
      </c>
      <c r="AP62" s="344">
        <v>25337</v>
      </c>
      <c r="AQ62" s="345">
        <v>2.2999999999999998</v>
      </c>
      <c r="AR62" s="346">
        <v>24.7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wKaHwyvt2aO+Ivq4TzpPpSRJlKdV4cbCWcS2rUftLwRpA2cGj89XoxkaRzGhwfauNktgQirxjk4P5UR4QBaCg==" saltValue="j9gTgy8efsoCFlZuxHzV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cuKZUszYxGBnqCiDR49MKNNYaGfVOJbdN7C7aFnyxPQHMu8pjam8JxwnCNSIacSXLZgy8b/uUope21a2s3227Q==" saltValue="vTsMfaN+hur1RWY3gUbe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NUDciaFXehwwqlpbr70BqdOpE9afMv96kP6znsksHzRtZ6vPc1ybfoD7XhyTWHhM6UPnhhdHAzK9RKB3Pbf94A==" saltValue="JrYZLb1DX5vnwYlWR7ZP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5" t="s">
        <v>3</v>
      </c>
      <c r="D47" s="1175"/>
      <c r="E47" s="1176"/>
      <c r="F47" s="11">
        <v>12.66</v>
      </c>
      <c r="G47" s="12">
        <v>12.39</v>
      </c>
      <c r="H47" s="12">
        <v>11.37</v>
      </c>
      <c r="I47" s="12">
        <v>11.61</v>
      </c>
      <c r="J47" s="13">
        <v>13.53</v>
      </c>
    </row>
    <row r="48" spans="2:10" ht="57.75" customHeight="1" x14ac:dyDescent="0.15">
      <c r="B48" s="14"/>
      <c r="C48" s="1177" t="s">
        <v>4</v>
      </c>
      <c r="D48" s="1177"/>
      <c r="E48" s="1178"/>
      <c r="F48" s="15">
        <v>4.03</v>
      </c>
      <c r="G48" s="16">
        <v>2.2999999999999998</v>
      </c>
      <c r="H48" s="16">
        <v>3.84</v>
      </c>
      <c r="I48" s="16">
        <v>8.16</v>
      </c>
      <c r="J48" s="17">
        <v>7.52</v>
      </c>
    </row>
    <row r="49" spans="2:10" ht="57.75" customHeight="1" thickBot="1" x14ac:dyDescent="0.2">
      <c r="B49" s="18"/>
      <c r="C49" s="1179" t="s">
        <v>5</v>
      </c>
      <c r="D49" s="1179"/>
      <c r="E49" s="1180"/>
      <c r="F49" s="19" t="s">
        <v>562</v>
      </c>
      <c r="G49" s="20" t="s">
        <v>563</v>
      </c>
      <c r="H49" s="20">
        <v>0.64</v>
      </c>
      <c r="I49" s="20">
        <v>5.19</v>
      </c>
      <c r="J49" s="21">
        <v>0.72</v>
      </c>
    </row>
    <row r="50" spans="2:10" x14ac:dyDescent="0.15"/>
  </sheetData>
  <sheetProtection algorithmName="SHA-512" hashValue="KjjNViJXCxvKJlH/GyYbTxh/7GCBad/vC2Fz6pJb1z66qGZiqzj5F0dn6cnK0r1/w2Qm0/9UxkM2YTLmwv3GVA==" saltValue="bYAVpvjEnNVCY6rcdKC4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7" t="s">
        <v>564</v>
      </c>
      <c r="D34" s="1187"/>
      <c r="E34" s="1188"/>
      <c r="F34" s="32">
        <v>4.0199999999999996</v>
      </c>
      <c r="G34" s="33">
        <v>2.29</v>
      </c>
      <c r="H34" s="33">
        <v>3.83</v>
      </c>
      <c r="I34" s="33">
        <v>8.16</v>
      </c>
      <c r="J34" s="34">
        <v>7.51</v>
      </c>
      <c r="K34" s="22"/>
      <c r="L34" s="22"/>
      <c r="M34" s="22"/>
      <c r="N34" s="22"/>
      <c r="O34" s="22"/>
      <c r="P34" s="22"/>
    </row>
    <row r="35" spans="1:16" ht="39" customHeight="1" x14ac:dyDescent="0.15">
      <c r="A35" s="22"/>
      <c r="B35" s="35"/>
      <c r="C35" s="1181" t="s">
        <v>565</v>
      </c>
      <c r="D35" s="1182"/>
      <c r="E35" s="1183"/>
      <c r="F35" s="36">
        <v>6.09</v>
      </c>
      <c r="G35" s="37">
        <v>6.41</v>
      </c>
      <c r="H35" s="37">
        <v>7.16</v>
      </c>
      <c r="I35" s="37">
        <v>6</v>
      </c>
      <c r="J35" s="38">
        <v>6</v>
      </c>
      <c r="K35" s="22"/>
      <c r="L35" s="22"/>
      <c r="M35" s="22"/>
      <c r="N35" s="22"/>
      <c r="O35" s="22"/>
      <c r="P35" s="22"/>
    </row>
    <row r="36" spans="1:16" ht="39" customHeight="1" x14ac:dyDescent="0.15">
      <c r="A36" s="22"/>
      <c r="B36" s="35"/>
      <c r="C36" s="1181" t="s">
        <v>566</v>
      </c>
      <c r="D36" s="1182"/>
      <c r="E36" s="1183"/>
      <c r="F36" s="36" t="s">
        <v>567</v>
      </c>
      <c r="G36" s="37">
        <v>0.8</v>
      </c>
      <c r="H36" s="37">
        <v>0.62</v>
      </c>
      <c r="I36" s="37">
        <v>0.93</v>
      </c>
      <c r="J36" s="38">
        <v>2.25</v>
      </c>
      <c r="K36" s="22"/>
      <c r="L36" s="22"/>
      <c r="M36" s="22"/>
      <c r="N36" s="22"/>
      <c r="O36" s="22"/>
      <c r="P36" s="22"/>
    </row>
    <row r="37" spans="1:16" ht="39" customHeight="1" x14ac:dyDescent="0.15">
      <c r="A37" s="22"/>
      <c r="B37" s="35"/>
      <c r="C37" s="1181" t="s">
        <v>568</v>
      </c>
      <c r="D37" s="1182"/>
      <c r="E37" s="1183"/>
      <c r="F37" s="36">
        <v>1.35</v>
      </c>
      <c r="G37" s="37">
        <v>0.63</v>
      </c>
      <c r="H37" s="37">
        <v>1.33</v>
      </c>
      <c r="I37" s="37">
        <v>1.86</v>
      </c>
      <c r="J37" s="38">
        <v>1.25</v>
      </c>
      <c r="K37" s="22"/>
      <c r="L37" s="22"/>
      <c r="M37" s="22"/>
      <c r="N37" s="22"/>
      <c r="O37" s="22"/>
      <c r="P37" s="22"/>
    </row>
    <row r="38" spans="1:16" ht="39" customHeight="1" x14ac:dyDescent="0.15">
      <c r="A38" s="22"/>
      <c r="B38" s="35"/>
      <c r="C38" s="1181" t="s">
        <v>569</v>
      </c>
      <c r="D38" s="1182"/>
      <c r="E38" s="1183"/>
      <c r="F38" s="36">
        <v>1.27</v>
      </c>
      <c r="G38" s="37">
        <v>1.45</v>
      </c>
      <c r="H38" s="37">
        <v>1.47</v>
      </c>
      <c r="I38" s="37">
        <v>1.46</v>
      </c>
      <c r="J38" s="38">
        <v>1.04</v>
      </c>
      <c r="K38" s="22"/>
      <c r="L38" s="22"/>
      <c r="M38" s="22"/>
      <c r="N38" s="22"/>
      <c r="O38" s="22"/>
      <c r="P38" s="22"/>
    </row>
    <row r="39" spans="1:16" ht="39" customHeight="1" x14ac:dyDescent="0.15">
      <c r="A39" s="22"/>
      <c r="B39" s="35"/>
      <c r="C39" s="1181" t="s">
        <v>570</v>
      </c>
      <c r="D39" s="1182"/>
      <c r="E39" s="1183"/>
      <c r="F39" s="36">
        <v>1.27</v>
      </c>
      <c r="G39" s="37">
        <v>1.76</v>
      </c>
      <c r="H39" s="37">
        <v>1.29</v>
      </c>
      <c r="I39" s="37">
        <v>0.46</v>
      </c>
      <c r="J39" s="38">
        <v>0.42</v>
      </c>
      <c r="K39" s="22"/>
      <c r="L39" s="22"/>
      <c r="M39" s="22"/>
      <c r="N39" s="22"/>
      <c r="O39" s="22"/>
      <c r="P39" s="22"/>
    </row>
    <row r="40" spans="1:16" ht="39" customHeight="1" x14ac:dyDescent="0.15">
      <c r="A40" s="22"/>
      <c r="B40" s="35"/>
      <c r="C40" s="1181" t="s">
        <v>571</v>
      </c>
      <c r="D40" s="1182"/>
      <c r="E40" s="1183"/>
      <c r="F40" s="36">
        <v>0.01</v>
      </c>
      <c r="G40" s="37">
        <v>0.02</v>
      </c>
      <c r="H40" s="37">
        <v>0.01</v>
      </c>
      <c r="I40" s="37">
        <v>0.01</v>
      </c>
      <c r="J40" s="38">
        <v>0.01</v>
      </c>
      <c r="K40" s="22"/>
      <c r="L40" s="22"/>
      <c r="M40" s="22"/>
      <c r="N40" s="22"/>
      <c r="O40" s="22"/>
      <c r="P40" s="22"/>
    </row>
    <row r="41" spans="1:16" ht="39" customHeight="1" x14ac:dyDescent="0.15">
      <c r="A41" s="22"/>
      <c r="B41" s="35"/>
      <c r="C41" s="1181" t="s">
        <v>572</v>
      </c>
      <c r="D41" s="1182"/>
      <c r="E41" s="1183"/>
      <c r="F41" s="36">
        <v>0</v>
      </c>
      <c r="G41" s="37">
        <v>0</v>
      </c>
      <c r="H41" s="37">
        <v>0</v>
      </c>
      <c r="I41" s="37">
        <v>0</v>
      </c>
      <c r="J41" s="38">
        <v>0</v>
      </c>
      <c r="K41" s="22"/>
      <c r="L41" s="22"/>
      <c r="M41" s="22"/>
      <c r="N41" s="22"/>
      <c r="O41" s="22"/>
      <c r="P41" s="22"/>
    </row>
    <row r="42" spans="1:16" ht="39" customHeight="1" x14ac:dyDescent="0.15">
      <c r="A42" s="22"/>
      <c r="B42" s="39"/>
      <c r="C42" s="1181" t="s">
        <v>573</v>
      </c>
      <c r="D42" s="1182"/>
      <c r="E42" s="1183"/>
      <c r="F42" s="36" t="s">
        <v>515</v>
      </c>
      <c r="G42" s="37" t="s">
        <v>515</v>
      </c>
      <c r="H42" s="37" t="s">
        <v>515</v>
      </c>
      <c r="I42" s="37" t="s">
        <v>515</v>
      </c>
      <c r="J42" s="38" t="s">
        <v>515</v>
      </c>
      <c r="K42" s="22"/>
      <c r="L42" s="22"/>
      <c r="M42" s="22"/>
      <c r="N42" s="22"/>
      <c r="O42" s="22"/>
      <c r="P42" s="22"/>
    </row>
    <row r="43" spans="1:16" ht="39" customHeight="1" thickBot="1" x14ac:dyDescent="0.2">
      <c r="A43" s="22"/>
      <c r="B43" s="40"/>
      <c r="C43" s="1184" t="s">
        <v>574</v>
      </c>
      <c r="D43" s="1185"/>
      <c r="E43" s="1186"/>
      <c r="F43" s="41">
        <v>0</v>
      </c>
      <c r="G43" s="42">
        <v>0</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6eazPLTJf98CnBRQaAGBdq/BZh4BkIa/amC/4NGmCGNpkx1JLtI0IKip2bXI3tpllQ6ARzJWLDFIc+hZkMWZg==" saltValue="NrV/MRwrpzXWsXF1RR2b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7268</v>
      </c>
      <c r="L45" s="60">
        <v>7091</v>
      </c>
      <c r="M45" s="60">
        <v>7065</v>
      </c>
      <c r="N45" s="60">
        <v>7018</v>
      </c>
      <c r="O45" s="61">
        <v>6868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515</v>
      </c>
      <c r="L46" s="64" t="s">
        <v>515</v>
      </c>
      <c r="M46" s="64" t="s">
        <v>515</v>
      </c>
      <c r="N46" s="64" t="s">
        <v>515</v>
      </c>
      <c r="O46" s="65" t="s">
        <v>515</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515</v>
      </c>
      <c r="L47" s="64" t="s">
        <v>515</v>
      </c>
      <c r="M47" s="64" t="s">
        <v>515</v>
      </c>
      <c r="N47" s="64" t="s">
        <v>515</v>
      </c>
      <c r="O47" s="65" t="s">
        <v>515</v>
      </c>
      <c r="P47" s="48"/>
      <c r="Q47" s="48"/>
      <c r="R47" s="48"/>
      <c r="S47" s="48"/>
      <c r="T47" s="48"/>
      <c r="U47" s="48"/>
    </row>
    <row r="48" spans="1:21" ht="30.75" customHeight="1" x14ac:dyDescent="0.15">
      <c r="A48" s="48"/>
      <c r="B48" s="1191"/>
      <c r="C48" s="1192"/>
      <c r="D48" s="62"/>
      <c r="E48" s="1197" t="s">
        <v>15</v>
      </c>
      <c r="F48" s="1197"/>
      <c r="G48" s="1197"/>
      <c r="H48" s="1197"/>
      <c r="I48" s="1197"/>
      <c r="J48" s="1198"/>
      <c r="K48" s="63">
        <v>2225</v>
      </c>
      <c r="L48" s="64">
        <v>2138</v>
      </c>
      <c r="M48" s="64">
        <v>2132</v>
      </c>
      <c r="N48" s="64">
        <v>2145</v>
      </c>
      <c r="O48" s="65">
        <v>2108</v>
      </c>
      <c r="P48" s="48"/>
      <c r="Q48" s="48"/>
      <c r="R48" s="48"/>
      <c r="S48" s="48"/>
      <c r="T48" s="48"/>
      <c r="U48" s="48"/>
    </row>
    <row r="49" spans="1:21" ht="30.75" customHeight="1" x14ac:dyDescent="0.15">
      <c r="A49" s="48"/>
      <c r="B49" s="1191"/>
      <c r="C49" s="1192"/>
      <c r="D49" s="62"/>
      <c r="E49" s="1197" t="s">
        <v>16</v>
      </c>
      <c r="F49" s="1197"/>
      <c r="G49" s="1197"/>
      <c r="H49" s="1197"/>
      <c r="I49" s="1197"/>
      <c r="J49" s="1198"/>
      <c r="K49" s="63">
        <v>0</v>
      </c>
      <c r="L49" s="64">
        <v>32</v>
      </c>
      <c r="M49" s="64">
        <v>18</v>
      </c>
      <c r="N49" s="64">
        <v>23</v>
      </c>
      <c r="O49" s="65">
        <v>27</v>
      </c>
      <c r="P49" s="48"/>
      <c r="Q49" s="48"/>
      <c r="R49" s="48"/>
      <c r="S49" s="48"/>
      <c r="T49" s="48"/>
      <c r="U49" s="48"/>
    </row>
    <row r="50" spans="1:21" ht="30.75" customHeight="1" x14ac:dyDescent="0.15">
      <c r="A50" s="48"/>
      <c r="B50" s="1191"/>
      <c r="C50" s="1192"/>
      <c r="D50" s="62"/>
      <c r="E50" s="1197" t="s">
        <v>17</v>
      </c>
      <c r="F50" s="1197"/>
      <c r="G50" s="1197"/>
      <c r="H50" s="1197"/>
      <c r="I50" s="1197"/>
      <c r="J50" s="1198"/>
      <c r="K50" s="63">
        <v>308</v>
      </c>
      <c r="L50" s="64">
        <v>295</v>
      </c>
      <c r="M50" s="64">
        <v>293</v>
      </c>
      <c r="N50" s="64">
        <v>302</v>
      </c>
      <c r="O50" s="65">
        <v>301</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515</v>
      </c>
      <c r="L51" s="64" t="s">
        <v>515</v>
      </c>
      <c r="M51" s="64" t="s">
        <v>515</v>
      </c>
      <c r="N51" s="64" t="s">
        <v>515</v>
      </c>
      <c r="O51" s="65" t="s">
        <v>515</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7993</v>
      </c>
      <c r="L52" s="64">
        <v>7668</v>
      </c>
      <c r="M52" s="64">
        <v>7748</v>
      </c>
      <c r="N52" s="64">
        <v>7627</v>
      </c>
      <c r="O52" s="65">
        <v>7488</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1808</v>
      </c>
      <c r="L53" s="69">
        <v>1888</v>
      </c>
      <c r="M53" s="69">
        <v>1760</v>
      </c>
      <c r="N53" s="69">
        <v>1861</v>
      </c>
      <c r="O53" s="70">
        <v>1816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D6+WYTRk3zLUCjA2ZrsjqN1P0KfNSQB+VXg2fCU0ZmAzHlIlcaMd8R8aUgDFrOLIkanKj5uTN3jpNrkQD/3og==" saltValue="UsEjf2Eqp+USPN5paJgc7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20" t="s">
        <v>32</v>
      </c>
      <c r="C41" s="1221"/>
      <c r="D41" s="105"/>
      <c r="E41" s="1226" t="s">
        <v>33</v>
      </c>
      <c r="F41" s="1226"/>
      <c r="G41" s="1226"/>
      <c r="H41" s="1227"/>
      <c r="I41" s="355">
        <v>69337</v>
      </c>
      <c r="J41" s="356">
        <v>68470</v>
      </c>
      <c r="K41" s="356">
        <v>67530</v>
      </c>
      <c r="L41" s="356">
        <v>67116</v>
      </c>
      <c r="M41" s="357">
        <v>71146</v>
      </c>
    </row>
    <row r="42" spans="2:13" ht="27.75" customHeight="1" x14ac:dyDescent="0.15">
      <c r="B42" s="1222"/>
      <c r="C42" s="1223"/>
      <c r="D42" s="106"/>
      <c r="E42" s="1228" t="s">
        <v>34</v>
      </c>
      <c r="F42" s="1228"/>
      <c r="G42" s="1228"/>
      <c r="H42" s="1229"/>
      <c r="I42" s="358">
        <v>3385</v>
      </c>
      <c r="J42" s="359">
        <v>2691</v>
      </c>
      <c r="K42" s="359">
        <v>2787</v>
      </c>
      <c r="L42" s="359">
        <v>2444</v>
      </c>
      <c r="M42" s="360">
        <v>2883</v>
      </c>
    </row>
    <row r="43" spans="2:13" ht="27.75" customHeight="1" x14ac:dyDescent="0.15">
      <c r="B43" s="1222"/>
      <c r="C43" s="1223"/>
      <c r="D43" s="106"/>
      <c r="E43" s="1228" t="s">
        <v>35</v>
      </c>
      <c r="F43" s="1228"/>
      <c r="G43" s="1228"/>
      <c r="H43" s="1229"/>
      <c r="I43" s="358">
        <v>23097</v>
      </c>
      <c r="J43" s="359">
        <v>22009</v>
      </c>
      <c r="K43" s="359">
        <v>20962</v>
      </c>
      <c r="L43" s="359">
        <v>19647</v>
      </c>
      <c r="M43" s="360">
        <v>19092</v>
      </c>
    </row>
    <row r="44" spans="2:13" ht="27.75" customHeight="1" x14ac:dyDescent="0.15">
      <c r="B44" s="1222"/>
      <c r="C44" s="1223"/>
      <c r="D44" s="106"/>
      <c r="E44" s="1228" t="s">
        <v>36</v>
      </c>
      <c r="F44" s="1228"/>
      <c r="G44" s="1228"/>
      <c r="H44" s="1229"/>
      <c r="I44" s="358">
        <v>218</v>
      </c>
      <c r="J44" s="359">
        <v>313</v>
      </c>
      <c r="K44" s="359">
        <v>377</v>
      </c>
      <c r="L44" s="359">
        <v>388</v>
      </c>
      <c r="M44" s="360">
        <v>537</v>
      </c>
    </row>
    <row r="45" spans="2:13" ht="27.75" customHeight="1" x14ac:dyDescent="0.15">
      <c r="B45" s="1222"/>
      <c r="C45" s="1223"/>
      <c r="D45" s="106"/>
      <c r="E45" s="1228" t="s">
        <v>37</v>
      </c>
      <c r="F45" s="1228"/>
      <c r="G45" s="1228"/>
      <c r="H45" s="1229"/>
      <c r="I45" s="358">
        <v>8273</v>
      </c>
      <c r="J45" s="359">
        <v>8740</v>
      </c>
      <c r="K45" s="359">
        <v>8564</v>
      </c>
      <c r="L45" s="359">
        <v>8408</v>
      </c>
      <c r="M45" s="360">
        <v>8386</v>
      </c>
    </row>
    <row r="46" spans="2:13" ht="27.75" customHeight="1" x14ac:dyDescent="0.15">
      <c r="B46" s="1222"/>
      <c r="C46" s="1223"/>
      <c r="D46" s="107"/>
      <c r="E46" s="1228" t="s">
        <v>38</v>
      </c>
      <c r="F46" s="1228"/>
      <c r="G46" s="1228"/>
      <c r="H46" s="1229"/>
      <c r="I46" s="358" t="s">
        <v>515</v>
      </c>
      <c r="J46" s="359" t="s">
        <v>515</v>
      </c>
      <c r="K46" s="359" t="s">
        <v>515</v>
      </c>
      <c r="L46" s="359" t="s">
        <v>515</v>
      </c>
      <c r="M46" s="360" t="s">
        <v>515</v>
      </c>
    </row>
    <row r="47" spans="2:13" ht="27.75" customHeight="1" x14ac:dyDescent="0.15">
      <c r="B47" s="1222"/>
      <c r="C47" s="1223"/>
      <c r="D47" s="108"/>
      <c r="E47" s="1230" t="s">
        <v>39</v>
      </c>
      <c r="F47" s="1231"/>
      <c r="G47" s="1231"/>
      <c r="H47" s="1232"/>
      <c r="I47" s="358" t="s">
        <v>515</v>
      </c>
      <c r="J47" s="359" t="s">
        <v>515</v>
      </c>
      <c r="K47" s="359" t="s">
        <v>515</v>
      </c>
      <c r="L47" s="359" t="s">
        <v>515</v>
      </c>
      <c r="M47" s="360" t="s">
        <v>515</v>
      </c>
    </row>
    <row r="48" spans="2:13" ht="27.75" customHeight="1" x14ac:dyDescent="0.15">
      <c r="B48" s="1222"/>
      <c r="C48" s="1223"/>
      <c r="D48" s="106"/>
      <c r="E48" s="1228" t="s">
        <v>40</v>
      </c>
      <c r="F48" s="1228"/>
      <c r="G48" s="1228"/>
      <c r="H48" s="1229"/>
      <c r="I48" s="358" t="s">
        <v>515</v>
      </c>
      <c r="J48" s="359" t="s">
        <v>515</v>
      </c>
      <c r="K48" s="359" t="s">
        <v>515</v>
      </c>
      <c r="L48" s="359" t="s">
        <v>515</v>
      </c>
      <c r="M48" s="360" t="s">
        <v>515</v>
      </c>
    </row>
    <row r="49" spans="2:13" ht="27.75" customHeight="1" x14ac:dyDescent="0.15">
      <c r="B49" s="1224"/>
      <c r="C49" s="1225"/>
      <c r="D49" s="106"/>
      <c r="E49" s="1228" t="s">
        <v>41</v>
      </c>
      <c r="F49" s="1228"/>
      <c r="G49" s="1228"/>
      <c r="H49" s="1229"/>
      <c r="I49" s="358" t="s">
        <v>515</v>
      </c>
      <c r="J49" s="359" t="s">
        <v>515</v>
      </c>
      <c r="K49" s="359" t="s">
        <v>515</v>
      </c>
      <c r="L49" s="359" t="s">
        <v>515</v>
      </c>
      <c r="M49" s="360" t="s">
        <v>515</v>
      </c>
    </row>
    <row r="50" spans="2:13" ht="27.75" customHeight="1" x14ac:dyDescent="0.15">
      <c r="B50" s="1233" t="s">
        <v>42</v>
      </c>
      <c r="C50" s="1234"/>
      <c r="D50" s="109"/>
      <c r="E50" s="1228" t="s">
        <v>43</v>
      </c>
      <c r="F50" s="1228"/>
      <c r="G50" s="1228"/>
      <c r="H50" s="1229"/>
      <c r="I50" s="358">
        <v>6179</v>
      </c>
      <c r="J50" s="359">
        <v>5904</v>
      </c>
      <c r="K50" s="359">
        <v>6062</v>
      </c>
      <c r="L50" s="359">
        <v>7093</v>
      </c>
      <c r="M50" s="360">
        <v>8750</v>
      </c>
    </row>
    <row r="51" spans="2:13" ht="27.75" customHeight="1" x14ac:dyDescent="0.15">
      <c r="B51" s="1222"/>
      <c r="C51" s="1223"/>
      <c r="D51" s="106"/>
      <c r="E51" s="1228" t="s">
        <v>44</v>
      </c>
      <c r="F51" s="1228"/>
      <c r="G51" s="1228"/>
      <c r="H51" s="1229"/>
      <c r="I51" s="358">
        <v>30047</v>
      </c>
      <c r="J51" s="359">
        <v>28909</v>
      </c>
      <c r="K51" s="359">
        <v>27832</v>
      </c>
      <c r="L51" s="359">
        <v>28137</v>
      </c>
      <c r="M51" s="360">
        <v>28464</v>
      </c>
    </row>
    <row r="52" spans="2:13" ht="27.75" customHeight="1" x14ac:dyDescent="0.15">
      <c r="B52" s="1224"/>
      <c r="C52" s="1225"/>
      <c r="D52" s="106"/>
      <c r="E52" s="1228" t="s">
        <v>45</v>
      </c>
      <c r="F52" s="1228"/>
      <c r="G52" s="1228"/>
      <c r="H52" s="1229"/>
      <c r="I52" s="358">
        <v>57543</v>
      </c>
      <c r="J52" s="359">
        <v>56373</v>
      </c>
      <c r="K52" s="359">
        <v>55211</v>
      </c>
      <c r="L52" s="359">
        <v>54711</v>
      </c>
      <c r="M52" s="360">
        <v>56756</v>
      </c>
    </row>
    <row r="53" spans="2:13" ht="27.75" customHeight="1" thickBot="1" x14ac:dyDescent="0.2">
      <c r="B53" s="1235" t="s">
        <v>46</v>
      </c>
      <c r="C53" s="1236"/>
      <c r="D53" s="110"/>
      <c r="E53" s="1237" t="s">
        <v>47</v>
      </c>
      <c r="F53" s="1237"/>
      <c r="G53" s="1237"/>
      <c r="H53" s="1238"/>
      <c r="I53" s="361">
        <v>10542</v>
      </c>
      <c r="J53" s="362">
        <v>11036</v>
      </c>
      <c r="K53" s="362">
        <v>11115</v>
      </c>
      <c r="L53" s="362">
        <v>8062</v>
      </c>
      <c r="M53" s="363">
        <v>8073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R8sMtRWM++eQJdLiz3CqGW6FNGd6XO2sDrWOFgDw7UYNbsxo+hZng6bO6ltHz5vh+oseaVIR+Froyk+0Yj6aw==" saltValue="jk0pCfb/sRcLpejKULi3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47" t="s">
        <v>50</v>
      </c>
      <c r="D55" s="1247"/>
      <c r="E55" s="1248"/>
      <c r="F55" s="122">
        <v>4642</v>
      </c>
      <c r="G55" s="122">
        <v>4941</v>
      </c>
      <c r="H55" s="123">
        <v>5601</v>
      </c>
    </row>
    <row r="56" spans="2:8" ht="52.5" customHeight="1" x14ac:dyDescent="0.15">
      <c r="B56" s="124"/>
      <c r="C56" s="1249" t="s">
        <v>51</v>
      </c>
      <c r="D56" s="1249"/>
      <c r="E56" s="1250"/>
      <c r="F56" s="125">
        <v>71</v>
      </c>
      <c r="G56" s="125">
        <v>71</v>
      </c>
      <c r="H56" s="126">
        <v>71</v>
      </c>
    </row>
    <row r="57" spans="2:8" ht="53.25" customHeight="1" x14ac:dyDescent="0.15">
      <c r="B57" s="124"/>
      <c r="C57" s="1251" t="s">
        <v>52</v>
      </c>
      <c r="D57" s="1251"/>
      <c r="E57" s="1252"/>
      <c r="F57" s="127">
        <v>10295</v>
      </c>
      <c r="G57" s="127">
        <v>10866</v>
      </c>
      <c r="H57" s="128">
        <v>12213</v>
      </c>
    </row>
    <row r="58" spans="2:8" ht="45.75" customHeight="1" x14ac:dyDescent="0.15">
      <c r="B58" s="129"/>
      <c r="C58" s="1239" t="s">
        <v>593</v>
      </c>
      <c r="D58" s="1240"/>
      <c r="E58" s="1241"/>
      <c r="F58" s="130">
        <v>9075</v>
      </c>
      <c r="G58" s="130">
        <v>8966</v>
      </c>
      <c r="H58" s="131">
        <v>8913</v>
      </c>
    </row>
    <row r="59" spans="2:8" ht="45.75" customHeight="1" x14ac:dyDescent="0.15">
      <c r="B59" s="129"/>
      <c r="C59" s="1239" t="s">
        <v>594</v>
      </c>
      <c r="D59" s="1240"/>
      <c r="E59" s="1241"/>
      <c r="F59" s="130">
        <v>715</v>
      </c>
      <c r="G59" s="130">
        <v>1482</v>
      </c>
      <c r="H59" s="131">
        <v>2958</v>
      </c>
    </row>
    <row r="60" spans="2:8" ht="45.75" customHeight="1" x14ac:dyDescent="0.15">
      <c r="B60" s="129"/>
      <c r="C60" s="1239" t="s">
        <v>595</v>
      </c>
      <c r="D60" s="1240"/>
      <c r="E60" s="1241"/>
      <c r="F60" s="130">
        <v>105</v>
      </c>
      <c r="G60" s="130">
        <v>109</v>
      </c>
      <c r="H60" s="131">
        <v>110</v>
      </c>
    </row>
    <row r="61" spans="2:8" ht="45.75" customHeight="1" x14ac:dyDescent="0.15">
      <c r="B61" s="129"/>
      <c r="C61" s="1239" t="s">
        <v>596</v>
      </c>
      <c r="D61" s="1240"/>
      <c r="E61" s="1241"/>
      <c r="F61" s="130">
        <v>37</v>
      </c>
      <c r="G61" s="130">
        <v>61</v>
      </c>
      <c r="H61" s="131">
        <v>96</v>
      </c>
    </row>
    <row r="62" spans="2:8" ht="45.75" customHeight="1" thickBot="1" x14ac:dyDescent="0.2">
      <c r="B62" s="132"/>
      <c r="C62" s="1242" t="s">
        <v>597</v>
      </c>
      <c r="D62" s="1243"/>
      <c r="E62" s="1244"/>
      <c r="F62" s="133">
        <v>45</v>
      </c>
      <c r="G62" s="133">
        <v>44</v>
      </c>
      <c r="H62" s="134">
        <v>42</v>
      </c>
    </row>
    <row r="63" spans="2:8" ht="52.5" customHeight="1" thickBot="1" x14ac:dyDescent="0.2">
      <c r="B63" s="135"/>
      <c r="C63" s="1245" t="s">
        <v>53</v>
      </c>
      <c r="D63" s="1245"/>
      <c r="E63" s="1246"/>
      <c r="F63" s="136">
        <v>15008</v>
      </c>
      <c r="G63" s="136">
        <v>15878</v>
      </c>
      <c r="H63" s="137">
        <v>17886</v>
      </c>
    </row>
    <row r="64" spans="2:8" x14ac:dyDescent="0.15"/>
  </sheetData>
  <sheetProtection algorithmName="SHA-512" hashValue="W9nX+h4epqWT8NPhuEKknIK90C5pvHUl2mjHXNxRFYMmvmOISdk+xDi5LMkSFd3itEAWmRTd0HSFj714PRejiw==" saltValue="1Yz0N85ihsIjsbFdl9DL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9D08A-64D0-4548-9F92-17AAFEE4D7FB}">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608</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601</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557</v>
      </c>
      <c r="BQ50" s="1267"/>
      <c r="BR50" s="1267"/>
      <c r="BS50" s="1267"/>
      <c r="BT50" s="1267"/>
      <c r="BU50" s="1267"/>
      <c r="BV50" s="1267"/>
      <c r="BW50" s="1267"/>
      <c r="BX50" s="1267" t="s">
        <v>558</v>
      </c>
      <c r="BY50" s="1267"/>
      <c r="BZ50" s="1267"/>
      <c r="CA50" s="1267"/>
      <c r="CB50" s="1267"/>
      <c r="CC50" s="1267"/>
      <c r="CD50" s="1267"/>
      <c r="CE50" s="1267"/>
      <c r="CF50" s="1267" t="s">
        <v>559</v>
      </c>
      <c r="CG50" s="1267"/>
      <c r="CH50" s="1267"/>
      <c r="CI50" s="1267"/>
      <c r="CJ50" s="1267"/>
      <c r="CK50" s="1267"/>
      <c r="CL50" s="1267"/>
      <c r="CM50" s="1267"/>
      <c r="CN50" s="1267" t="s">
        <v>560</v>
      </c>
      <c r="CO50" s="1267"/>
      <c r="CP50" s="1267"/>
      <c r="CQ50" s="1267"/>
      <c r="CR50" s="1267"/>
      <c r="CS50" s="1267"/>
      <c r="CT50" s="1267"/>
      <c r="CU50" s="1267"/>
      <c r="CV50" s="1267" t="s">
        <v>561</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602</v>
      </c>
      <c r="AO51" s="1270"/>
      <c r="AP51" s="1270"/>
      <c r="AQ51" s="1270"/>
      <c r="AR51" s="1270"/>
      <c r="AS51" s="1270"/>
      <c r="AT51" s="1270"/>
      <c r="AU51" s="1270"/>
      <c r="AV51" s="1270"/>
      <c r="AW51" s="1270"/>
      <c r="AX51" s="1270"/>
      <c r="AY51" s="1270"/>
      <c r="AZ51" s="1270"/>
      <c r="BA51" s="1270"/>
      <c r="BB51" s="1270" t="s">
        <v>603</v>
      </c>
      <c r="BC51" s="1270"/>
      <c r="BD51" s="1270"/>
      <c r="BE51" s="1270"/>
      <c r="BF51" s="1270"/>
      <c r="BG51" s="1270"/>
      <c r="BH51" s="1270"/>
      <c r="BI51" s="1270"/>
      <c r="BJ51" s="1270"/>
      <c r="BK51" s="1270"/>
      <c r="BL51" s="1270"/>
      <c r="BM51" s="1270"/>
      <c r="BN51" s="1270"/>
      <c r="BO51" s="1270"/>
      <c r="BP51" s="1253">
        <v>29.7</v>
      </c>
      <c r="BQ51" s="1253"/>
      <c r="BR51" s="1253"/>
      <c r="BS51" s="1253"/>
      <c r="BT51" s="1253"/>
      <c r="BU51" s="1253"/>
      <c r="BV51" s="1253"/>
      <c r="BW51" s="1253"/>
      <c r="BX51" s="1253">
        <v>30.8</v>
      </c>
      <c r="BY51" s="1253"/>
      <c r="BZ51" s="1253"/>
      <c r="CA51" s="1253"/>
      <c r="CB51" s="1253"/>
      <c r="CC51" s="1253"/>
      <c r="CD51" s="1253"/>
      <c r="CE51" s="1253"/>
      <c r="CF51" s="1253">
        <v>30.7</v>
      </c>
      <c r="CG51" s="1253"/>
      <c r="CH51" s="1253"/>
      <c r="CI51" s="1253"/>
      <c r="CJ51" s="1253"/>
      <c r="CK51" s="1253"/>
      <c r="CL51" s="1253"/>
      <c r="CM51" s="1253"/>
      <c r="CN51" s="1253">
        <v>21.2</v>
      </c>
      <c r="CO51" s="1253"/>
      <c r="CP51" s="1253"/>
      <c r="CQ51" s="1253"/>
      <c r="CR51" s="1253"/>
      <c r="CS51" s="1253"/>
      <c r="CT51" s="1253"/>
      <c r="CU51" s="1253"/>
      <c r="CV51" s="1253">
        <v>21.8</v>
      </c>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604</v>
      </c>
      <c r="BC53" s="1270"/>
      <c r="BD53" s="1270"/>
      <c r="BE53" s="1270"/>
      <c r="BF53" s="1270"/>
      <c r="BG53" s="1270"/>
      <c r="BH53" s="1270"/>
      <c r="BI53" s="1270"/>
      <c r="BJ53" s="1270"/>
      <c r="BK53" s="1270"/>
      <c r="BL53" s="1270"/>
      <c r="BM53" s="1270"/>
      <c r="BN53" s="1270"/>
      <c r="BO53" s="1270"/>
      <c r="BP53" s="1253">
        <v>67.7</v>
      </c>
      <c r="BQ53" s="1253"/>
      <c r="BR53" s="1253"/>
      <c r="BS53" s="1253"/>
      <c r="BT53" s="1253"/>
      <c r="BU53" s="1253"/>
      <c r="BV53" s="1253"/>
      <c r="BW53" s="1253"/>
      <c r="BX53" s="1253">
        <v>68.7</v>
      </c>
      <c r="BY53" s="1253"/>
      <c r="BZ53" s="1253"/>
      <c r="CA53" s="1253"/>
      <c r="CB53" s="1253"/>
      <c r="CC53" s="1253"/>
      <c r="CD53" s="1253"/>
      <c r="CE53" s="1253"/>
      <c r="CF53" s="1253">
        <v>69.5</v>
      </c>
      <c r="CG53" s="1253"/>
      <c r="CH53" s="1253"/>
      <c r="CI53" s="1253"/>
      <c r="CJ53" s="1253"/>
      <c r="CK53" s="1253"/>
      <c r="CL53" s="1253"/>
      <c r="CM53" s="1253"/>
      <c r="CN53" s="1253">
        <v>70.599999999999994</v>
      </c>
      <c r="CO53" s="1253"/>
      <c r="CP53" s="1253"/>
      <c r="CQ53" s="1253"/>
      <c r="CR53" s="1253"/>
      <c r="CS53" s="1253"/>
      <c r="CT53" s="1253"/>
      <c r="CU53" s="1253"/>
      <c r="CV53" s="1253">
        <v>70.099999999999994</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605</v>
      </c>
      <c r="AO55" s="1267"/>
      <c r="AP55" s="1267"/>
      <c r="AQ55" s="1267"/>
      <c r="AR55" s="1267"/>
      <c r="AS55" s="1267"/>
      <c r="AT55" s="1267"/>
      <c r="AU55" s="1267"/>
      <c r="AV55" s="1267"/>
      <c r="AW55" s="1267"/>
      <c r="AX55" s="1267"/>
      <c r="AY55" s="1267"/>
      <c r="AZ55" s="1267"/>
      <c r="BA55" s="1267"/>
      <c r="BB55" s="1270" t="s">
        <v>603</v>
      </c>
      <c r="BC55" s="1270"/>
      <c r="BD55" s="1270"/>
      <c r="BE55" s="1270"/>
      <c r="BF55" s="1270"/>
      <c r="BG55" s="1270"/>
      <c r="BH55" s="1270"/>
      <c r="BI55" s="1270"/>
      <c r="BJ55" s="1270"/>
      <c r="BK55" s="1270"/>
      <c r="BL55" s="1270"/>
      <c r="BM55" s="1270"/>
      <c r="BN55" s="1270"/>
      <c r="BO55" s="1270"/>
      <c r="BP55" s="1253">
        <v>23.1</v>
      </c>
      <c r="BQ55" s="1253"/>
      <c r="BR55" s="1253"/>
      <c r="BS55" s="1253"/>
      <c r="BT55" s="1253"/>
      <c r="BU55" s="1253"/>
      <c r="BV55" s="1253"/>
      <c r="BW55" s="1253"/>
      <c r="BX55" s="1253">
        <v>19</v>
      </c>
      <c r="BY55" s="1253"/>
      <c r="BZ55" s="1253"/>
      <c r="CA55" s="1253"/>
      <c r="CB55" s="1253"/>
      <c r="CC55" s="1253"/>
      <c r="CD55" s="1253"/>
      <c r="CE55" s="1253"/>
      <c r="CF55" s="1253">
        <v>18</v>
      </c>
      <c r="CG55" s="1253"/>
      <c r="CH55" s="1253"/>
      <c r="CI55" s="1253"/>
      <c r="CJ55" s="1253"/>
      <c r="CK55" s="1253"/>
      <c r="CL55" s="1253"/>
      <c r="CM55" s="1253"/>
      <c r="CN55" s="1253">
        <v>13.1</v>
      </c>
      <c r="CO55" s="1253"/>
      <c r="CP55" s="1253"/>
      <c r="CQ55" s="1253"/>
      <c r="CR55" s="1253"/>
      <c r="CS55" s="1253"/>
      <c r="CT55" s="1253"/>
      <c r="CU55" s="1253"/>
      <c r="CV55" s="1253">
        <v>10.9</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604</v>
      </c>
      <c r="BC57" s="1270"/>
      <c r="BD57" s="1270"/>
      <c r="BE57" s="1270"/>
      <c r="BF57" s="1270"/>
      <c r="BG57" s="1270"/>
      <c r="BH57" s="1270"/>
      <c r="BI57" s="1270"/>
      <c r="BJ57" s="1270"/>
      <c r="BK57" s="1270"/>
      <c r="BL57" s="1270"/>
      <c r="BM57" s="1270"/>
      <c r="BN57" s="1270"/>
      <c r="BO57" s="1270"/>
      <c r="BP57" s="1253">
        <v>60.4</v>
      </c>
      <c r="BQ57" s="1253"/>
      <c r="BR57" s="1253"/>
      <c r="BS57" s="1253"/>
      <c r="BT57" s="1253"/>
      <c r="BU57" s="1253"/>
      <c r="BV57" s="1253"/>
      <c r="BW57" s="1253"/>
      <c r="BX57" s="1253">
        <v>60.9</v>
      </c>
      <c r="BY57" s="1253"/>
      <c r="BZ57" s="1253"/>
      <c r="CA57" s="1253"/>
      <c r="CB57" s="1253"/>
      <c r="CC57" s="1253"/>
      <c r="CD57" s="1253"/>
      <c r="CE57" s="1253"/>
      <c r="CF57" s="1253">
        <v>61.9</v>
      </c>
      <c r="CG57" s="1253"/>
      <c r="CH57" s="1253"/>
      <c r="CI57" s="1253"/>
      <c r="CJ57" s="1253"/>
      <c r="CK57" s="1253"/>
      <c r="CL57" s="1253"/>
      <c r="CM57" s="1253"/>
      <c r="CN57" s="1253">
        <v>62.5</v>
      </c>
      <c r="CO57" s="1253"/>
      <c r="CP57" s="1253"/>
      <c r="CQ57" s="1253"/>
      <c r="CR57" s="1253"/>
      <c r="CS57" s="1253"/>
      <c r="CT57" s="1253"/>
      <c r="CU57" s="1253"/>
      <c r="CV57" s="1253">
        <v>63.5</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606</v>
      </c>
    </row>
    <row r="64" spans="1:109" x14ac:dyDescent="0.15">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4" t="s">
        <v>609</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601</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557</v>
      </c>
      <c r="BQ72" s="1267"/>
      <c r="BR72" s="1267"/>
      <c r="BS72" s="1267"/>
      <c r="BT72" s="1267"/>
      <c r="BU72" s="1267"/>
      <c r="BV72" s="1267"/>
      <c r="BW72" s="1267"/>
      <c r="BX72" s="1267" t="s">
        <v>558</v>
      </c>
      <c r="BY72" s="1267"/>
      <c r="BZ72" s="1267"/>
      <c r="CA72" s="1267"/>
      <c r="CB72" s="1267"/>
      <c r="CC72" s="1267"/>
      <c r="CD72" s="1267"/>
      <c r="CE72" s="1267"/>
      <c r="CF72" s="1267" t="s">
        <v>559</v>
      </c>
      <c r="CG72" s="1267"/>
      <c r="CH72" s="1267"/>
      <c r="CI72" s="1267"/>
      <c r="CJ72" s="1267"/>
      <c r="CK72" s="1267"/>
      <c r="CL72" s="1267"/>
      <c r="CM72" s="1267"/>
      <c r="CN72" s="1267" t="s">
        <v>560</v>
      </c>
      <c r="CO72" s="1267"/>
      <c r="CP72" s="1267"/>
      <c r="CQ72" s="1267"/>
      <c r="CR72" s="1267"/>
      <c r="CS72" s="1267"/>
      <c r="CT72" s="1267"/>
      <c r="CU72" s="1267"/>
      <c r="CV72" s="1267" t="s">
        <v>561</v>
      </c>
      <c r="CW72" s="1267"/>
      <c r="CX72" s="1267"/>
      <c r="CY72" s="1267"/>
      <c r="CZ72" s="1267"/>
      <c r="DA72" s="1267"/>
      <c r="DB72" s="1267"/>
      <c r="DC72" s="1267"/>
    </row>
    <row r="73" spans="2:107" x14ac:dyDescent="0.15">
      <c r="B73" s="372"/>
      <c r="G73" s="1268"/>
      <c r="H73" s="1268"/>
      <c r="I73" s="1268"/>
      <c r="J73" s="1268"/>
      <c r="K73" s="1273"/>
      <c r="L73" s="1273"/>
      <c r="M73" s="1273"/>
      <c r="N73" s="1273"/>
      <c r="AM73" s="381"/>
      <c r="AN73" s="1270" t="s">
        <v>602</v>
      </c>
      <c r="AO73" s="1270"/>
      <c r="AP73" s="1270"/>
      <c r="AQ73" s="1270"/>
      <c r="AR73" s="1270"/>
      <c r="AS73" s="1270"/>
      <c r="AT73" s="1270"/>
      <c r="AU73" s="1270"/>
      <c r="AV73" s="1270"/>
      <c r="AW73" s="1270"/>
      <c r="AX73" s="1270"/>
      <c r="AY73" s="1270"/>
      <c r="AZ73" s="1270"/>
      <c r="BA73" s="1270"/>
      <c r="BB73" s="1270" t="s">
        <v>603</v>
      </c>
      <c r="BC73" s="1270"/>
      <c r="BD73" s="1270"/>
      <c r="BE73" s="1270"/>
      <c r="BF73" s="1270"/>
      <c r="BG73" s="1270"/>
      <c r="BH73" s="1270"/>
      <c r="BI73" s="1270"/>
      <c r="BJ73" s="1270"/>
      <c r="BK73" s="1270"/>
      <c r="BL73" s="1270"/>
      <c r="BM73" s="1270"/>
      <c r="BN73" s="1270"/>
      <c r="BO73" s="1270"/>
      <c r="BP73" s="1253">
        <v>29.7</v>
      </c>
      <c r="BQ73" s="1253"/>
      <c r="BR73" s="1253"/>
      <c r="BS73" s="1253"/>
      <c r="BT73" s="1253"/>
      <c r="BU73" s="1253"/>
      <c r="BV73" s="1253"/>
      <c r="BW73" s="1253"/>
      <c r="BX73" s="1253">
        <v>30.8</v>
      </c>
      <c r="BY73" s="1253"/>
      <c r="BZ73" s="1253"/>
      <c r="CA73" s="1253"/>
      <c r="CB73" s="1253"/>
      <c r="CC73" s="1253"/>
      <c r="CD73" s="1253"/>
      <c r="CE73" s="1253"/>
      <c r="CF73" s="1253">
        <v>30.7</v>
      </c>
      <c r="CG73" s="1253"/>
      <c r="CH73" s="1253"/>
      <c r="CI73" s="1253"/>
      <c r="CJ73" s="1253"/>
      <c r="CK73" s="1253"/>
      <c r="CL73" s="1253"/>
      <c r="CM73" s="1253"/>
      <c r="CN73" s="1253">
        <v>21.2</v>
      </c>
      <c r="CO73" s="1253"/>
      <c r="CP73" s="1253"/>
      <c r="CQ73" s="1253"/>
      <c r="CR73" s="1253"/>
      <c r="CS73" s="1253"/>
      <c r="CT73" s="1253"/>
      <c r="CU73" s="1253"/>
      <c r="CV73" s="1253">
        <v>21.8</v>
      </c>
      <c r="CW73" s="1253"/>
      <c r="CX73" s="1253"/>
      <c r="CY73" s="1253"/>
      <c r="CZ73" s="1253"/>
      <c r="DA73" s="1253"/>
      <c r="DB73" s="1253"/>
      <c r="DC73" s="1253"/>
    </row>
    <row r="74" spans="2:107" x14ac:dyDescent="0.15">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607</v>
      </c>
      <c r="BC75" s="1270"/>
      <c r="BD75" s="1270"/>
      <c r="BE75" s="1270"/>
      <c r="BF75" s="1270"/>
      <c r="BG75" s="1270"/>
      <c r="BH75" s="1270"/>
      <c r="BI75" s="1270"/>
      <c r="BJ75" s="1270"/>
      <c r="BK75" s="1270"/>
      <c r="BL75" s="1270"/>
      <c r="BM75" s="1270"/>
      <c r="BN75" s="1270"/>
      <c r="BO75" s="1270"/>
      <c r="BP75" s="1253">
        <v>4.7</v>
      </c>
      <c r="BQ75" s="1253"/>
      <c r="BR75" s="1253"/>
      <c r="BS75" s="1253"/>
      <c r="BT75" s="1253"/>
      <c r="BU75" s="1253"/>
      <c r="BV75" s="1253"/>
      <c r="BW75" s="1253"/>
      <c r="BX75" s="1253">
        <v>5</v>
      </c>
      <c r="BY75" s="1253"/>
      <c r="BZ75" s="1253"/>
      <c r="CA75" s="1253"/>
      <c r="CB75" s="1253"/>
      <c r="CC75" s="1253"/>
      <c r="CD75" s="1253"/>
      <c r="CE75" s="1253"/>
      <c r="CF75" s="1253">
        <v>5</v>
      </c>
      <c r="CG75" s="1253"/>
      <c r="CH75" s="1253"/>
      <c r="CI75" s="1253"/>
      <c r="CJ75" s="1253"/>
      <c r="CK75" s="1253"/>
      <c r="CL75" s="1253"/>
      <c r="CM75" s="1253"/>
      <c r="CN75" s="1253">
        <v>5</v>
      </c>
      <c r="CO75" s="1253"/>
      <c r="CP75" s="1253"/>
      <c r="CQ75" s="1253"/>
      <c r="CR75" s="1253"/>
      <c r="CS75" s="1253"/>
      <c r="CT75" s="1253"/>
      <c r="CU75" s="1253"/>
      <c r="CV75" s="1253">
        <v>4.9000000000000004</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73"/>
      <c r="L77" s="1273"/>
      <c r="M77" s="1273"/>
      <c r="N77" s="1273"/>
      <c r="AN77" s="1267" t="s">
        <v>605</v>
      </c>
      <c r="AO77" s="1267"/>
      <c r="AP77" s="1267"/>
      <c r="AQ77" s="1267"/>
      <c r="AR77" s="1267"/>
      <c r="AS77" s="1267"/>
      <c r="AT77" s="1267"/>
      <c r="AU77" s="1267"/>
      <c r="AV77" s="1267"/>
      <c r="AW77" s="1267"/>
      <c r="AX77" s="1267"/>
      <c r="AY77" s="1267"/>
      <c r="AZ77" s="1267"/>
      <c r="BA77" s="1267"/>
      <c r="BB77" s="1270" t="s">
        <v>603</v>
      </c>
      <c r="BC77" s="1270"/>
      <c r="BD77" s="1270"/>
      <c r="BE77" s="1270"/>
      <c r="BF77" s="1270"/>
      <c r="BG77" s="1270"/>
      <c r="BH77" s="1270"/>
      <c r="BI77" s="1270"/>
      <c r="BJ77" s="1270"/>
      <c r="BK77" s="1270"/>
      <c r="BL77" s="1270"/>
      <c r="BM77" s="1270"/>
      <c r="BN77" s="1270"/>
      <c r="BO77" s="1270"/>
      <c r="BP77" s="1253">
        <v>23.1</v>
      </c>
      <c r="BQ77" s="1253"/>
      <c r="BR77" s="1253"/>
      <c r="BS77" s="1253"/>
      <c r="BT77" s="1253"/>
      <c r="BU77" s="1253"/>
      <c r="BV77" s="1253"/>
      <c r="BW77" s="1253"/>
      <c r="BX77" s="1253">
        <v>19</v>
      </c>
      <c r="BY77" s="1253"/>
      <c r="BZ77" s="1253"/>
      <c r="CA77" s="1253"/>
      <c r="CB77" s="1253"/>
      <c r="CC77" s="1253"/>
      <c r="CD77" s="1253"/>
      <c r="CE77" s="1253"/>
      <c r="CF77" s="1253">
        <v>18</v>
      </c>
      <c r="CG77" s="1253"/>
      <c r="CH77" s="1253"/>
      <c r="CI77" s="1253"/>
      <c r="CJ77" s="1253"/>
      <c r="CK77" s="1253"/>
      <c r="CL77" s="1253"/>
      <c r="CM77" s="1253"/>
      <c r="CN77" s="1253">
        <v>13.1</v>
      </c>
      <c r="CO77" s="1253"/>
      <c r="CP77" s="1253"/>
      <c r="CQ77" s="1253"/>
      <c r="CR77" s="1253"/>
      <c r="CS77" s="1253"/>
      <c r="CT77" s="1253"/>
      <c r="CU77" s="1253"/>
      <c r="CV77" s="1253">
        <v>10.9</v>
      </c>
      <c r="CW77" s="1253"/>
      <c r="CX77" s="1253"/>
      <c r="CY77" s="1253"/>
      <c r="CZ77" s="1253"/>
      <c r="DA77" s="1253"/>
      <c r="DB77" s="1253"/>
      <c r="DC77" s="1253"/>
    </row>
    <row r="78" spans="2:107" x14ac:dyDescent="0.15">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607</v>
      </c>
      <c r="BC79" s="1270"/>
      <c r="BD79" s="1270"/>
      <c r="BE79" s="1270"/>
      <c r="BF79" s="1270"/>
      <c r="BG79" s="1270"/>
      <c r="BH79" s="1270"/>
      <c r="BI79" s="1270"/>
      <c r="BJ79" s="1270"/>
      <c r="BK79" s="1270"/>
      <c r="BL79" s="1270"/>
      <c r="BM79" s="1270"/>
      <c r="BN79" s="1270"/>
      <c r="BO79" s="1270"/>
      <c r="BP79" s="1253">
        <v>4.2</v>
      </c>
      <c r="BQ79" s="1253"/>
      <c r="BR79" s="1253"/>
      <c r="BS79" s="1253"/>
      <c r="BT79" s="1253"/>
      <c r="BU79" s="1253"/>
      <c r="BV79" s="1253"/>
      <c r="BW79" s="1253"/>
      <c r="BX79" s="1253">
        <v>3.6</v>
      </c>
      <c r="BY79" s="1253"/>
      <c r="BZ79" s="1253"/>
      <c r="CA79" s="1253"/>
      <c r="CB79" s="1253"/>
      <c r="CC79" s="1253"/>
      <c r="CD79" s="1253"/>
      <c r="CE79" s="1253"/>
      <c r="CF79" s="1253">
        <v>3.5</v>
      </c>
      <c r="CG79" s="1253"/>
      <c r="CH79" s="1253"/>
      <c r="CI79" s="1253"/>
      <c r="CJ79" s="1253"/>
      <c r="CK79" s="1253"/>
      <c r="CL79" s="1253"/>
      <c r="CM79" s="1253"/>
      <c r="CN79" s="1253">
        <v>3.6</v>
      </c>
      <c r="CO79" s="1253"/>
      <c r="CP79" s="1253"/>
      <c r="CQ79" s="1253"/>
      <c r="CR79" s="1253"/>
      <c r="CS79" s="1253"/>
      <c r="CT79" s="1253"/>
      <c r="CU79" s="1253"/>
      <c r="CV79" s="1253">
        <v>4</v>
      </c>
      <c r="CW79" s="1253"/>
      <c r="CX79" s="1253"/>
      <c r="CY79" s="1253"/>
      <c r="CZ79" s="1253"/>
      <c r="DA79" s="1253"/>
      <c r="DB79" s="1253"/>
      <c r="DC79" s="1253"/>
    </row>
    <row r="80" spans="2:107" x14ac:dyDescent="0.15">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oP2cA6Bj20ykCbfFELbHXus0UEPnj/Hs/BzMVbNx0shu9TYdc+x4punibaC2T6ey9gCRygq1b3HWLBDp4XzVZg==" saltValue="lbQfFNsZDmh23PvDjIKn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D78F-C799-4217-972C-BDBF34CA7F8E}">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nqMYzjynQyF+yv+PsJ/yJUPmJqj2UUmQXLpuVXBy3UckP0hDdZPg0P6SJj0xwwCXbOlpDSByOqbBsD0sU+LMjQ==" saltValue="OXR9kHBcmM05SVY03jit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EF5C-0BD0-408F-948B-E28123FB5E2A}">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OFk8iB5w/7UuiI4YHdIf06b9eGfFYkyrf0QsBfgidpSvGTKmAV9Sg4mCD4k+akDXx3aEd2pZiQYgq8WcKjlgCg==" saltValue="2DI+672ek6nST+yF7SdW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56767</v>
      </c>
      <c r="E3" s="156"/>
      <c r="F3" s="157">
        <v>45022</v>
      </c>
      <c r="G3" s="158"/>
      <c r="H3" s="159"/>
    </row>
    <row r="4" spans="1:8" x14ac:dyDescent="0.15">
      <c r="A4" s="160"/>
      <c r="B4" s="161"/>
      <c r="C4" s="162"/>
      <c r="D4" s="163">
        <v>27989</v>
      </c>
      <c r="E4" s="164"/>
      <c r="F4" s="165">
        <v>25247</v>
      </c>
      <c r="G4" s="166"/>
      <c r="H4" s="167"/>
    </row>
    <row r="5" spans="1:8" x14ac:dyDescent="0.15">
      <c r="A5" s="148" t="s">
        <v>549</v>
      </c>
      <c r="B5" s="153"/>
      <c r="C5" s="154"/>
      <c r="D5" s="155">
        <v>58766</v>
      </c>
      <c r="E5" s="156"/>
      <c r="F5" s="157">
        <v>46035</v>
      </c>
      <c r="G5" s="158"/>
      <c r="H5" s="159"/>
    </row>
    <row r="6" spans="1:8" x14ac:dyDescent="0.15">
      <c r="A6" s="160"/>
      <c r="B6" s="161"/>
      <c r="C6" s="162"/>
      <c r="D6" s="163">
        <v>25837</v>
      </c>
      <c r="E6" s="164"/>
      <c r="F6" s="165">
        <v>25158</v>
      </c>
      <c r="G6" s="166"/>
      <c r="H6" s="167"/>
    </row>
    <row r="7" spans="1:8" x14ac:dyDescent="0.15">
      <c r="A7" s="148" t="s">
        <v>550</v>
      </c>
      <c r="B7" s="153"/>
      <c r="C7" s="154"/>
      <c r="D7" s="155">
        <v>57423</v>
      </c>
      <c r="E7" s="156"/>
      <c r="F7" s="157">
        <v>43261</v>
      </c>
      <c r="G7" s="158"/>
      <c r="H7" s="159"/>
    </row>
    <row r="8" spans="1:8" x14ac:dyDescent="0.15">
      <c r="A8" s="160"/>
      <c r="B8" s="161"/>
      <c r="C8" s="162"/>
      <c r="D8" s="163">
        <v>26877</v>
      </c>
      <c r="E8" s="164"/>
      <c r="F8" s="165">
        <v>24721</v>
      </c>
      <c r="G8" s="166"/>
      <c r="H8" s="167"/>
    </row>
    <row r="9" spans="1:8" x14ac:dyDescent="0.15">
      <c r="A9" s="148" t="s">
        <v>551</v>
      </c>
      <c r="B9" s="153"/>
      <c r="C9" s="154"/>
      <c r="D9" s="155">
        <v>49607</v>
      </c>
      <c r="E9" s="156"/>
      <c r="F9" s="157">
        <v>40626</v>
      </c>
      <c r="G9" s="158"/>
      <c r="H9" s="159"/>
    </row>
    <row r="10" spans="1:8" x14ac:dyDescent="0.15">
      <c r="A10" s="160"/>
      <c r="B10" s="161"/>
      <c r="C10" s="162"/>
      <c r="D10" s="163">
        <v>19901</v>
      </c>
      <c r="E10" s="164"/>
      <c r="F10" s="165">
        <v>24279</v>
      </c>
      <c r="G10" s="166"/>
      <c r="H10" s="167"/>
    </row>
    <row r="11" spans="1:8" x14ac:dyDescent="0.15">
      <c r="A11" s="148" t="s">
        <v>552</v>
      </c>
      <c r="B11" s="153"/>
      <c r="C11" s="154"/>
      <c r="D11" s="155">
        <v>90742</v>
      </c>
      <c r="E11" s="156"/>
      <c r="F11" s="157">
        <v>46133</v>
      </c>
      <c r="G11" s="158"/>
      <c r="H11" s="159"/>
    </row>
    <row r="12" spans="1:8" x14ac:dyDescent="0.15">
      <c r="A12" s="160"/>
      <c r="B12" s="161"/>
      <c r="C12" s="168"/>
      <c r="D12" s="163">
        <v>50448</v>
      </c>
      <c r="E12" s="164"/>
      <c r="F12" s="165">
        <v>27280</v>
      </c>
      <c r="G12" s="166"/>
      <c r="H12" s="167"/>
    </row>
    <row r="13" spans="1:8" x14ac:dyDescent="0.15">
      <c r="A13" s="148"/>
      <c r="B13" s="153"/>
      <c r="C13" s="169"/>
      <c r="D13" s="170">
        <v>62661</v>
      </c>
      <c r="E13" s="171"/>
      <c r="F13" s="172">
        <v>44215</v>
      </c>
      <c r="G13" s="173"/>
      <c r="H13" s="159"/>
    </row>
    <row r="14" spans="1:8" x14ac:dyDescent="0.15">
      <c r="A14" s="160"/>
      <c r="B14" s="161"/>
      <c r="C14" s="162"/>
      <c r="D14" s="163">
        <v>30210</v>
      </c>
      <c r="E14" s="164"/>
      <c r="F14" s="165">
        <v>25337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4.03</v>
      </c>
      <c r="C19" s="174">
        <f>ROUND(VALUE(SUBSTITUTE(実質収支比率等に係る経年分析!G$48,"▲","-")),2)</f>
        <v>2.2999999999999998</v>
      </c>
      <c r="D19" s="174">
        <f>ROUND(VALUE(SUBSTITUTE(実質収支比率等に係る経年分析!H$48,"▲","-")),2)</f>
        <v>3.84</v>
      </c>
      <c r="E19" s="174">
        <f>ROUND(VALUE(SUBSTITUTE(実質収支比率等に係る経年分析!I$48,"▲","-")),2)</f>
        <v>8.16</v>
      </c>
      <c r="F19" s="174">
        <f>ROUND(VALUE(SUBSTITUTE(実質収支比率等に係る経年分析!J$48,"▲","-")),2)</f>
        <v>7.52</v>
      </c>
    </row>
    <row r="20" spans="1:11" x14ac:dyDescent="0.15">
      <c r="A20" s="174" t="s">
        <v>57</v>
      </c>
      <c r="B20" s="174">
        <f>ROUND(VALUE(SUBSTITUTE(実質収支比率等に係る経年分析!F$47,"▲","-")),2)</f>
        <v>12.66</v>
      </c>
      <c r="C20" s="174">
        <f>ROUND(VALUE(SUBSTITUTE(実質収支比率等に係る経年分析!G$47,"▲","-")),2)</f>
        <v>12.39</v>
      </c>
      <c r="D20" s="174">
        <f>ROUND(VALUE(SUBSTITUTE(実質収支比率等に係る経年分析!H$47,"▲","-")),2)</f>
        <v>11.37</v>
      </c>
      <c r="E20" s="174">
        <f>ROUND(VALUE(SUBSTITUTE(実質収支比率等に係る経年分析!I$47,"▲","-")),2)</f>
        <v>11.61</v>
      </c>
      <c r="F20" s="174">
        <f>ROUND(VALUE(SUBSTITUTE(実質収支比率等に係る経年分析!J$47,"▲","-")),2)</f>
        <v>13.53</v>
      </c>
    </row>
    <row r="21" spans="1:11" x14ac:dyDescent="0.15">
      <c r="A21" s="174" t="s">
        <v>58</v>
      </c>
      <c r="B21" s="174">
        <f>IF(ISNUMBER(VALUE(SUBSTITUTE(実質収支比率等に係る経年分析!F$49,"▲","-"))),ROUND(VALUE(SUBSTITUTE(実質収支比率等に係る経年分析!F$49,"▲","-")),2),NA())</f>
        <v>-1.1299999999999999</v>
      </c>
      <c r="C21" s="174">
        <f>IF(ISNUMBER(VALUE(SUBSTITUTE(実質収支比率等に係る経年分析!G$49,"▲","-"))),ROUND(VALUE(SUBSTITUTE(実質収支比率等に係る経年分析!G$49,"▲","-")),2),NA())</f>
        <v>-1.97</v>
      </c>
      <c r="D21" s="174">
        <f>IF(ISNUMBER(VALUE(SUBSTITUTE(実質収支比率等に係る経年分析!H$49,"▲","-"))),ROUND(VALUE(SUBSTITUTE(実質収支比率等に係る経年分析!H$49,"▲","-")),2),NA())</f>
        <v>0.64</v>
      </c>
      <c r="E21" s="174">
        <f>IF(ISNUMBER(VALUE(SUBSTITUTE(実質収支比率等に係る経年分析!I$49,"▲","-"))),ROUND(VALUE(SUBSTITUTE(実質収支比率等に係る経年分析!I$49,"▲","-")),2),NA())</f>
        <v>5.19</v>
      </c>
      <c r="F21" s="174">
        <f>IF(ISNUMBER(VALUE(SUBSTITUTE(実質収支比率等に係る経年分析!J$49,"▲","-"))),ROUND(VALUE(SUBSTITUTE(実質収支比率等に係る経年分析!J$49,"▲","-")),2),NA())</f>
        <v>0.72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1.04</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15">
      <c r="A34" s="175" t="str">
        <f>IF(連結実質赤字比率に係る赤字・黒字の構成分析!C$36="",NA(),連結実質赤字比率に係る赤字・黒字の構成分析!C$36)</f>
        <v>病院事業会計</v>
      </c>
      <c r="B34" s="175">
        <f>IF(ROUND(VALUE(SUBSTITUTE(連結実質赤字比率に係る赤字・黒字の構成分析!F$36,"▲", "-")), 2) &lt; 0, ABS(ROUND(VALUE(SUBSTITUTE(連結実質赤字比率に係る赤字・黒字の構成分析!F$36,"▲", "-")), 2)), NA())</f>
        <v>0.14000000000000001</v>
      </c>
      <c r="C34" s="175" t="e">
        <f>IF(ROUND(VALUE(SUBSTITUTE(連結実質赤字比率に係る赤字・黒字の構成分析!F$36,"▲", "-")), 2) &gt;= 0, ABS(ROUND(VALUE(SUBSTITUTE(連結実質赤字比率に係る赤字・黒字の構成分析!F$36,"▲", "-")), 2)), NA())</f>
        <v>#N/A</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4.0199999999999996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7993</v>
      </c>
      <c r="E42" s="176"/>
      <c r="F42" s="176"/>
      <c r="G42" s="176">
        <f>'実質公債費比率（分子）の構造'!L$52</f>
        <v>7668</v>
      </c>
      <c r="H42" s="176"/>
      <c r="I42" s="176"/>
      <c r="J42" s="176">
        <f>'実質公債費比率（分子）の構造'!M$52</f>
        <v>7748</v>
      </c>
      <c r="K42" s="176"/>
      <c r="L42" s="176"/>
      <c r="M42" s="176">
        <f>'実質公債費比率（分子）の構造'!N$52</f>
        <v>7627</v>
      </c>
      <c r="N42" s="176"/>
      <c r="O42" s="176"/>
      <c r="P42" s="176">
        <f>'実質公債費比率（分子）の構造'!O$52</f>
        <v>7488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308</v>
      </c>
      <c r="C44" s="176"/>
      <c r="D44" s="176"/>
      <c r="E44" s="176">
        <f>'実質公債費比率（分子）の構造'!L$50</f>
        <v>295</v>
      </c>
      <c r="F44" s="176"/>
      <c r="G44" s="176"/>
      <c r="H44" s="176">
        <f>'実質公債費比率（分子）の構造'!M$50</f>
        <v>293</v>
      </c>
      <c r="I44" s="176"/>
      <c r="J44" s="176"/>
      <c r="K44" s="176">
        <f>'実質公債費比率（分子）の構造'!N$50</f>
        <v>302</v>
      </c>
      <c r="L44" s="176"/>
      <c r="M44" s="176"/>
      <c r="N44" s="176">
        <f>'実質公債費比率（分子）の構造'!O$50</f>
        <v>301</v>
      </c>
      <c r="O44" s="176"/>
      <c r="P44" s="176"/>
    </row>
    <row r="45" spans="1:16" x14ac:dyDescent="0.15">
      <c r="A45" s="176" t="s">
        <v>68</v>
      </c>
      <c r="B45" s="176">
        <f>'実質公債費比率（分子）の構造'!K$49</f>
        <v>0</v>
      </c>
      <c r="C45" s="176"/>
      <c r="D45" s="176"/>
      <c r="E45" s="176">
        <f>'実質公債費比率（分子）の構造'!L$49</f>
        <v>32</v>
      </c>
      <c r="F45" s="176"/>
      <c r="G45" s="176"/>
      <c r="H45" s="176">
        <f>'実質公債費比率（分子）の構造'!M$49</f>
        <v>18</v>
      </c>
      <c r="I45" s="176"/>
      <c r="J45" s="176"/>
      <c r="K45" s="176">
        <f>'実質公債費比率（分子）の構造'!N$49</f>
        <v>23</v>
      </c>
      <c r="L45" s="176"/>
      <c r="M45" s="176"/>
      <c r="N45" s="176">
        <f>'実質公債費比率（分子）の構造'!O$49</f>
        <v>27</v>
      </c>
      <c r="O45" s="176"/>
      <c r="P45" s="176"/>
    </row>
    <row r="46" spans="1:16" x14ac:dyDescent="0.15">
      <c r="A46" s="176" t="s">
        <v>69</v>
      </c>
      <c r="B46" s="176">
        <f>'実質公債費比率（分子）の構造'!K$48</f>
        <v>2225</v>
      </c>
      <c r="C46" s="176"/>
      <c r="D46" s="176"/>
      <c r="E46" s="176">
        <f>'実質公債費比率（分子）の構造'!L$48</f>
        <v>2138</v>
      </c>
      <c r="F46" s="176"/>
      <c r="G46" s="176"/>
      <c r="H46" s="176">
        <f>'実質公債費比率（分子）の構造'!M$48</f>
        <v>2132</v>
      </c>
      <c r="I46" s="176"/>
      <c r="J46" s="176"/>
      <c r="K46" s="176">
        <f>'実質公債費比率（分子）の構造'!N$48</f>
        <v>2145</v>
      </c>
      <c r="L46" s="176"/>
      <c r="M46" s="176"/>
      <c r="N46" s="176">
        <f>'実質公債費比率（分子）の構造'!O$48</f>
        <v>2108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7268</v>
      </c>
      <c r="C49" s="176"/>
      <c r="D49" s="176"/>
      <c r="E49" s="176">
        <f>'実質公債費比率（分子）の構造'!L$45</f>
        <v>7091</v>
      </c>
      <c r="F49" s="176"/>
      <c r="G49" s="176"/>
      <c r="H49" s="176">
        <f>'実質公債費比率（分子）の構造'!M$45</f>
        <v>7065</v>
      </c>
      <c r="I49" s="176"/>
      <c r="J49" s="176"/>
      <c r="K49" s="176">
        <f>'実質公債費比率（分子）の構造'!N$45</f>
        <v>7018</v>
      </c>
      <c r="L49" s="176"/>
      <c r="M49" s="176"/>
      <c r="N49" s="176">
        <f>'実質公債費比率（分子）の構造'!O$45</f>
        <v>6868</v>
      </c>
      <c r="O49" s="176"/>
      <c r="P49" s="176"/>
    </row>
    <row r="50" spans="1:16" x14ac:dyDescent="0.15">
      <c r="A50" s="176" t="s">
        <v>73</v>
      </c>
      <c r="B50" s="176" t="e">
        <f>NA()</f>
        <v>#N/A</v>
      </c>
      <c r="C50" s="176">
        <f>IF(ISNUMBER('実質公債費比率（分子）の構造'!K$53),'実質公債費比率（分子）の構造'!K$53,NA())</f>
        <v>1808</v>
      </c>
      <c r="D50" s="176" t="e">
        <f>NA()</f>
        <v>#N/A</v>
      </c>
      <c r="E50" s="176" t="e">
        <f>NA()</f>
        <v>#N/A</v>
      </c>
      <c r="F50" s="176">
        <f>IF(ISNUMBER('実質公債費比率（分子）の構造'!L$53),'実質公債費比率（分子）の構造'!L$53,NA())</f>
        <v>1888</v>
      </c>
      <c r="G50" s="176" t="e">
        <f>NA()</f>
        <v>#N/A</v>
      </c>
      <c r="H50" s="176" t="e">
        <f>NA()</f>
        <v>#N/A</v>
      </c>
      <c r="I50" s="176">
        <f>IF(ISNUMBER('実質公債費比率（分子）の構造'!M$53),'実質公債費比率（分子）の構造'!M$53,NA())</f>
        <v>1760</v>
      </c>
      <c r="J50" s="176" t="e">
        <f>NA()</f>
        <v>#N/A</v>
      </c>
      <c r="K50" s="176" t="e">
        <f>NA()</f>
        <v>#N/A</v>
      </c>
      <c r="L50" s="176">
        <f>IF(ISNUMBER('実質公債費比率（分子）の構造'!N$53),'実質公債費比率（分子）の構造'!N$53,NA())</f>
        <v>1861</v>
      </c>
      <c r="M50" s="176" t="e">
        <f>NA()</f>
        <v>#N/A</v>
      </c>
      <c r="N50" s="176" t="e">
        <f>NA()</f>
        <v>#N/A</v>
      </c>
      <c r="O50" s="176">
        <f>IF(ISNUMBER('実質公債費比率（分子）の構造'!O$53),'実質公債費比率（分子）の構造'!O$53,NA())</f>
        <v>1816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57543</v>
      </c>
      <c r="E56" s="175"/>
      <c r="F56" s="175"/>
      <c r="G56" s="175">
        <f>'将来負担比率（分子）の構造'!J$52</f>
        <v>56373</v>
      </c>
      <c r="H56" s="175"/>
      <c r="I56" s="175"/>
      <c r="J56" s="175">
        <f>'将来負担比率（分子）の構造'!K$52</f>
        <v>55211</v>
      </c>
      <c r="K56" s="175"/>
      <c r="L56" s="175"/>
      <c r="M56" s="175">
        <f>'将来負担比率（分子）の構造'!L$52</f>
        <v>54711</v>
      </c>
      <c r="N56" s="175"/>
      <c r="O56" s="175"/>
      <c r="P56" s="175">
        <f>'将来負担比率（分子）の構造'!M$52</f>
        <v>56756</v>
      </c>
    </row>
    <row r="57" spans="1:16" x14ac:dyDescent="0.15">
      <c r="A57" s="175" t="s">
        <v>44</v>
      </c>
      <c r="B57" s="175"/>
      <c r="C57" s="175"/>
      <c r="D57" s="175">
        <f>'将来負担比率（分子）の構造'!I$51</f>
        <v>30047</v>
      </c>
      <c r="E57" s="175"/>
      <c r="F57" s="175"/>
      <c r="G57" s="175">
        <f>'将来負担比率（分子）の構造'!J$51</f>
        <v>28909</v>
      </c>
      <c r="H57" s="175"/>
      <c r="I57" s="175"/>
      <c r="J57" s="175">
        <f>'将来負担比率（分子）の構造'!K$51</f>
        <v>27832</v>
      </c>
      <c r="K57" s="175"/>
      <c r="L57" s="175"/>
      <c r="M57" s="175">
        <f>'将来負担比率（分子）の構造'!L$51</f>
        <v>28137</v>
      </c>
      <c r="N57" s="175"/>
      <c r="O57" s="175"/>
      <c r="P57" s="175">
        <f>'将来負担比率（分子）の構造'!M$51</f>
        <v>28464</v>
      </c>
    </row>
    <row r="58" spans="1:16" x14ac:dyDescent="0.15">
      <c r="A58" s="175" t="s">
        <v>43</v>
      </c>
      <c r="B58" s="175"/>
      <c r="C58" s="175"/>
      <c r="D58" s="175">
        <f>'将来負担比率（分子）の構造'!I$50</f>
        <v>6179</v>
      </c>
      <c r="E58" s="175"/>
      <c r="F58" s="175"/>
      <c r="G58" s="175">
        <f>'将来負担比率（分子）の構造'!J$50</f>
        <v>5904</v>
      </c>
      <c r="H58" s="175"/>
      <c r="I58" s="175"/>
      <c r="J58" s="175">
        <f>'将来負担比率（分子）の構造'!K$50</f>
        <v>6062</v>
      </c>
      <c r="K58" s="175"/>
      <c r="L58" s="175"/>
      <c r="M58" s="175">
        <f>'将来負担比率（分子）の構造'!L$50</f>
        <v>7093</v>
      </c>
      <c r="N58" s="175"/>
      <c r="O58" s="175"/>
      <c r="P58" s="175">
        <f>'将来負担比率（分子）の構造'!M$50</f>
        <v>8750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8273</v>
      </c>
      <c r="C62" s="175"/>
      <c r="D62" s="175"/>
      <c r="E62" s="175">
        <f>'将来負担比率（分子）の構造'!J$45</f>
        <v>8740</v>
      </c>
      <c r="F62" s="175"/>
      <c r="G62" s="175"/>
      <c r="H62" s="175">
        <f>'将来負担比率（分子）の構造'!K$45</f>
        <v>8564</v>
      </c>
      <c r="I62" s="175"/>
      <c r="J62" s="175"/>
      <c r="K62" s="175">
        <f>'将来負担比率（分子）の構造'!L$45</f>
        <v>8408</v>
      </c>
      <c r="L62" s="175"/>
      <c r="M62" s="175"/>
      <c r="N62" s="175">
        <f>'将来負担比率（分子）の構造'!M$45</f>
        <v>8386</v>
      </c>
      <c r="O62" s="175"/>
      <c r="P62" s="175"/>
    </row>
    <row r="63" spans="1:16" x14ac:dyDescent="0.15">
      <c r="A63" s="175" t="s">
        <v>36</v>
      </c>
      <c r="B63" s="175">
        <f>'将来負担比率（分子）の構造'!I$44</f>
        <v>218</v>
      </c>
      <c r="C63" s="175"/>
      <c r="D63" s="175"/>
      <c r="E63" s="175">
        <f>'将来負担比率（分子）の構造'!J$44</f>
        <v>313</v>
      </c>
      <c r="F63" s="175"/>
      <c r="G63" s="175"/>
      <c r="H63" s="175">
        <f>'将来負担比率（分子）の構造'!K$44</f>
        <v>377</v>
      </c>
      <c r="I63" s="175"/>
      <c r="J63" s="175"/>
      <c r="K63" s="175">
        <f>'将来負担比率（分子）の構造'!L$44</f>
        <v>388</v>
      </c>
      <c r="L63" s="175"/>
      <c r="M63" s="175"/>
      <c r="N63" s="175">
        <f>'将来負担比率（分子）の構造'!M$44</f>
        <v>537</v>
      </c>
      <c r="O63" s="175"/>
      <c r="P63" s="175"/>
    </row>
    <row r="64" spans="1:16" x14ac:dyDescent="0.15">
      <c r="A64" s="175" t="s">
        <v>35</v>
      </c>
      <c r="B64" s="175">
        <f>'将来負担比率（分子）の構造'!I$43</f>
        <v>23097</v>
      </c>
      <c r="C64" s="175"/>
      <c r="D64" s="175"/>
      <c r="E64" s="175">
        <f>'将来負担比率（分子）の構造'!J$43</f>
        <v>22009</v>
      </c>
      <c r="F64" s="175"/>
      <c r="G64" s="175"/>
      <c r="H64" s="175">
        <f>'将来負担比率（分子）の構造'!K$43</f>
        <v>20962</v>
      </c>
      <c r="I64" s="175"/>
      <c r="J64" s="175"/>
      <c r="K64" s="175">
        <f>'将来負担比率（分子）の構造'!L$43</f>
        <v>19647</v>
      </c>
      <c r="L64" s="175"/>
      <c r="M64" s="175"/>
      <c r="N64" s="175">
        <f>'将来負担比率（分子）の構造'!M$43</f>
        <v>19092</v>
      </c>
      <c r="O64" s="175"/>
      <c r="P64" s="175"/>
    </row>
    <row r="65" spans="1:16" x14ac:dyDescent="0.15">
      <c r="A65" s="175" t="s">
        <v>34</v>
      </c>
      <c r="B65" s="175">
        <f>'将来負担比率（分子）の構造'!I$42</f>
        <v>3385</v>
      </c>
      <c r="C65" s="175"/>
      <c r="D65" s="175"/>
      <c r="E65" s="175">
        <f>'将来負担比率（分子）の構造'!J$42</f>
        <v>2691</v>
      </c>
      <c r="F65" s="175"/>
      <c r="G65" s="175"/>
      <c r="H65" s="175">
        <f>'将来負担比率（分子）の構造'!K$42</f>
        <v>2787</v>
      </c>
      <c r="I65" s="175"/>
      <c r="J65" s="175"/>
      <c r="K65" s="175">
        <f>'将来負担比率（分子）の構造'!L$42</f>
        <v>2444</v>
      </c>
      <c r="L65" s="175"/>
      <c r="M65" s="175"/>
      <c r="N65" s="175">
        <f>'将来負担比率（分子）の構造'!M$42</f>
        <v>2883</v>
      </c>
      <c r="O65" s="175"/>
      <c r="P65" s="175"/>
    </row>
    <row r="66" spans="1:16" x14ac:dyDescent="0.15">
      <c r="A66" s="175" t="s">
        <v>33</v>
      </c>
      <c r="B66" s="175">
        <f>'将来負担比率（分子）の構造'!I$41</f>
        <v>69337</v>
      </c>
      <c r="C66" s="175"/>
      <c r="D66" s="175"/>
      <c r="E66" s="175">
        <f>'将来負担比率（分子）の構造'!J$41</f>
        <v>68470</v>
      </c>
      <c r="F66" s="175"/>
      <c r="G66" s="175"/>
      <c r="H66" s="175">
        <f>'将来負担比率（分子）の構造'!K$41</f>
        <v>67530</v>
      </c>
      <c r="I66" s="175"/>
      <c r="J66" s="175"/>
      <c r="K66" s="175">
        <f>'将来負担比率（分子）の構造'!L$41</f>
        <v>67116</v>
      </c>
      <c r="L66" s="175"/>
      <c r="M66" s="175"/>
      <c r="N66" s="175">
        <f>'将来負担比率（分子）の構造'!M$41</f>
        <v>71146</v>
      </c>
      <c r="O66" s="175"/>
      <c r="P66" s="175"/>
    </row>
    <row r="67" spans="1:16" x14ac:dyDescent="0.15">
      <c r="A67" s="175" t="s">
        <v>77</v>
      </c>
      <c r="B67" s="175" t="e">
        <f>NA()</f>
        <v>#N/A</v>
      </c>
      <c r="C67" s="175">
        <f>IF(ISNUMBER('将来負担比率（分子）の構造'!I$53), IF('将来負担比率（分子）の構造'!I$53 &lt; 0, 0, '将来負担比率（分子）の構造'!I$53), NA())</f>
        <v>10542</v>
      </c>
      <c r="D67" s="175" t="e">
        <f>NA()</f>
        <v>#N/A</v>
      </c>
      <c r="E67" s="175" t="e">
        <f>NA()</f>
        <v>#N/A</v>
      </c>
      <c r="F67" s="175">
        <f>IF(ISNUMBER('将来負担比率（分子）の構造'!J$53), IF('将来負担比率（分子）の構造'!J$53 &lt; 0, 0, '将来負担比率（分子）の構造'!J$53), NA())</f>
        <v>11036</v>
      </c>
      <c r="G67" s="175" t="e">
        <f>NA()</f>
        <v>#N/A</v>
      </c>
      <c r="H67" s="175" t="e">
        <f>NA()</f>
        <v>#N/A</v>
      </c>
      <c r="I67" s="175">
        <f>IF(ISNUMBER('将来負担比率（分子）の構造'!K$53), IF('将来負担比率（分子）の構造'!K$53 &lt; 0, 0, '将来負担比率（分子）の構造'!K$53), NA())</f>
        <v>11115</v>
      </c>
      <c r="J67" s="175" t="e">
        <f>NA()</f>
        <v>#N/A</v>
      </c>
      <c r="K67" s="175" t="e">
        <f>NA()</f>
        <v>#N/A</v>
      </c>
      <c r="L67" s="175">
        <f>IF(ISNUMBER('将来負担比率（分子）の構造'!L$53), IF('将来負担比率（分子）の構造'!L$53 &lt; 0, 0, '将来負担比率（分子）の構造'!L$53), NA())</f>
        <v>8062</v>
      </c>
      <c r="M67" s="175" t="e">
        <f>NA()</f>
        <v>#N/A</v>
      </c>
      <c r="N67" s="175" t="e">
        <f>NA()</f>
        <v>#N/A</v>
      </c>
      <c r="O67" s="175">
        <f>IF(ISNUMBER('将来負担比率（分子）の構造'!M$53), IF('将来負担比率（分子）の構造'!M$53 &lt; 0, 0, '将来負担比率（分子）の構造'!M$53), NA())</f>
        <v>8073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4642</v>
      </c>
      <c r="C72" s="179">
        <f>基金残高に係る経年分析!G55</f>
        <v>4941</v>
      </c>
      <c r="D72" s="179">
        <f>基金残高に係る経年分析!H55</f>
        <v>5601</v>
      </c>
    </row>
    <row r="73" spans="1:16" x14ac:dyDescent="0.15">
      <c r="A73" s="178" t="s">
        <v>80</v>
      </c>
      <c r="B73" s="179">
        <f>基金残高に係る経年分析!F56</f>
        <v>71</v>
      </c>
      <c r="C73" s="179">
        <f>基金残高に係る経年分析!G56</f>
        <v>71</v>
      </c>
      <c r="D73" s="179">
        <f>基金残高に係る経年分析!H56</f>
        <v>71</v>
      </c>
    </row>
    <row r="74" spans="1:16" x14ac:dyDescent="0.15">
      <c r="A74" s="178" t="s">
        <v>81</v>
      </c>
      <c r="B74" s="179">
        <f>基金残高に係る経年分析!F57</f>
        <v>10295</v>
      </c>
      <c r="C74" s="179">
        <f>基金残高に係る経年分析!G57</f>
        <v>10866</v>
      </c>
      <c r="D74" s="179">
        <f>基金残高に係る経年分析!H57</f>
        <v>12213</v>
      </c>
    </row>
  </sheetData>
  <sheetProtection algorithmName="SHA-512" hashValue="Q19oIpxxqW5jirUwmFBe3T3+Aps3ffQ8Fr0BjHvPFv1Lfq1rZardyVV7cqJ/MSDDMR9CUk197RK+Nj0VxDSa8g==" saltValue="AsosFzAP/8xX7CNRfdmZ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上杉 司</cp:lastModifiedBy>
  <cp:lastPrinted>2024-09-16T00:05:37Z</cp:lastPrinted>
  <dcterms:created xsi:type="dcterms:W3CDTF">2024-02-05T01:41:07Z</dcterms:created>
  <dcterms:modified xsi:type="dcterms:W3CDTF">2024-09-16T00:45:34Z</dcterms:modified>
  <cp:category/>
</cp:coreProperties>
</file>