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840"/>
  </bookViews>
  <sheets>
    <sheet name="チェックリスト " sheetId="4" r:id="rId1"/>
    <sheet name="記入例" sheetId="2" r:id="rId2"/>
  </sheets>
  <definedNames>
    <definedName name="_xlnm.Print_Area" localSheetId="1">記入例!$A$1:$AK$57</definedName>
    <definedName name="_xlnm.Print_Area" localSheetId="0">'チェックリスト '!$A$1:$AK$57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竹谷　一輝</author>
  </authors>
  <commentList>
    <comment ref="P7" authorId="0">
      <text>
        <r>
          <rPr>
            <sz val="11"/>
            <color theme="1"/>
            <rFont val="游ゴシック"/>
          </rPr>
          <t>記入不要です</t>
        </r>
      </text>
    </comment>
    <comment ref="Y2" authorId="0">
      <text>
        <r>
          <rPr>
            <sz val="11"/>
            <color theme="1"/>
            <rFont val="游ゴシック"/>
          </rPr>
          <t xml:space="preserve">申請区分にチェックの上、氏名を記入してください
</t>
        </r>
      </text>
    </comment>
    <comment ref="AB5" authorId="0">
      <text>
        <r>
          <rPr>
            <sz val="11"/>
            <color theme="1"/>
            <rFont val="游ゴシック"/>
          </rPr>
          <t xml:space="preserve">提出書類にチェックしてください
</t>
        </r>
      </text>
    </comment>
    <comment ref="W15" authorId="0">
      <text>
        <r>
          <rPr>
            <sz val="11"/>
            <color theme="1"/>
            <rFont val="游ゴシック"/>
          </rPr>
          <t xml:space="preserve">(a),(b)を記入してください
</t>
        </r>
      </text>
    </comment>
    <comment ref="W24" authorId="0">
      <text>
        <r>
          <rPr>
            <sz val="11"/>
            <color theme="1"/>
            <rFont val="游ゴシック"/>
          </rPr>
          <t xml:space="preserve">育児休業の期間を記入してください
</t>
        </r>
      </text>
    </comment>
    <comment ref="W27" authorId="0">
      <text>
        <r>
          <rPr>
            <sz val="11"/>
            <color theme="1"/>
            <rFont val="游ゴシック"/>
          </rPr>
          <t>（育児休業を分割した場合）
２回目の育児休業開始日～終了日
（育児休業の間に就業した場合）
就業日で一度取得期間を区切ってください</t>
        </r>
      </text>
    </comment>
    <comment ref="X30" authorId="0">
      <text>
        <r>
          <rPr>
            <sz val="11"/>
            <color theme="1"/>
            <rFont val="游ゴシック"/>
          </rPr>
          <t xml:space="preserve">出勤した日数があれば記入してください
</t>
        </r>
      </text>
    </comment>
    <comment ref="W43" authorId="0">
      <text>
        <r>
          <rPr>
            <sz val="11"/>
            <color theme="1"/>
            <rFont val="游ゴシック"/>
          </rPr>
          <t xml:space="preserve">育児休業給付金支給決定通知書がない場合は、賃金台帳等に記載の各月の収入金額を記入してください
</t>
        </r>
      </text>
    </comment>
    <comment ref="W50" authorId="0">
      <text>
        <r>
          <rPr>
            <sz val="11"/>
            <color theme="1"/>
            <rFont val="游ゴシック"/>
          </rPr>
          <t xml:space="preserve">計算式が入っていますが、育児休業給付金支給決定通知書がある場合は、記載の賃金月額を記入してください
</t>
        </r>
      </text>
    </comment>
    <comment ref="W54" authorId="0">
      <text>
        <r>
          <rPr>
            <sz val="11"/>
            <color theme="1"/>
            <rFont val="游ゴシック"/>
          </rPr>
          <t xml:space="preserve">①～③の結果を様式第１号に転記してください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<sst xmlns="http://schemas.openxmlformats.org/spreadsheetml/2006/main" xmlns:r="http://schemas.openxmlformats.org/officeDocument/2006/relationships" count="78" uniqueCount="78">
  <si>
    <t>賃金日額は正しく計算されているか
※支給決定通知がある場合は、AからGの記載は不要</t>
    <rPh sb="0" eb="2">
      <t>ちんぎん</t>
    </rPh>
    <rPh sb="2" eb="4">
      <t>にちがく</t>
    </rPh>
    <rPh sb="5" eb="6">
      <t>ただ</t>
    </rPh>
    <rPh sb="8" eb="10">
      <t>けいさん</t>
    </rPh>
    <rPh sb="19" eb="21">
      <t>しきゅう</t>
    </rPh>
    <rPh sb="21" eb="23">
      <t>けってい</t>
    </rPh>
    <rPh sb="23" eb="25">
      <t>つうち</t>
    </rPh>
    <rPh sb="28" eb="30">
      <t>ばあい</t>
    </rPh>
    <rPh sb="37" eb="39">
      <t>きさい</t>
    </rPh>
    <rPh sb="40" eb="42">
      <t>ふよう</t>
    </rPh>
    <phoneticPr fontId="1" type="Hiragana"/>
  </si>
  <si>
    <t>審査項目</t>
    <rPh sb="0" eb="2">
      <t>しんさ</t>
    </rPh>
    <rPh sb="2" eb="4">
      <t>こうもく</t>
    </rPh>
    <phoneticPr fontId="1" type="Hiragana"/>
  </si>
  <si>
    <t>F</t>
  </si>
  <si>
    <t>取得月前６か月</t>
    <rPh sb="0" eb="2">
      <t>しゅとく</t>
    </rPh>
    <rPh sb="2" eb="3">
      <t>つき</t>
    </rPh>
    <rPh sb="3" eb="4">
      <t>まえ</t>
    </rPh>
    <rPh sb="6" eb="7">
      <t>げつ</t>
    </rPh>
    <phoneticPr fontId="1" type="Hiragana"/>
  </si>
  <si>
    <t>円</t>
    <rPh sb="0" eb="1">
      <t>えん</t>
    </rPh>
    <phoneticPr fontId="1" type="Hiragana"/>
  </si>
  <si>
    <t>□</t>
  </si>
  <si>
    <t>出生証明書</t>
    <rPh sb="0" eb="2">
      <t>しゅっしょう</t>
    </rPh>
    <rPh sb="2" eb="5">
      <t>しょうめいしょ</t>
    </rPh>
    <phoneticPr fontId="1" type="Hiragana"/>
  </si>
  <si>
    <t>静岡県内に住所を有しているか</t>
    <rPh sb="0" eb="3">
      <t>しずおかけん</t>
    </rPh>
    <rPh sb="3" eb="4">
      <t>ない</t>
    </rPh>
    <rPh sb="5" eb="7">
      <t>じゅうしょ</t>
    </rPh>
    <rPh sb="8" eb="9">
      <t>ゆう</t>
    </rPh>
    <phoneticPr fontId="1" type="Hiragana"/>
  </si>
  <si>
    <t>キャッシュカード</t>
  </si>
  <si>
    <t>取得月前４か月</t>
    <rPh sb="0" eb="2">
      <t>しゅとく</t>
    </rPh>
    <rPh sb="2" eb="3">
      <t>つき</t>
    </rPh>
    <rPh sb="3" eb="4">
      <t>まえ</t>
    </rPh>
    <rPh sb="6" eb="7">
      <t>げつ</t>
    </rPh>
    <phoneticPr fontId="1" type="Hiragana"/>
  </si>
  <si>
    <t>取得月前５か月</t>
    <rPh sb="0" eb="2">
      <t>しゅとく</t>
    </rPh>
    <rPh sb="2" eb="3">
      <t>つき</t>
    </rPh>
    <rPh sb="3" eb="4">
      <t>まえ</t>
    </rPh>
    <rPh sb="6" eb="7">
      <t>げつ</t>
    </rPh>
    <phoneticPr fontId="1" type="Hiragana"/>
  </si>
  <si>
    <t>対象者の要件</t>
  </si>
  <si>
    <t>から</t>
  </si>
  <si>
    <t>債権者情報</t>
    <rPh sb="0" eb="3">
      <t>さいけんしゃ</t>
    </rPh>
    <rPh sb="3" eb="5">
      <t>じょうほう</t>
    </rPh>
    <phoneticPr fontId="1" type="Hiragana"/>
  </si>
  <si>
    <t>(出生時)育児休業給付金支給決定通知書</t>
    <rPh sb="1" eb="4">
      <t>しゅっしょうじ</t>
    </rPh>
    <rPh sb="5" eb="7">
      <t>いくじ</t>
    </rPh>
    <rPh sb="7" eb="9">
      <t>きゅうぎょう</t>
    </rPh>
    <rPh sb="9" eb="12">
      <t>きゅうふきん</t>
    </rPh>
    <rPh sb="12" eb="14">
      <t>しきゅう</t>
    </rPh>
    <rPh sb="14" eb="16">
      <t>けってい</t>
    </rPh>
    <rPh sb="16" eb="19">
      <t>つうちしょ</t>
    </rPh>
    <phoneticPr fontId="1" type="Hiragana"/>
  </si>
  <si>
    <t>雇用保険の被保険者であるか</t>
    <rPh sb="0" eb="2">
      <t>こよう</t>
    </rPh>
    <rPh sb="2" eb="4">
      <t>ほけん</t>
    </rPh>
    <rPh sb="5" eb="6">
      <t>ひ</t>
    </rPh>
    <rPh sb="6" eb="8">
      <t>ほけん</t>
    </rPh>
    <rPh sb="8" eb="9">
      <t>しゃ</t>
    </rPh>
    <phoneticPr fontId="1" type="Hiragana"/>
  </si>
  <si>
    <t>B</t>
  </si>
  <si>
    <t>中小企業等(常時雇用する従業員数300人以下)に勤務しているか</t>
    <rPh sb="0" eb="2">
      <t>ちゅうしょう</t>
    </rPh>
    <rPh sb="2" eb="4">
      <t>きぎょう</t>
    </rPh>
    <rPh sb="4" eb="5">
      <t>とう</t>
    </rPh>
    <rPh sb="6" eb="8">
      <t>じょうじ</t>
    </rPh>
    <rPh sb="8" eb="10">
      <t>こよう</t>
    </rPh>
    <rPh sb="12" eb="15">
      <t>じゅうぎょういん</t>
    </rPh>
    <rPh sb="15" eb="16">
      <t>すう</t>
    </rPh>
    <rPh sb="19" eb="20">
      <t>にん</t>
    </rPh>
    <rPh sb="20" eb="22">
      <t>いか</t>
    </rPh>
    <phoneticPr fontId="1" type="Hiragana"/>
  </si>
  <si>
    <t>提出(確認)書類</t>
    <rPh sb="0" eb="2">
      <t>ていしゅつ</t>
    </rPh>
    <rPh sb="3" eb="5">
      <t>かくにん</t>
    </rPh>
    <rPh sb="6" eb="8">
      <t>しょるい</t>
    </rPh>
    <phoneticPr fontId="1" type="Hiragana"/>
  </si>
  <si>
    <t>・判定結果→</t>
    <rPh sb="1" eb="3">
      <t>はんてい</t>
    </rPh>
    <rPh sb="3" eb="5">
      <t>けっか</t>
    </rPh>
    <phoneticPr fontId="1" type="Hiragana"/>
  </si>
  <si>
    <t>雇用保険被保険者証の写し</t>
    <rPh sb="0" eb="2">
      <t>こよう</t>
    </rPh>
    <rPh sb="2" eb="4">
      <t>ほけん</t>
    </rPh>
    <rPh sb="4" eb="5">
      <t>ひ</t>
    </rPh>
    <rPh sb="5" eb="8">
      <t>ほけんしゃ</t>
    </rPh>
    <rPh sb="8" eb="9">
      <t>しょう</t>
    </rPh>
    <rPh sb="10" eb="11">
      <t>うつ</t>
    </rPh>
    <phoneticPr fontId="1" type="Hiragana"/>
  </si>
  <si>
    <t>② 賃金日額</t>
    <rPh sb="2" eb="4">
      <t>ちんぎん</t>
    </rPh>
    <rPh sb="4" eb="6">
      <t>にちがく</t>
    </rPh>
    <phoneticPr fontId="1" type="Hiragana"/>
  </si>
  <si>
    <t>賃金台帳</t>
    <rPh sb="0" eb="2">
      <t>ちんぎん</t>
    </rPh>
    <rPh sb="2" eb="4">
      <t>だいちょう</t>
    </rPh>
    <phoneticPr fontId="1" type="Hiragana"/>
  </si>
  <si>
    <t>住民票の写し</t>
    <rPh sb="0" eb="3">
      <t>じゅうみんひょう</t>
    </rPh>
    <rPh sb="4" eb="5">
      <t>うつ</t>
    </rPh>
    <phoneticPr fontId="1" type="Hiragana"/>
  </si>
  <si>
    <t>(出生時)育児休業給付金支給決定通知書</t>
  </si>
  <si>
    <t>母子保健手帳</t>
    <rPh sb="0" eb="2">
      <t>ぼし</t>
    </rPh>
    <rPh sb="2" eb="4">
      <t>ほけん</t>
    </rPh>
    <rPh sb="4" eb="6">
      <t>てちょう</t>
    </rPh>
    <phoneticPr fontId="1" type="Hiragana"/>
  </si>
  <si>
    <t>戸籍謄本</t>
    <rPh sb="0" eb="2">
      <t>こせき</t>
    </rPh>
    <rPh sb="2" eb="4">
      <t>とうほん</t>
    </rPh>
    <phoneticPr fontId="1" type="Hiragana"/>
  </si>
  <si>
    <t>支給額は正しく計算されているか</t>
    <rPh sb="0" eb="3">
      <t>しきゅうがく</t>
    </rPh>
    <rPh sb="4" eb="5">
      <t>ただ</t>
    </rPh>
    <rPh sb="7" eb="9">
      <t>けいさん</t>
    </rPh>
    <phoneticPr fontId="1" type="Hiragana"/>
  </si>
  <si>
    <t>　</t>
  </si>
  <si>
    <t>育児休業取得(見込)日数</t>
    <rPh sb="0" eb="2">
      <t>いくじ</t>
    </rPh>
    <rPh sb="2" eb="4">
      <t>きゅうぎょう</t>
    </rPh>
    <rPh sb="4" eb="6">
      <t>しゅとく</t>
    </rPh>
    <rPh sb="7" eb="9">
      <t>みこ</t>
    </rPh>
    <rPh sb="10" eb="12">
      <t>にっすう</t>
    </rPh>
    <phoneticPr fontId="1" type="Hiragana"/>
  </si>
  <si>
    <t>D</t>
  </si>
  <si>
    <t>① 取得開始日対象期間</t>
  </si>
  <si>
    <t>子の出生日(a)・出生予定日(b)に誤りがないか</t>
    <rPh sb="0" eb="1">
      <t>こ</t>
    </rPh>
    <rPh sb="2" eb="4">
      <t>しゅっしょう</t>
    </rPh>
    <rPh sb="4" eb="5">
      <t>び</t>
    </rPh>
    <rPh sb="9" eb="11">
      <t>しゅっしょう</t>
    </rPh>
    <rPh sb="11" eb="13">
      <t>よてい</t>
    </rPh>
    <rPh sb="13" eb="14">
      <t>び</t>
    </rPh>
    <rPh sb="18" eb="19">
      <t>あやま</t>
    </rPh>
    <phoneticPr fontId="1" type="Hiragana"/>
  </si>
  <si>
    <t>G</t>
  </si>
  <si>
    <r>
      <t xml:space="preserve">賃金日額
</t>
    </r>
    <r>
      <rPr>
        <sz val="11"/>
        <color theme="1"/>
        <rFont val="游ゴシック"/>
      </rPr>
      <t>(H/30)</t>
    </r>
    <rPh sb="0" eb="2">
      <t>ちんぎん</t>
    </rPh>
    <rPh sb="2" eb="4">
      <t>にちがく</t>
    </rPh>
    <phoneticPr fontId="1" type="Hiragana"/>
  </si>
  <si>
    <t>取得月前１か月</t>
    <rPh sb="0" eb="2">
      <t>しゅとく</t>
    </rPh>
    <rPh sb="2" eb="3">
      <t>つき</t>
    </rPh>
    <rPh sb="3" eb="4">
      <t>まえ</t>
    </rPh>
    <rPh sb="6" eb="7">
      <t>げつ</t>
    </rPh>
    <phoneticPr fontId="1" type="Hiragana"/>
  </si>
  <si>
    <t>取得月前２か月</t>
    <rPh sb="0" eb="2">
      <t>しゅとく</t>
    </rPh>
    <rPh sb="2" eb="3">
      <t>つき</t>
    </rPh>
    <rPh sb="3" eb="4">
      <t>まえ</t>
    </rPh>
    <rPh sb="6" eb="7">
      <t>げつ</t>
    </rPh>
    <phoneticPr fontId="1" type="Hiragana"/>
  </si>
  <si>
    <t>取得月前３か月</t>
    <rPh sb="0" eb="2">
      <t>しゅとく</t>
    </rPh>
    <rPh sb="2" eb="3">
      <t>つき</t>
    </rPh>
    <rPh sb="3" eb="4">
      <t>まえ</t>
    </rPh>
    <rPh sb="6" eb="7">
      <t>げつ</t>
    </rPh>
    <phoneticPr fontId="1" type="Hiragana"/>
  </si>
  <si>
    <t>A</t>
  </si>
  <si>
    <t>C</t>
  </si>
  <si>
    <t>内　容</t>
    <rPh sb="0" eb="1">
      <t>うち</t>
    </rPh>
    <rPh sb="2" eb="3">
      <t>よう</t>
    </rPh>
    <phoneticPr fontId="1" type="Hiragana"/>
  </si>
  <si>
    <t>賃金月額
（G/6）</t>
    <rPh sb="0" eb="2">
      <t>ちんぎん</t>
    </rPh>
    <rPh sb="2" eb="4">
      <t>げつがく</t>
    </rPh>
    <phoneticPr fontId="1" type="Hiragana"/>
  </si>
  <si>
    <t>E</t>
  </si>
  <si>
    <t>H</t>
  </si>
  <si>
    <t>運転免許証の写し</t>
    <rPh sb="0" eb="2">
      <t>うんてん</t>
    </rPh>
    <rPh sb="2" eb="5">
      <t>めんきょしょう</t>
    </rPh>
    <rPh sb="6" eb="7">
      <t>うつ</t>
    </rPh>
    <phoneticPr fontId="1" type="Hiragana"/>
  </si>
  <si>
    <t>まで</t>
  </si>
  <si>
    <t>(a) 子の出生予定日</t>
    <rPh sb="4" eb="5">
      <t>こ</t>
    </rPh>
    <rPh sb="6" eb="8">
      <t>しゅっしょう</t>
    </rPh>
    <rPh sb="8" eb="10">
      <t>よてい</t>
    </rPh>
    <rPh sb="10" eb="11">
      <t>び</t>
    </rPh>
    <phoneticPr fontId="1" type="Hiragana"/>
  </si>
  <si>
    <t>日間</t>
    <rPh sb="0" eb="2">
      <t>にちかん</t>
    </rPh>
    <phoneticPr fontId="1" type="Hiragana"/>
  </si>
  <si>
    <t>AからFの合計</t>
    <rPh sb="5" eb="6">
      <t>ごう</t>
    </rPh>
    <rPh sb="6" eb="7">
      <t>けい</t>
    </rPh>
    <phoneticPr fontId="1" type="Hiragana"/>
  </si>
  <si>
    <t>銀行通帳の写し</t>
    <rPh sb="0" eb="2">
      <t>ぎんこう</t>
    </rPh>
    <rPh sb="2" eb="4">
      <t>つうちょう</t>
    </rPh>
    <rPh sb="5" eb="6">
      <t>うつ</t>
    </rPh>
    <phoneticPr fontId="1" type="Hiragana"/>
  </si>
  <si>
    <t>支給額の計算</t>
    <rPh sb="0" eb="3">
      <t>しきゅうがく</t>
    </rPh>
    <rPh sb="4" eb="6">
      <t>けいさん</t>
    </rPh>
    <phoneticPr fontId="1" type="Hiragana"/>
  </si>
  <si>
    <t>(b) 子の出生日</t>
  </si>
  <si>
    <t>口座情報は正しく記載されているか</t>
    <rPh sb="0" eb="2">
      <t>こうざ</t>
    </rPh>
    <rPh sb="2" eb="4">
      <t>じょうほう</t>
    </rPh>
    <rPh sb="5" eb="6">
      <t>ただ</t>
    </rPh>
    <rPh sb="8" eb="10">
      <t>きさい</t>
    </rPh>
    <phoneticPr fontId="1" type="Hiragana"/>
  </si>
  <si>
    <t>(c)  取得開始日対象期間</t>
  </si>
  <si>
    <t>育児休業取得申出書</t>
  </si>
  <si>
    <t>○男性育児休業長期取得応援手当　チェックリスト</t>
    <rPh sb="1" eb="3">
      <t>だんせい</t>
    </rPh>
    <rPh sb="3" eb="5">
      <t>いくじ</t>
    </rPh>
    <rPh sb="5" eb="7">
      <t>きゅうぎょう</t>
    </rPh>
    <rPh sb="7" eb="9">
      <t>ちょうき</t>
    </rPh>
    <rPh sb="9" eb="11">
      <t>しゅとく</t>
    </rPh>
    <rPh sb="11" eb="13">
      <t>おうえん</t>
    </rPh>
    <rPh sb="13" eb="15">
      <t>てあて</t>
    </rPh>
    <phoneticPr fontId="1" type="Hiragana"/>
  </si>
  <si>
    <t>備　考（確認結果）</t>
    <rPh sb="0" eb="1">
      <t>び</t>
    </rPh>
    <rPh sb="2" eb="3">
      <t>こう</t>
    </rPh>
    <rPh sb="4" eb="6">
      <t>かくにん</t>
    </rPh>
    <rPh sb="6" eb="8">
      <t>けっか</t>
    </rPh>
    <phoneticPr fontId="1" type="Hiragana"/>
  </si>
  <si>
    <t>育児休業取得期間</t>
    <rPh sb="0" eb="2">
      <t>いくじ</t>
    </rPh>
    <rPh sb="2" eb="4">
      <t>きゅうぎょう</t>
    </rPh>
    <rPh sb="4" eb="6">
      <t>しゅとく</t>
    </rPh>
    <rPh sb="6" eb="8">
      <t>きかん</t>
    </rPh>
    <phoneticPr fontId="1" type="Hiragana"/>
  </si>
  <si>
    <t>育児休業取得（見込）証明書（様式２号）</t>
  </si>
  <si>
    <r>
      <t>① 取得日数</t>
    </r>
    <r>
      <rPr>
        <sz val="12"/>
        <color theme="1"/>
        <rFont val="游ゴシック"/>
      </rPr>
      <t>(上限28日)</t>
    </r>
    <rPh sb="2" eb="4">
      <t>しゅとく</t>
    </rPh>
    <rPh sb="4" eb="6">
      <t>にっすう</t>
    </rPh>
    <rPh sb="7" eb="9">
      <t>じょうげん</t>
    </rPh>
    <rPh sb="11" eb="12">
      <t>にち</t>
    </rPh>
    <phoneticPr fontId="1" type="Hiragana"/>
  </si>
  <si>
    <t>その他（　　　　　　　　　　）</t>
    <rPh sb="2" eb="3">
      <t>ほか</t>
    </rPh>
    <phoneticPr fontId="1" type="Hiragana"/>
  </si>
  <si>
    <t>I</t>
  </si>
  <si>
    <t>審査
結果</t>
    <rPh sb="0" eb="2">
      <t>しんさ</t>
    </rPh>
    <rPh sb="3" eb="5">
      <t>けっか</t>
    </rPh>
    <phoneticPr fontId="1" type="Hiragana"/>
  </si>
  <si>
    <t>③ 支給額(②×①×0.13)</t>
    <rPh sb="2" eb="5">
      <t>しきゅうがく</t>
    </rPh>
    <phoneticPr fontId="1" type="Hiragana"/>
  </si>
  <si>
    <t>計</t>
    <rPh sb="0" eb="1">
      <t>けい</t>
    </rPh>
    <phoneticPr fontId="1" type="Hiragana"/>
  </si>
  <si>
    <t>うちR7</t>
  </si>
  <si>
    <t>うちR8</t>
  </si>
  <si>
    <t>申請区分：  （ア）　    （イ）　    （ウ）</t>
    <rPh sb="0" eb="2">
      <t>しんせい</t>
    </rPh>
    <rPh sb="2" eb="4">
      <t>くぶん</t>
    </rPh>
    <phoneticPr fontId="1" type="Hiragana"/>
  </si>
  <si>
    <t>取得開始日対象期間に誤りがないか
((a)または(b)のうち早い日～遅い日から起算して８週間を経過する日の翌日【57日後】)</t>
    <rPh sb="30" eb="31">
      <t>はや</t>
    </rPh>
    <rPh sb="32" eb="33">
      <t>ひ</t>
    </rPh>
    <phoneticPr fontId="1" type="Hiragana"/>
  </si>
  <si>
    <t>(c)の期間に育児休業を開始し、29日以上の日数を取得しているか</t>
    <rPh sb="4" eb="6">
      <t>きかん</t>
    </rPh>
    <rPh sb="7" eb="9">
      <t>いくじ</t>
    </rPh>
    <rPh sb="9" eb="11">
      <t>きゅうぎょう</t>
    </rPh>
    <rPh sb="12" eb="14">
      <t>かいし</t>
    </rPh>
    <rPh sb="18" eb="19">
      <t>にち</t>
    </rPh>
    <rPh sb="19" eb="21">
      <t>いじょう</t>
    </rPh>
    <rPh sb="22" eb="24">
      <t>にっすう</t>
    </rPh>
    <rPh sb="25" eb="27">
      <t>しゅとく</t>
    </rPh>
    <phoneticPr fontId="1" type="Hiragana"/>
  </si>
  <si>
    <t>② 育児休業取得期間(予定も含む)</t>
    <rPh sb="2" eb="4">
      <t>いくじ</t>
    </rPh>
    <rPh sb="4" eb="6">
      <t>きゅうぎょう</t>
    </rPh>
    <rPh sb="6" eb="8">
      <t>しゅとく</t>
    </rPh>
    <rPh sb="8" eb="10">
      <t>きかん</t>
    </rPh>
    <rPh sb="14" eb="15">
      <t>ふく</t>
    </rPh>
    <phoneticPr fontId="1" type="Hiragana"/>
  </si>
  <si>
    <t>③ ②のうち就業した日数</t>
    <rPh sb="6" eb="8">
      <t>しゅうぎょう</t>
    </rPh>
    <rPh sb="10" eb="12">
      <t>にっすう</t>
    </rPh>
    <phoneticPr fontId="1" type="Hiragana"/>
  </si>
  <si>
    <t>④ 支給対象期間(29日目～56日目)</t>
    <rPh sb="2" eb="4">
      <t>しきゅう</t>
    </rPh>
    <rPh sb="4" eb="6">
      <t>たいしょう</t>
    </rPh>
    <rPh sb="6" eb="8">
      <t>きかん</t>
    </rPh>
    <rPh sb="11" eb="13">
      <t>にちめ</t>
    </rPh>
    <rPh sb="16" eb="18">
      <t>にちめ</t>
    </rPh>
    <phoneticPr fontId="1" type="Hiragana"/>
  </si>
  <si>
    <t>⑥ 支給対象日数(上限28日)</t>
    <rPh sb="2" eb="4">
      <t>しきゅう</t>
    </rPh>
    <rPh sb="4" eb="6">
      <t>たいしょう</t>
    </rPh>
    <rPh sb="6" eb="8">
      <t>にっすう</t>
    </rPh>
    <rPh sb="9" eb="11">
      <t>じょうげん</t>
    </rPh>
    <rPh sb="13" eb="14">
      <t>にち</t>
    </rPh>
    <phoneticPr fontId="1" type="Hiragana"/>
  </si>
  <si>
    <t>②の29日目～56日目または育児休業終了日のいずれか早い日</t>
    <rPh sb="4" eb="6">
      <t>にちめ</t>
    </rPh>
    <rPh sb="9" eb="11">
      <t>にちめ</t>
    </rPh>
    <rPh sb="14" eb="16">
      <t>いくじ</t>
    </rPh>
    <rPh sb="16" eb="18">
      <t>きゅうぎょう</t>
    </rPh>
    <rPh sb="18" eb="21">
      <t>しゅうりょうび</t>
    </rPh>
    <rPh sb="26" eb="27">
      <t>はや</t>
    </rPh>
    <rPh sb="28" eb="29">
      <t>ひ</t>
    </rPh>
    <phoneticPr fontId="1" type="Hiragana"/>
  </si>
  <si>
    <t>⑤ 支給対象日数(③－28)</t>
    <rPh sb="2" eb="4">
      <t>しきゅう</t>
    </rPh>
    <rPh sb="4" eb="6">
      <t>たいしょう</t>
    </rPh>
    <rPh sb="6" eb="8">
      <t>にっすう</t>
    </rPh>
    <phoneticPr fontId="1" type="Hiragana"/>
  </si>
  <si>
    <t>申請者名：</t>
    <rPh sb="0" eb="3">
      <t>しんせいしゃ</t>
    </rPh>
    <rPh sb="3" eb="4">
      <t>めい</t>
    </rPh>
    <phoneticPr fontId="1" type="Hiragana"/>
  </si>
  <si>
    <t>（※育児休業を分割した場合、期間内に就業日がある場合）</t>
    <rPh sb="2" eb="4">
      <t>いくじ</t>
    </rPh>
    <rPh sb="4" eb="6">
      <t>きゅうぎょう</t>
    </rPh>
    <rPh sb="7" eb="9">
      <t>ぶんかつ</t>
    </rPh>
    <rPh sb="11" eb="13">
      <t>ばあい</t>
    </rPh>
    <rPh sb="14" eb="16">
      <t>きかん</t>
    </rPh>
    <rPh sb="16" eb="17">
      <t>ない</t>
    </rPh>
    <rPh sb="18" eb="21">
      <t>しゅうぎょうび</t>
    </rPh>
    <rPh sb="24" eb="26">
      <t>ばあい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</si>
</sst>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yyyy&quot;年&quot;m&quot;月&quot;d&quot;日&quot;\(aaa\)"/>
    <numFmt numFmtId="177" formatCode="[$-F800]dddd\,\ mmmm\ dd\,\ yyyy"/>
    <numFmt numFmtId="178" formatCode="0_ "/>
  </numFmts>
  <fonts count="10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20"/>
      <color theme="1"/>
      <name val="ＭＳ ゴシック"/>
      <family val="3"/>
    </font>
    <font>
      <sz val="14"/>
      <color theme="1"/>
      <name val="ＭＳ ゴシック"/>
      <family val="3"/>
    </font>
    <font>
      <sz val="14"/>
      <color theme="1"/>
      <name val="游ゴシック"/>
      <family val="3"/>
      <scheme val="minor"/>
    </font>
    <font>
      <sz val="12"/>
      <color theme="1"/>
      <name val="游ゴシック"/>
      <family val="3"/>
      <scheme val="minor"/>
    </font>
    <font>
      <sz val="20"/>
      <color theme="1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  <fill>
      <patternFill patternType="solid">
        <fgColor rgb="FFA0FFFF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theme="2" tint="-0.25"/>
        <bgColor indexed="64"/>
      </patternFill>
    </fill>
  </fills>
  <borders count="3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20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0" fontId="5" fillId="0" borderId="13" xfId="0" applyFont="1" applyBorder="1">
      <alignment vertical="center"/>
    </xf>
    <xf numFmtId="0" fontId="5" fillId="0" borderId="0" xfId="0" applyFont="1">
      <alignment vertical="center"/>
    </xf>
    <xf numFmtId="0" fontId="5" fillId="0" borderId="14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8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 wrapText="1"/>
    </xf>
    <xf numFmtId="0" fontId="5" fillId="0" borderId="10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2" xfId="0" applyFont="1" applyBorder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176" fontId="0" fillId="3" borderId="9" xfId="0" applyNumberFormat="1" applyFont="1" applyFill="1" applyBorder="1">
      <alignment vertical="center"/>
    </xf>
    <xf numFmtId="176" fontId="0" fillId="0" borderId="0" xfId="0" applyNumberFormat="1" applyFont="1" applyFill="1">
      <alignment vertical="center"/>
    </xf>
    <xf numFmtId="176" fontId="0" fillId="4" borderId="9" xfId="0" applyNumberFormat="1" applyFont="1" applyFill="1" applyBorder="1">
      <alignment vertical="center"/>
    </xf>
    <xf numFmtId="176" fontId="0" fillId="4" borderId="6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Alignment="1">
      <alignment horizontal="right"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6" fontId="0" fillId="4" borderId="9" xfId="0" applyNumberFormat="1" applyFont="1" applyFill="1" applyBorder="1" applyAlignment="1">
      <alignment horizontal="right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176" fontId="7" fillId="0" borderId="24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5" fillId="0" borderId="13" xfId="0" applyFont="1" applyBorder="1" applyAlignment="1">
      <alignment horizontal="right" vertical="center"/>
    </xf>
    <xf numFmtId="176" fontId="7" fillId="0" borderId="25" xfId="0" applyNumberFormat="1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176" fontId="0" fillId="4" borderId="26" xfId="0" applyNumberFormat="1" applyFont="1" applyFill="1" applyBorder="1" applyAlignment="1">
      <alignment horizontal="center" vertical="center"/>
    </xf>
    <xf numFmtId="176" fontId="0" fillId="4" borderId="27" xfId="0" applyNumberFormat="1" applyFont="1" applyFill="1" applyBorder="1" applyAlignment="1">
      <alignment horizontal="center" vertical="center"/>
    </xf>
    <xf numFmtId="177" fontId="5" fillId="0" borderId="0" xfId="0" applyNumberFormat="1" applyFont="1" applyBorder="1">
      <alignment vertical="center"/>
    </xf>
    <xf numFmtId="176" fontId="0" fillId="3" borderId="9" xfId="0" applyNumberFormat="1" applyFont="1" applyFill="1" applyBorder="1" applyAlignment="1">
      <alignment horizontal="right" vertical="center"/>
    </xf>
    <xf numFmtId="176" fontId="0" fillId="0" borderId="0" xfId="0" applyNumberFormat="1" applyBorder="1">
      <alignment vertical="center"/>
    </xf>
    <xf numFmtId="176" fontId="0" fillId="0" borderId="0" xfId="0" applyNumberFormat="1" applyAlignment="1">
      <alignment horizontal="left" vertical="center"/>
    </xf>
    <xf numFmtId="38" fontId="5" fillId="4" borderId="27" xfId="1" applyFont="1" applyFill="1" applyBorder="1" applyAlignment="1">
      <alignment horizontal="right" vertical="center"/>
    </xf>
    <xf numFmtId="38" fontId="5" fillId="3" borderId="13" xfId="1" applyFont="1" applyFill="1" applyBorder="1" applyAlignment="1">
      <alignment horizontal="right" vertical="center"/>
    </xf>
    <xf numFmtId="0" fontId="5" fillId="3" borderId="26" xfId="0" applyFont="1" applyFill="1" applyBorder="1">
      <alignment vertical="center"/>
    </xf>
    <xf numFmtId="38" fontId="5" fillId="3" borderId="0" xfId="1" applyFont="1" applyFill="1" applyBorder="1">
      <alignment vertical="center"/>
    </xf>
    <xf numFmtId="38" fontId="5" fillId="3" borderId="28" xfId="1" applyFont="1" applyFill="1" applyBorder="1">
      <alignment vertical="center"/>
    </xf>
    <xf numFmtId="178" fontId="0" fillId="3" borderId="9" xfId="0" applyNumberFormat="1" applyFill="1" applyBorder="1" applyAlignment="1">
      <alignment horizontal="center" vertical="center"/>
    </xf>
    <xf numFmtId="0" fontId="5" fillId="4" borderId="9" xfId="0" applyFont="1" applyFill="1" applyBorder="1">
      <alignment vertical="center"/>
    </xf>
    <xf numFmtId="178" fontId="5" fillId="3" borderId="9" xfId="0" applyNumberFormat="1" applyFont="1" applyFill="1" applyBorder="1">
      <alignment vertical="center"/>
    </xf>
    <xf numFmtId="178" fontId="5" fillId="0" borderId="0" xfId="0" applyNumberFormat="1" applyFont="1">
      <alignment vertical="center"/>
    </xf>
    <xf numFmtId="176" fontId="0" fillId="3" borderId="0" xfId="0" applyNumberFormat="1" applyFont="1" applyFill="1" applyBorder="1">
      <alignment vertical="center"/>
    </xf>
    <xf numFmtId="0" fontId="5" fillId="3" borderId="9" xfId="0" applyNumberFormat="1" applyFont="1" applyFill="1" applyBorder="1" applyAlignment="1">
      <alignment horizontal="center" vertical="center"/>
    </xf>
    <xf numFmtId="38" fontId="5" fillId="3" borderId="29" xfId="1" applyFont="1" applyFill="1" applyBorder="1">
      <alignment vertical="center"/>
    </xf>
    <xf numFmtId="0" fontId="4" fillId="0" borderId="9" xfId="0" applyFont="1" applyBorder="1">
      <alignment vertical="center"/>
    </xf>
    <xf numFmtId="178" fontId="5" fillId="3" borderId="9" xfId="0" applyNumberFormat="1" applyFont="1" applyFill="1" applyBorder="1" applyAlignment="1">
      <alignment horizontal="right" vertical="center"/>
    </xf>
    <xf numFmtId="38" fontId="5" fillId="3" borderId="30" xfId="1" applyFont="1" applyFill="1" applyBorder="1">
      <alignment vertical="center"/>
    </xf>
    <xf numFmtId="176" fontId="0" fillId="4" borderId="31" xfId="0" applyNumberFormat="1" applyFont="1" applyFill="1" applyBorder="1" applyAlignment="1">
      <alignment horizontal="center" vertical="center"/>
    </xf>
    <xf numFmtId="176" fontId="0" fillId="4" borderId="32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>
      <alignment vertical="center"/>
    </xf>
    <xf numFmtId="0" fontId="5" fillId="0" borderId="22" xfId="0" applyFont="1" applyBorder="1">
      <alignment vertical="center"/>
    </xf>
    <xf numFmtId="0" fontId="5" fillId="0" borderId="21" xfId="0" applyFont="1" applyBorder="1">
      <alignment vertical="center"/>
    </xf>
    <xf numFmtId="0" fontId="0" fillId="0" borderId="9" xfId="0" applyBorder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shrinkToFit="1"/>
    </xf>
    <xf numFmtId="0" fontId="5" fillId="0" borderId="16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0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Border="1" applyAlignment="1">
      <alignment horizontal="left" vertical="center" shrinkToFit="1"/>
    </xf>
    <xf numFmtId="0" fontId="5" fillId="0" borderId="8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1" xfId="0" applyFont="1" applyBorder="1">
      <alignment vertical="center"/>
    </xf>
    <xf numFmtId="0" fontId="5" fillId="0" borderId="20" xfId="0" applyFont="1" applyBorder="1">
      <alignment vertical="center"/>
    </xf>
    <xf numFmtId="0" fontId="9" fillId="0" borderId="22" xfId="0" applyFont="1" applyBorder="1">
      <alignment vertical="center"/>
    </xf>
    <xf numFmtId="0" fontId="9" fillId="0" borderId="22" xfId="0" applyFont="1" applyBorder="1" applyAlignment="1">
      <alignment horizontal="left" vertical="center" shrinkToFit="1"/>
    </xf>
    <xf numFmtId="0" fontId="5" fillId="0" borderId="20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23" xfId="0" applyFont="1" applyBorder="1">
      <alignment vertical="center"/>
    </xf>
    <xf numFmtId="14" fontId="0" fillId="0" borderId="0" xfId="0" applyNumberFormat="1">
      <alignment vertical="center"/>
    </xf>
    <xf numFmtId="0" fontId="0" fillId="0" borderId="0" xfId="0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colors>
    <mruColors>
      <color rgb="FFA0FF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37465</xdr:colOff>
          <xdr:row>6</xdr:row>
          <xdr:rowOff>47625</xdr:rowOff>
        </xdr:from>
        <xdr:to xmlns:xdr="http://schemas.openxmlformats.org/drawingml/2006/spreadsheetDrawing">
          <xdr:col>28</xdr:col>
          <xdr:colOff>66040</xdr:colOff>
          <xdr:row>6</xdr:row>
          <xdr:rowOff>259080</xdr:rowOff>
        </xdr:to>
        <xdr:sp textlink="">
          <xdr:nvSpPr>
            <xdr:cNvPr id="5121" name="チェック 1" hidden="1">
              <a:extLst>
                <a:ext uri="{63B3BB69-23CF-44E3-9099-C40C66FF867C}">
                  <a14:compatExt spid="_x0000_s51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0015" y="1676400"/>
              <a:ext cx="30480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37465</xdr:colOff>
          <xdr:row>7</xdr:row>
          <xdr:rowOff>47625</xdr:rowOff>
        </xdr:from>
        <xdr:to xmlns:xdr="http://schemas.openxmlformats.org/drawingml/2006/spreadsheetDrawing">
          <xdr:col>28</xdr:col>
          <xdr:colOff>66040</xdr:colOff>
          <xdr:row>7</xdr:row>
          <xdr:rowOff>259080</xdr:rowOff>
        </xdr:to>
        <xdr:sp textlink="">
          <xdr:nvSpPr>
            <xdr:cNvPr id="5122" name="チェック 2" hidden="1">
              <a:extLst>
                <a:ext uri="{63B3BB69-23CF-44E3-9099-C40C66FF867C}">
                  <a14:compatExt spid="_x0000_s51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0015" y="1993900"/>
              <a:ext cx="30480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37465</xdr:colOff>
          <xdr:row>8</xdr:row>
          <xdr:rowOff>47625</xdr:rowOff>
        </xdr:from>
        <xdr:to xmlns:xdr="http://schemas.openxmlformats.org/drawingml/2006/spreadsheetDrawing">
          <xdr:col>28</xdr:col>
          <xdr:colOff>66040</xdr:colOff>
          <xdr:row>8</xdr:row>
          <xdr:rowOff>259080</xdr:rowOff>
        </xdr:to>
        <xdr:sp textlink="">
          <xdr:nvSpPr>
            <xdr:cNvPr id="5123" name="チェック 3" hidden="1">
              <a:extLst>
                <a:ext uri="{63B3BB69-23CF-44E3-9099-C40C66FF867C}">
                  <a14:compatExt spid="_x0000_s51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0015" y="2311400"/>
              <a:ext cx="30480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37465</xdr:colOff>
          <xdr:row>11</xdr:row>
          <xdr:rowOff>47625</xdr:rowOff>
        </xdr:from>
        <xdr:to xmlns:xdr="http://schemas.openxmlformats.org/drawingml/2006/spreadsheetDrawing">
          <xdr:col>28</xdr:col>
          <xdr:colOff>66040</xdr:colOff>
          <xdr:row>11</xdr:row>
          <xdr:rowOff>259080</xdr:rowOff>
        </xdr:to>
        <xdr:sp textlink="">
          <xdr:nvSpPr>
            <xdr:cNvPr id="5124" name="チェック 4" hidden="1">
              <a:extLst>
                <a:ext uri="{63B3BB69-23CF-44E3-9099-C40C66FF867C}">
                  <a14:compatExt spid="_x0000_s51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0015" y="3263900"/>
              <a:ext cx="30480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37465</xdr:colOff>
          <xdr:row>12</xdr:row>
          <xdr:rowOff>47625</xdr:rowOff>
        </xdr:from>
        <xdr:to xmlns:xdr="http://schemas.openxmlformats.org/drawingml/2006/spreadsheetDrawing">
          <xdr:col>28</xdr:col>
          <xdr:colOff>66040</xdr:colOff>
          <xdr:row>12</xdr:row>
          <xdr:rowOff>259080</xdr:rowOff>
        </xdr:to>
        <xdr:sp textlink="">
          <xdr:nvSpPr>
            <xdr:cNvPr id="5125" name="チェック 5" hidden="1">
              <a:extLst>
                <a:ext uri="{63B3BB69-23CF-44E3-9099-C40C66FF867C}">
                  <a14:compatExt spid="_x0000_s51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0015" y="3581400"/>
              <a:ext cx="30480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37465</xdr:colOff>
          <xdr:row>13</xdr:row>
          <xdr:rowOff>47625</xdr:rowOff>
        </xdr:from>
        <xdr:to xmlns:xdr="http://schemas.openxmlformats.org/drawingml/2006/spreadsheetDrawing">
          <xdr:col>28</xdr:col>
          <xdr:colOff>66040</xdr:colOff>
          <xdr:row>13</xdr:row>
          <xdr:rowOff>259080</xdr:rowOff>
        </xdr:to>
        <xdr:sp textlink="">
          <xdr:nvSpPr>
            <xdr:cNvPr id="5126" name="チェック 6" hidden="1">
              <a:extLst>
                <a:ext uri="{63B3BB69-23CF-44E3-9099-C40C66FF867C}">
                  <a14:compatExt spid="_x0000_s51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0015" y="3898900"/>
              <a:ext cx="30480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37465</xdr:colOff>
          <xdr:row>14</xdr:row>
          <xdr:rowOff>47625</xdr:rowOff>
        </xdr:from>
        <xdr:to xmlns:xdr="http://schemas.openxmlformats.org/drawingml/2006/spreadsheetDrawing">
          <xdr:col>28</xdr:col>
          <xdr:colOff>66040</xdr:colOff>
          <xdr:row>14</xdr:row>
          <xdr:rowOff>259080</xdr:rowOff>
        </xdr:to>
        <xdr:sp textlink="">
          <xdr:nvSpPr>
            <xdr:cNvPr id="5127" name="チェック 7" hidden="1">
              <a:extLst>
                <a:ext uri="{63B3BB69-23CF-44E3-9099-C40C66FF867C}">
                  <a14:compatExt spid="_x0000_s51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0015" y="4216400"/>
              <a:ext cx="30480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37465</xdr:colOff>
          <xdr:row>15</xdr:row>
          <xdr:rowOff>47625</xdr:rowOff>
        </xdr:from>
        <xdr:to xmlns:xdr="http://schemas.openxmlformats.org/drawingml/2006/spreadsheetDrawing">
          <xdr:col>28</xdr:col>
          <xdr:colOff>66040</xdr:colOff>
          <xdr:row>15</xdr:row>
          <xdr:rowOff>259080</xdr:rowOff>
        </xdr:to>
        <xdr:sp textlink="">
          <xdr:nvSpPr>
            <xdr:cNvPr id="5128" name="チェック 8" hidden="1">
              <a:extLst>
                <a:ext uri="{63B3BB69-23CF-44E3-9099-C40C66FF867C}">
                  <a14:compatExt spid="_x0000_s51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0015" y="4533900"/>
              <a:ext cx="30480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37465</xdr:colOff>
          <xdr:row>16</xdr:row>
          <xdr:rowOff>47625</xdr:rowOff>
        </xdr:from>
        <xdr:to xmlns:xdr="http://schemas.openxmlformats.org/drawingml/2006/spreadsheetDrawing">
          <xdr:col>28</xdr:col>
          <xdr:colOff>66040</xdr:colOff>
          <xdr:row>16</xdr:row>
          <xdr:rowOff>259080</xdr:rowOff>
        </xdr:to>
        <xdr:sp textlink="">
          <xdr:nvSpPr>
            <xdr:cNvPr id="5129" name="チェック 9" hidden="1">
              <a:extLst>
                <a:ext uri="{63B3BB69-23CF-44E3-9099-C40C66FF867C}">
                  <a14:compatExt spid="_x0000_s51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0015" y="4851400"/>
              <a:ext cx="30480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37465</xdr:colOff>
          <xdr:row>17</xdr:row>
          <xdr:rowOff>47625</xdr:rowOff>
        </xdr:from>
        <xdr:to xmlns:xdr="http://schemas.openxmlformats.org/drawingml/2006/spreadsheetDrawing">
          <xdr:col>28</xdr:col>
          <xdr:colOff>66040</xdr:colOff>
          <xdr:row>17</xdr:row>
          <xdr:rowOff>259080</xdr:rowOff>
        </xdr:to>
        <xdr:sp textlink="">
          <xdr:nvSpPr>
            <xdr:cNvPr id="5130" name="チェック 10" hidden="1">
              <a:extLst>
                <a:ext uri="{63B3BB69-23CF-44E3-9099-C40C66FF867C}">
                  <a14:compatExt spid="_x0000_s51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0015" y="5168900"/>
              <a:ext cx="30480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37465</xdr:colOff>
          <xdr:row>18</xdr:row>
          <xdr:rowOff>47625</xdr:rowOff>
        </xdr:from>
        <xdr:to xmlns:xdr="http://schemas.openxmlformats.org/drawingml/2006/spreadsheetDrawing">
          <xdr:col>28</xdr:col>
          <xdr:colOff>66040</xdr:colOff>
          <xdr:row>18</xdr:row>
          <xdr:rowOff>259080</xdr:rowOff>
        </xdr:to>
        <xdr:sp textlink="">
          <xdr:nvSpPr>
            <xdr:cNvPr id="5131" name="チェック 11" hidden="1">
              <a:extLst>
                <a:ext uri="{63B3BB69-23CF-44E3-9099-C40C66FF867C}">
                  <a14:compatExt spid="_x0000_s51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0015" y="5486400"/>
              <a:ext cx="30480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37465</xdr:colOff>
          <xdr:row>20</xdr:row>
          <xdr:rowOff>47625</xdr:rowOff>
        </xdr:from>
        <xdr:to xmlns:xdr="http://schemas.openxmlformats.org/drawingml/2006/spreadsheetDrawing">
          <xdr:col>28</xdr:col>
          <xdr:colOff>66040</xdr:colOff>
          <xdr:row>20</xdr:row>
          <xdr:rowOff>259080</xdr:rowOff>
        </xdr:to>
        <xdr:sp textlink="">
          <xdr:nvSpPr>
            <xdr:cNvPr id="5132" name="チェック 12" hidden="1">
              <a:extLst>
                <a:ext uri="{63B3BB69-23CF-44E3-9099-C40C66FF867C}">
                  <a14:compatExt spid="_x0000_s51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0015" y="6121400"/>
              <a:ext cx="30480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37465</xdr:colOff>
          <xdr:row>23</xdr:row>
          <xdr:rowOff>47625</xdr:rowOff>
        </xdr:from>
        <xdr:to xmlns:xdr="http://schemas.openxmlformats.org/drawingml/2006/spreadsheetDrawing">
          <xdr:col>28</xdr:col>
          <xdr:colOff>66040</xdr:colOff>
          <xdr:row>23</xdr:row>
          <xdr:rowOff>259080</xdr:rowOff>
        </xdr:to>
        <xdr:sp textlink="">
          <xdr:nvSpPr>
            <xdr:cNvPr id="5133" name="チェック 13" hidden="1">
              <a:extLst>
                <a:ext uri="{63B3BB69-23CF-44E3-9099-C40C66FF867C}">
                  <a14:compatExt spid="_x0000_s51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0015" y="7073900"/>
              <a:ext cx="30480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37465</xdr:colOff>
          <xdr:row>43</xdr:row>
          <xdr:rowOff>47625</xdr:rowOff>
        </xdr:from>
        <xdr:to xmlns:xdr="http://schemas.openxmlformats.org/drawingml/2006/spreadsheetDrawing">
          <xdr:col>28</xdr:col>
          <xdr:colOff>66040</xdr:colOff>
          <xdr:row>43</xdr:row>
          <xdr:rowOff>259080</xdr:rowOff>
        </xdr:to>
        <xdr:sp textlink="">
          <xdr:nvSpPr>
            <xdr:cNvPr id="5134" name="チェック 14" hidden="1">
              <a:extLst>
                <a:ext uri="{63B3BB69-23CF-44E3-9099-C40C66FF867C}">
                  <a14:compatExt spid="_x0000_s51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0015" y="13287375"/>
              <a:ext cx="30480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37465</xdr:colOff>
          <xdr:row>46</xdr:row>
          <xdr:rowOff>47625</xdr:rowOff>
        </xdr:from>
        <xdr:to xmlns:xdr="http://schemas.openxmlformats.org/drawingml/2006/spreadsheetDrawing">
          <xdr:col>28</xdr:col>
          <xdr:colOff>66040</xdr:colOff>
          <xdr:row>46</xdr:row>
          <xdr:rowOff>259080</xdr:rowOff>
        </xdr:to>
        <xdr:sp textlink="">
          <xdr:nvSpPr>
            <xdr:cNvPr id="5135" name="チェック 15" hidden="1">
              <a:extLst>
                <a:ext uri="{63B3BB69-23CF-44E3-9099-C40C66FF867C}">
                  <a14:compatExt spid="_x0000_s51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0015" y="14239875"/>
              <a:ext cx="30480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37465</xdr:colOff>
          <xdr:row>49</xdr:row>
          <xdr:rowOff>156210</xdr:rowOff>
        </xdr:from>
        <xdr:to xmlns:xdr="http://schemas.openxmlformats.org/drawingml/2006/spreadsheetDrawing">
          <xdr:col>28</xdr:col>
          <xdr:colOff>66040</xdr:colOff>
          <xdr:row>49</xdr:row>
          <xdr:rowOff>368300</xdr:rowOff>
        </xdr:to>
        <xdr:sp textlink="">
          <xdr:nvSpPr>
            <xdr:cNvPr id="5136" name="チェック 16" hidden="1">
              <a:extLst>
                <a:ext uri="{63B3BB69-23CF-44E3-9099-C40C66FF867C}">
                  <a14:compatExt spid="_x0000_s51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0015" y="15300960"/>
              <a:ext cx="304800" cy="2120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37465</xdr:colOff>
          <xdr:row>54</xdr:row>
          <xdr:rowOff>37465</xdr:rowOff>
        </xdr:from>
        <xdr:to xmlns:xdr="http://schemas.openxmlformats.org/drawingml/2006/spreadsheetDrawing">
          <xdr:col>28</xdr:col>
          <xdr:colOff>66040</xdr:colOff>
          <xdr:row>54</xdr:row>
          <xdr:rowOff>248920</xdr:rowOff>
        </xdr:to>
        <xdr:sp textlink="">
          <xdr:nvSpPr>
            <xdr:cNvPr id="5137" name="チェック 17" hidden="1">
              <a:extLst>
                <a:ext uri="{63B3BB69-23CF-44E3-9099-C40C66FF867C}">
                  <a14:compatExt spid="_x0000_s51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0015" y="17268190"/>
              <a:ext cx="30480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37465</xdr:colOff>
          <xdr:row>55</xdr:row>
          <xdr:rowOff>47625</xdr:rowOff>
        </xdr:from>
        <xdr:to xmlns:xdr="http://schemas.openxmlformats.org/drawingml/2006/spreadsheetDrawing">
          <xdr:col>28</xdr:col>
          <xdr:colOff>66040</xdr:colOff>
          <xdr:row>55</xdr:row>
          <xdr:rowOff>259080</xdr:rowOff>
        </xdr:to>
        <xdr:sp textlink="">
          <xdr:nvSpPr>
            <xdr:cNvPr id="5138" name="チェック 18" hidden="1">
              <a:extLst>
                <a:ext uri="{63B3BB69-23CF-44E3-9099-C40C66FF867C}">
                  <a14:compatExt spid="_x0000_s51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0015" y="17595850"/>
              <a:ext cx="30480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37465</xdr:colOff>
          <xdr:row>56</xdr:row>
          <xdr:rowOff>47625</xdr:rowOff>
        </xdr:from>
        <xdr:to xmlns:xdr="http://schemas.openxmlformats.org/drawingml/2006/spreadsheetDrawing">
          <xdr:col>28</xdr:col>
          <xdr:colOff>66040</xdr:colOff>
          <xdr:row>56</xdr:row>
          <xdr:rowOff>259080</xdr:rowOff>
        </xdr:to>
        <xdr:sp textlink="">
          <xdr:nvSpPr>
            <xdr:cNvPr id="5139" name="チェック 19" hidden="1">
              <a:extLst>
                <a:ext uri="{63B3BB69-23CF-44E3-9099-C40C66FF867C}">
                  <a14:compatExt spid="_x0000_s51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0015" y="17913350"/>
              <a:ext cx="30480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38100</xdr:colOff>
          <xdr:row>9</xdr:row>
          <xdr:rowOff>211455</xdr:rowOff>
        </xdr:from>
        <xdr:to xmlns:xdr="http://schemas.openxmlformats.org/drawingml/2006/spreadsheetDrawing">
          <xdr:col>28</xdr:col>
          <xdr:colOff>66675</xdr:colOff>
          <xdr:row>10</xdr:row>
          <xdr:rowOff>106045</xdr:rowOff>
        </xdr:to>
        <xdr:sp textlink="">
          <xdr:nvSpPr>
            <xdr:cNvPr id="5140" name="チェック 20" hidden="1">
              <a:extLst>
                <a:ext uri="{63B3BB69-23CF-44E3-9099-C40C66FF867C}">
                  <a14:compatExt spid="_x0000_s51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0650" y="2792730"/>
              <a:ext cx="304800" cy="2120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25</xdr:col>
          <xdr:colOff>601345</xdr:colOff>
          <xdr:row>1</xdr:row>
          <xdr:rowOff>108585</xdr:rowOff>
        </xdr:from>
        <xdr:to xmlns:xdr="http://schemas.openxmlformats.org/drawingml/2006/spreadsheetDrawing">
          <xdr:col>25</xdr:col>
          <xdr:colOff>906145</xdr:colOff>
          <xdr:row>1</xdr:row>
          <xdr:rowOff>318770</xdr:rowOff>
        </xdr:to>
        <xdr:sp textlink="">
          <xdr:nvSpPr>
            <xdr:cNvPr id="5141" name="チェック 21" hidden="1">
              <a:extLst>
                <a:ext uri="{63B3BB69-23CF-44E3-9099-C40C66FF867C}">
                  <a14:compatExt spid="_x0000_s51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202295" y="346710"/>
              <a:ext cx="304800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135255</xdr:colOff>
          <xdr:row>1</xdr:row>
          <xdr:rowOff>106680</xdr:rowOff>
        </xdr:from>
        <xdr:to xmlns:xdr="http://schemas.openxmlformats.org/drawingml/2006/spreadsheetDrawing">
          <xdr:col>28</xdr:col>
          <xdr:colOff>163830</xdr:colOff>
          <xdr:row>1</xdr:row>
          <xdr:rowOff>317500</xdr:rowOff>
        </xdr:to>
        <xdr:sp textlink="">
          <xdr:nvSpPr>
            <xdr:cNvPr id="5142" name="チェック 22" hidden="1">
              <a:extLst>
                <a:ext uri="{63B3BB69-23CF-44E3-9099-C40C66FF867C}">
                  <a14:compatExt spid="_x0000_s51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107805" y="344805"/>
              <a:ext cx="304800" cy="21082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30</xdr:col>
          <xdr:colOff>208915</xdr:colOff>
          <xdr:row>1</xdr:row>
          <xdr:rowOff>106680</xdr:rowOff>
        </xdr:from>
        <xdr:to xmlns:xdr="http://schemas.openxmlformats.org/drawingml/2006/spreadsheetDrawing">
          <xdr:col>31</xdr:col>
          <xdr:colOff>237490</xdr:colOff>
          <xdr:row>1</xdr:row>
          <xdr:rowOff>317500</xdr:rowOff>
        </xdr:to>
        <xdr:sp textlink="">
          <xdr:nvSpPr>
            <xdr:cNvPr id="5143" name="チェック 23" hidden="1">
              <a:extLst>
                <a:ext uri="{63B3BB69-23CF-44E3-9099-C40C66FF867C}">
                  <a14:compatExt spid="_x0000_s51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010140" y="344805"/>
              <a:ext cx="304800" cy="21082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37</xdr:col>
      <xdr:colOff>133350</xdr:colOff>
      <xdr:row>7</xdr:row>
      <xdr:rowOff>0</xdr:rowOff>
    </xdr:from>
    <xdr:to xmlns:xdr="http://schemas.openxmlformats.org/drawingml/2006/spreadsheetDrawing">
      <xdr:col>41</xdr:col>
      <xdr:colOff>276225</xdr:colOff>
      <xdr:row>8</xdr:row>
      <xdr:rowOff>299085</xdr:rowOff>
    </xdr:to>
    <xdr:sp macro="" textlink="">
      <xdr:nvSpPr>
        <xdr:cNvPr id="2" name="テキスト 57"/>
        <xdr:cNvSpPr txBox="1"/>
      </xdr:nvSpPr>
      <xdr:spPr>
        <a:xfrm>
          <a:off x="11868150" y="1946275"/>
          <a:ext cx="2600325" cy="6165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a14:legacySpreadsheetColorIndex="80" mc:Ignorable="a14"/>
        </a:solidFill>
        <a:ln w="9525" cap="flat" cmpd="sng">
          <a:solidFill>
            <a:sysClr val="windowText" lastClr="000000"/>
          </a:solidFill>
          <a:prstDash val="solid"/>
          <a:miter/>
          <a:headEnd/>
          <a:tailEnd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/>
            <a:t>黄色セル</a:t>
          </a:r>
          <a:endParaRPr kumimoji="1" lang="ja-JP" altLang="en-US" b="1"/>
        </a:p>
        <a:p>
          <a:r>
            <a:rPr kumimoji="1" lang="ja-JP" altLang="en-US" b="1"/>
            <a:t>日付及び数字を記入してください</a:t>
          </a:r>
          <a:endParaRPr kumimoji="1" lang="ja-JP" altLang="en-US" b="1"/>
        </a:p>
      </xdr:txBody>
    </xdr:sp>
    <xdr:clientData/>
  </xdr:twoCellAnchor>
  <xdr:twoCellAnchor>
    <xdr:from xmlns:xdr="http://schemas.openxmlformats.org/drawingml/2006/spreadsheetDrawing">
      <xdr:col>37</xdr:col>
      <xdr:colOff>133350</xdr:colOff>
      <xdr:row>8</xdr:row>
      <xdr:rowOff>316230</xdr:rowOff>
    </xdr:from>
    <xdr:to xmlns:xdr="http://schemas.openxmlformats.org/drawingml/2006/spreadsheetDrawing">
      <xdr:col>41</xdr:col>
      <xdr:colOff>275590</xdr:colOff>
      <xdr:row>10</xdr:row>
      <xdr:rowOff>297815</xdr:rowOff>
    </xdr:to>
    <xdr:sp macro="" textlink="">
      <xdr:nvSpPr>
        <xdr:cNvPr id="3" name="テキスト 60"/>
        <xdr:cNvSpPr txBox="1"/>
      </xdr:nvSpPr>
      <xdr:spPr>
        <a:xfrm>
          <a:off x="11868150" y="2580005"/>
          <a:ext cx="2599690" cy="616585"/>
        </a:xfrm>
        <a:prstGeom prst="rect">
          <a:avLst/>
        </a:prstGeom>
        <a:solidFill>
          <a:srgbClr val="A0FFFF"/>
        </a:solidFill>
        <a:ln w="9525" cap="flat" cmpd="sng">
          <a:solidFill>
            <a:sysClr val="windowText" lastClr="000000"/>
          </a:solidFill>
          <a:prstDash val="solid"/>
          <a:miter/>
          <a:headEnd/>
          <a:tailEnd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/>
            <a:t>青色セル</a:t>
          </a:r>
          <a:endParaRPr kumimoji="1" lang="ja-JP" altLang="en-US" b="1"/>
        </a:p>
        <a:p>
          <a:r>
            <a:rPr kumimoji="1" lang="ja-JP" altLang="en-US" b="1"/>
            <a:t>数式が入っているため、記入不要です</a:t>
          </a:r>
          <a:endParaRPr kumimoji="1"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37465</xdr:colOff>
          <xdr:row>6</xdr:row>
          <xdr:rowOff>47625</xdr:rowOff>
        </xdr:from>
        <xdr:to xmlns:xdr="http://schemas.openxmlformats.org/drawingml/2006/spreadsheetDrawing">
          <xdr:col>28</xdr:col>
          <xdr:colOff>66040</xdr:colOff>
          <xdr:row>6</xdr:row>
          <xdr:rowOff>259080</xdr:rowOff>
        </xdr:to>
        <xdr:sp textlink="">
          <xdr:nvSpPr>
            <xdr:cNvPr id="6145" name="チェック 1" hidden="1">
              <a:extLst>
                <a:ext uri="{63B3BB69-23CF-44E3-9099-C40C66FF867C}">
                  <a14:compatExt spid="_x0000_s61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0015" y="1676400"/>
              <a:ext cx="30480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37465</xdr:colOff>
          <xdr:row>7</xdr:row>
          <xdr:rowOff>47625</xdr:rowOff>
        </xdr:from>
        <xdr:to xmlns:xdr="http://schemas.openxmlformats.org/drawingml/2006/spreadsheetDrawing">
          <xdr:col>28</xdr:col>
          <xdr:colOff>66040</xdr:colOff>
          <xdr:row>7</xdr:row>
          <xdr:rowOff>259080</xdr:rowOff>
        </xdr:to>
        <xdr:sp textlink="">
          <xdr:nvSpPr>
            <xdr:cNvPr id="6146" name="チェック 2" hidden="1">
              <a:extLst>
                <a:ext uri="{63B3BB69-23CF-44E3-9099-C40C66FF867C}">
                  <a14:compatExt spid="_x0000_s61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0015" y="1993900"/>
              <a:ext cx="30480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37465</xdr:colOff>
          <xdr:row>8</xdr:row>
          <xdr:rowOff>47625</xdr:rowOff>
        </xdr:from>
        <xdr:to xmlns:xdr="http://schemas.openxmlformats.org/drawingml/2006/spreadsheetDrawing">
          <xdr:col>28</xdr:col>
          <xdr:colOff>66040</xdr:colOff>
          <xdr:row>8</xdr:row>
          <xdr:rowOff>259080</xdr:rowOff>
        </xdr:to>
        <xdr:sp textlink="">
          <xdr:nvSpPr>
            <xdr:cNvPr id="6147" name="チェック 3" hidden="1">
              <a:extLst>
                <a:ext uri="{63B3BB69-23CF-44E3-9099-C40C66FF867C}">
                  <a14:compatExt spid="_x0000_s61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0015" y="2311400"/>
              <a:ext cx="30480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37465</xdr:colOff>
          <xdr:row>11</xdr:row>
          <xdr:rowOff>47625</xdr:rowOff>
        </xdr:from>
        <xdr:to xmlns:xdr="http://schemas.openxmlformats.org/drawingml/2006/spreadsheetDrawing">
          <xdr:col>28</xdr:col>
          <xdr:colOff>66040</xdr:colOff>
          <xdr:row>11</xdr:row>
          <xdr:rowOff>259080</xdr:rowOff>
        </xdr:to>
        <xdr:sp textlink="">
          <xdr:nvSpPr>
            <xdr:cNvPr id="6148" name="チェック 4" hidden="1">
              <a:extLst>
                <a:ext uri="{63B3BB69-23CF-44E3-9099-C40C66FF867C}">
                  <a14:compatExt spid="_x0000_s61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0015" y="3263900"/>
              <a:ext cx="30480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37465</xdr:colOff>
          <xdr:row>12</xdr:row>
          <xdr:rowOff>47625</xdr:rowOff>
        </xdr:from>
        <xdr:to xmlns:xdr="http://schemas.openxmlformats.org/drawingml/2006/spreadsheetDrawing">
          <xdr:col>28</xdr:col>
          <xdr:colOff>66040</xdr:colOff>
          <xdr:row>12</xdr:row>
          <xdr:rowOff>259080</xdr:rowOff>
        </xdr:to>
        <xdr:sp textlink="">
          <xdr:nvSpPr>
            <xdr:cNvPr id="6149" name="チェック 5" hidden="1">
              <a:extLst>
                <a:ext uri="{63B3BB69-23CF-44E3-9099-C40C66FF867C}">
                  <a14:compatExt spid="_x0000_s61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0015" y="3581400"/>
              <a:ext cx="30480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37465</xdr:colOff>
          <xdr:row>13</xdr:row>
          <xdr:rowOff>47625</xdr:rowOff>
        </xdr:from>
        <xdr:to xmlns:xdr="http://schemas.openxmlformats.org/drawingml/2006/spreadsheetDrawing">
          <xdr:col>28</xdr:col>
          <xdr:colOff>66040</xdr:colOff>
          <xdr:row>13</xdr:row>
          <xdr:rowOff>259080</xdr:rowOff>
        </xdr:to>
        <xdr:sp textlink="">
          <xdr:nvSpPr>
            <xdr:cNvPr id="6150" name="チェック 6" hidden="1">
              <a:extLst>
                <a:ext uri="{63B3BB69-23CF-44E3-9099-C40C66FF867C}">
                  <a14:compatExt spid="_x0000_s61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0015" y="3898900"/>
              <a:ext cx="30480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37465</xdr:colOff>
          <xdr:row>14</xdr:row>
          <xdr:rowOff>47625</xdr:rowOff>
        </xdr:from>
        <xdr:to xmlns:xdr="http://schemas.openxmlformats.org/drawingml/2006/spreadsheetDrawing">
          <xdr:col>28</xdr:col>
          <xdr:colOff>66040</xdr:colOff>
          <xdr:row>14</xdr:row>
          <xdr:rowOff>259080</xdr:rowOff>
        </xdr:to>
        <xdr:sp textlink="">
          <xdr:nvSpPr>
            <xdr:cNvPr id="6151" name="チェック 7" hidden="1">
              <a:extLst>
                <a:ext uri="{63B3BB69-23CF-44E3-9099-C40C66FF867C}">
                  <a14:compatExt spid="_x0000_s61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0015" y="4216400"/>
              <a:ext cx="30480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37465</xdr:colOff>
          <xdr:row>15</xdr:row>
          <xdr:rowOff>47625</xdr:rowOff>
        </xdr:from>
        <xdr:to xmlns:xdr="http://schemas.openxmlformats.org/drawingml/2006/spreadsheetDrawing">
          <xdr:col>28</xdr:col>
          <xdr:colOff>66040</xdr:colOff>
          <xdr:row>15</xdr:row>
          <xdr:rowOff>259080</xdr:rowOff>
        </xdr:to>
        <xdr:sp textlink="">
          <xdr:nvSpPr>
            <xdr:cNvPr id="6152" name="チェック 8" hidden="1">
              <a:extLst>
                <a:ext uri="{63B3BB69-23CF-44E3-9099-C40C66FF867C}">
                  <a14:compatExt spid="_x0000_s61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0015" y="4533900"/>
              <a:ext cx="30480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37465</xdr:colOff>
          <xdr:row>16</xdr:row>
          <xdr:rowOff>47625</xdr:rowOff>
        </xdr:from>
        <xdr:to xmlns:xdr="http://schemas.openxmlformats.org/drawingml/2006/spreadsheetDrawing">
          <xdr:col>28</xdr:col>
          <xdr:colOff>66040</xdr:colOff>
          <xdr:row>16</xdr:row>
          <xdr:rowOff>259080</xdr:rowOff>
        </xdr:to>
        <xdr:sp textlink="">
          <xdr:nvSpPr>
            <xdr:cNvPr id="6153" name="チェック 9" hidden="1">
              <a:extLst>
                <a:ext uri="{63B3BB69-23CF-44E3-9099-C40C66FF867C}">
                  <a14:compatExt spid="_x0000_s61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0015" y="4851400"/>
              <a:ext cx="30480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37465</xdr:colOff>
          <xdr:row>17</xdr:row>
          <xdr:rowOff>47625</xdr:rowOff>
        </xdr:from>
        <xdr:to xmlns:xdr="http://schemas.openxmlformats.org/drawingml/2006/spreadsheetDrawing">
          <xdr:col>28</xdr:col>
          <xdr:colOff>66040</xdr:colOff>
          <xdr:row>17</xdr:row>
          <xdr:rowOff>259080</xdr:rowOff>
        </xdr:to>
        <xdr:sp textlink="">
          <xdr:nvSpPr>
            <xdr:cNvPr id="6154" name="チェック 10" hidden="1">
              <a:extLst>
                <a:ext uri="{63B3BB69-23CF-44E3-9099-C40C66FF867C}">
                  <a14:compatExt spid="_x0000_s61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0015" y="5168900"/>
              <a:ext cx="30480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37465</xdr:colOff>
          <xdr:row>18</xdr:row>
          <xdr:rowOff>47625</xdr:rowOff>
        </xdr:from>
        <xdr:to xmlns:xdr="http://schemas.openxmlformats.org/drawingml/2006/spreadsheetDrawing">
          <xdr:col>28</xdr:col>
          <xdr:colOff>66040</xdr:colOff>
          <xdr:row>18</xdr:row>
          <xdr:rowOff>259080</xdr:rowOff>
        </xdr:to>
        <xdr:sp textlink="">
          <xdr:nvSpPr>
            <xdr:cNvPr id="6155" name="チェック 11" hidden="1">
              <a:extLst>
                <a:ext uri="{63B3BB69-23CF-44E3-9099-C40C66FF867C}">
                  <a14:compatExt spid="_x0000_s61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0015" y="5486400"/>
              <a:ext cx="30480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37465</xdr:colOff>
          <xdr:row>20</xdr:row>
          <xdr:rowOff>47625</xdr:rowOff>
        </xdr:from>
        <xdr:to xmlns:xdr="http://schemas.openxmlformats.org/drawingml/2006/spreadsheetDrawing">
          <xdr:col>28</xdr:col>
          <xdr:colOff>66040</xdr:colOff>
          <xdr:row>20</xdr:row>
          <xdr:rowOff>259080</xdr:rowOff>
        </xdr:to>
        <xdr:sp textlink="">
          <xdr:nvSpPr>
            <xdr:cNvPr id="6156" name="チェック 12" hidden="1">
              <a:extLst>
                <a:ext uri="{63B3BB69-23CF-44E3-9099-C40C66FF867C}">
                  <a14:compatExt spid="_x0000_s61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0015" y="6121400"/>
              <a:ext cx="30480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37465</xdr:colOff>
          <xdr:row>23</xdr:row>
          <xdr:rowOff>47625</xdr:rowOff>
        </xdr:from>
        <xdr:to xmlns:xdr="http://schemas.openxmlformats.org/drawingml/2006/spreadsheetDrawing">
          <xdr:col>28</xdr:col>
          <xdr:colOff>66040</xdr:colOff>
          <xdr:row>23</xdr:row>
          <xdr:rowOff>259080</xdr:rowOff>
        </xdr:to>
        <xdr:sp textlink="">
          <xdr:nvSpPr>
            <xdr:cNvPr id="6157" name="チェック 13" hidden="1">
              <a:extLst>
                <a:ext uri="{63B3BB69-23CF-44E3-9099-C40C66FF867C}">
                  <a14:compatExt spid="_x0000_s61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0015" y="7073900"/>
              <a:ext cx="30480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37465</xdr:colOff>
          <xdr:row>43</xdr:row>
          <xdr:rowOff>47625</xdr:rowOff>
        </xdr:from>
        <xdr:to xmlns:xdr="http://schemas.openxmlformats.org/drawingml/2006/spreadsheetDrawing">
          <xdr:col>28</xdr:col>
          <xdr:colOff>66040</xdr:colOff>
          <xdr:row>43</xdr:row>
          <xdr:rowOff>259080</xdr:rowOff>
        </xdr:to>
        <xdr:sp textlink="">
          <xdr:nvSpPr>
            <xdr:cNvPr id="6158" name="チェック 14" hidden="1">
              <a:extLst>
                <a:ext uri="{63B3BB69-23CF-44E3-9099-C40C66FF867C}">
                  <a14:compatExt spid="_x0000_s61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0015" y="13287375"/>
              <a:ext cx="30480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37465</xdr:colOff>
          <xdr:row>46</xdr:row>
          <xdr:rowOff>47625</xdr:rowOff>
        </xdr:from>
        <xdr:to xmlns:xdr="http://schemas.openxmlformats.org/drawingml/2006/spreadsheetDrawing">
          <xdr:col>28</xdr:col>
          <xdr:colOff>66040</xdr:colOff>
          <xdr:row>46</xdr:row>
          <xdr:rowOff>259080</xdr:rowOff>
        </xdr:to>
        <xdr:sp textlink="">
          <xdr:nvSpPr>
            <xdr:cNvPr id="6159" name="チェック 15" hidden="1">
              <a:extLst>
                <a:ext uri="{63B3BB69-23CF-44E3-9099-C40C66FF867C}">
                  <a14:compatExt spid="_x0000_s61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0015" y="14239875"/>
              <a:ext cx="30480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37465</xdr:colOff>
          <xdr:row>49</xdr:row>
          <xdr:rowOff>156210</xdr:rowOff>
        </xdr:from>
        <xdr:to xmlns:xdr="http://schemas.openxmlformats.org/drawingml/2006/spreadsheetDrawing">
          <xdr:col>28</xdr:col>
          <xdr:colOff>66040</xdr:colOff>
          <xdr:row>49</xdr:row>
          <xdr:rowOff>368300</xdr:rowOff>
        </xdr:to>
        <xdr:sp textlink="">
          <xdr:nvSpPr>
            <xdr:cNvPr id="6160" name="チェック 16" hidden="1">
              <a:extLst>
                <a:ext uri="{63B3BB69-23CF-44E3-9099-C40C66FF867C}">
                  <a14:compatExt spid="_x0000_s61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0015" y="15300960"/>
              <a:ext cx="304800" cy="2120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37465</xdr:colOff>
          <xdr:row>54</xdr:row>
          <xdr:rowOff>37465</xdr:rowOff>
        </xdr:from>
        <xdr:to xmlns:xdr="http://schemas.openxmlformats.org/drawingml/2006/spreadsheetDrawing">
          <xdr:col>28</xdr:col>
          <xdr:colOff>66040</xdr:colOff>
          <xdr:row>54</xdr:row>
          <xdr:rowOff>248920</xdr:rowOff>
        </xdr:to>
        <xdr:sp textlink="">
          <xdr:nvSpPr>
            <xdr:cNvPr id="6161" name="チェック 17" hidden="1">
              <a:extLst>
                <a:ext uri="{63B3BB69-23CF-44E3-9099-C40C66FF867C}">
                  <a14:compatExt spid="_x0000_s61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0015" y="17268190"/>
              <a:ext cx="30480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37465</xdr:colOff>
          <xdr:row>55</xdr:row>
          <xdr:rowOff>47625</xdr:rowOff>
        </xdr:from>
        <xdr:to xmlns:xdr="http://schemas.openxmlformats.org/drawingml/2006/spreadsheetDrawing">
          <xdr:col>28</xdr:col>
          <xdr:colOff>66040</xdr:colOff>
          <xdr:row>55</xdr:row>
          <xdr:rowOff>259080</xdr:rowOff>
        </xdr:to>
        <xdr:sp textlink="">
          <xdr:nvSpPr>
            <xdr:cNvPr id="6162" name="チェック 18" hidden="1">
              <a:extLst>
                <a:ext uri="{63B3BB69-23CF-44E3-9099-C40C66FF867C}">
                  <a14:compatExt spid="_x0000_s61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0015" y="17595850"/>
              <a:ext cx="30480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37465</xdr:colOff>
          <xdr:row>56</xdr:row>
          <xdr:rowOff>47625</xdr:rowOff>
        </xdr:from>
        <xdr:to xmlns:xdr="http://schemas.openxmlformats.org/drawingml/2006/spreadsheetDrawing">
          <xdr:col>28</xdr:col>
          <xdr:colOff>66040</xdr:colOff>
          <xdr:row>56</xdr:row>
          <xdr:rowOff>259080</xdr:rowOff>
        </xdr:to>
        <xdr:sp textlink="">
          <xdr:nvSpPr>
            <xdr:cNvPr id="6163" name="チェック 19" hidden="1">
              <a:extLst>
                <a:ext uri="{63B3BB69-23CF-44E3-9099-C40C66FF867C}">
                  <a14:compatExt spid="_x0000_s61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0015" y="17913350"/>
              <a:ext cx="30480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38100</xdr:colOff>
          <xdr:row>9</xdr:row>
          <xdr:rowOff>211455</xdr:rowOff>
        </xdr:from>
        <xdr:to xmlns:xdr="http://schemas.openxmlformats.org/drawingml/2006/spreadsheetDrawing">
          <xdr:col>28</xdr:col>
          <xdr:colOff>66675</xdr:colOff>
          <xdr:row>10</xdr:row>
          <xdr:rowOff>106045</xdr:rowOff>
        </xdr:to>
        <xdr:sp textlink="">
          <xdr:nvSpPr>
            <xdr:cNvPr id="6164" name="チェック 20" hidden="1">
              <a:extLst>
                <a:ext uri="{63B3BB69-23CF-44E3-9099-C40C66FF867C}">
                  <a14:compatExt spid="_x0000_s61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0650" y="2792730"/>
              <a:ext cx="304800" cy="2120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25</xdr:col>
          <xdr:colOff>601345</xdr:colOff>
          <xdr:row>1</xdr:row>
          <xdr:rowOff>108585</xdr:rowOff>
        </xdr:from>
        <xdr:to xmlns:xdr="http://schemas.openxmlformats.org/drawingml/2006/spreadsheetDrawing">
          <xdr:col>25</xdr:col>
          <xdr:colOff>906145</xdr:colOff>
          <xdr:row>1</xdr:row>
          <xdr:rowOff>318770</xdr:rowOff>
        </xdr:to>
        <xdr:sp textlink="">
          <xdr:nvSpPr>
            <xdr:cNvPr id="6165" name="チェック 21" hidden="1">
              <a:extLst>
                <a:ext uri="{63B3BB69-23CF-44E3-9099-C40C66FF867C}">
                  <a14:compatExt spid="_x0000_s61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202295" y="346710"/>
              <a:ext cx="304800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135255</xdr:colOff>
          <xdr:row>1</xdr:row>
          <xdr:rowOff>106680</xdr:rowOff>
        </xdr:from>
        <xdr:to xmlns:xdr="http://schemas.openxmlformats.org/drawingml/2006/spreadsheetDrawing">
          <xdr:col>28</xdr:col>
          <xdr:colOff>163830</xdr:colOff>
          <xdr:row>1</xdr:row>
          <xdr:rowOff>317500</xdr:rowOff>
        </xdr:to>
        <xdr:sp textlink="">
          <xdr:nvSpPr>
            <xdr:cNvPr id="6166" name="チェック 22" hidden="1">
              <a:extLst>
                <a:ext uri="{63B3BB69-23CF-44E3-9099-C40C66FF867C}">
                  <a14:compatExt spid="_x0000_s61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107805" y="344805"/>
              <a:ext cx="304800" cy="21082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30</xdr:col>
          <xdr:colOff>208915</xdr:colOff>
          <xdr:row>1</xdr:row>
          <xdr:rowOff>106680</xdr:rowOff>
        </xdr:from>
        <xdr:to xmlns:xdr="http://schemas.openxmlformats.org/drawingml/2006/spreadsheetDrawing">
          <xdr:col>31</xdr:col>
          <xdr:colOff>237490</xdr:colOff>
          <xdr:row>1</xdr:row>
          <xdr:rowOff>317500</xdr:rowOff>
        </xdr:to>
        <xdr:sp textlink="">
          <xdr:nvSpPr>
            <xdr:cNvPr id="6167" name="チェック 23" hidden="1">
              <a:extLst>
                <a:ext uri="{63B3BB69-23CF-44E3-9099-C40C66FF867C}">
                  <a14:compatExt spid="_x0000_s61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010140" y="344805"/>
              <a:ext cx="304800" cy="21082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37</xdr:col>
      <xdr:colOff>133350</xdr:colOff>
      <xdr:row>7</xdr:row>
      <xdr:rowOff>0</xdr:rowOff>
    </xdr:from>
    <xdr:to xmlns:xdr="http://schemas.openxmlformats.org/drawingml/2006/spreadsheetDrawing">
      <xdr:col>41</xdr:col>
      <xdr:colOff>276225</xdr:colOff>
      <xdr:row>8</xdr:row>
      <xdr:rowOff>299085</xdr:rowOff>
    </xdr:to>
    <xdr:sp macro="" textlink="">
      <xdr:nvSpPr>
        <xdr:cNvPr id="2" name="テキスト 57"/>
        <xdr:cNvSpPr txBox="1"/>
      </xdr:nvSpPr>
      <xdr:spPr>
        <a:xfrm>
          <a:off x="11868150" y="1946275"/>
          <a:ext cx="2600325" cy="6165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a14:legacySpreadsheetColorIndex="80" mc:Ignorable="a14"/>
        </a:solidFill>
        <a:ln w="9525" cap="flat" cmpd="sng">
          <a:solidFill>
            <a:sysClr val="windowText" lastClr="000000"/>
          </a:solidFill>
          <a:prstDash val="solid"/>
          <a:miter/>
          <a:headEnd/>
          <a:tailEnd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/>
            <a:t>黄色セル</a:t>
          </a:r>
          <a:endParaRPr kumimoji="1" lang="ja-JP" altLang="en-US" b="1"/>
        </a:p>
        <a:p>
          <a:r>
            <a:rPr kumimoji="1" lang="ja-JP" altLang="en-US" b="1"/>
            <a:t>日付及び数字を記入してください</a:t>
          </a:r>
          <a:endParaRPr kumimoji="1" lang="ja-JP" altLang="en-US" b="1"/>
        </a:p>
      </xdr:txBody>
    </xdr:sp>
    <xdr:clientData/>
  </xdr:twoCellAnchor>
  <xdr:twoCellAnchor>
    <xdr:from xmlns:xdr="http://schemas.openxmlformats.org/drawingml/2006/spreadsheetDrawing">
      <xdr:col>37</xdr:col>
      <xdr:colOff>133350</xdr:colOff>
      <xdr:row>8</xdr:row>
      <xdr:rowOff>316230</xdr:rowOff>
    </xdr:from>
    <xdr:to xmlns:xdr="http://schemas.openxmlformats.org/drawingml/2006/spreadsheetDrawing">
      <xdr:col>41</xdr:col>
      <xdr:colOff>275590</xdr:colOff>
      <xdr:row>10</xdr:row>
      <xdr:rowOff>297815</xdr:rowOff>
    </xdr:to>
    <xdr:sp macro="" textlink="">
      <xdr:nvSpPr>
        <xdr:cNvPr id="3" name="テキスト 60"/>
        <xdr:cNvSpPr txBox="1"/>
      </xdr:nvSpPr>
      <xdr:spPr>
        <a:xfrm>
          <a:off x="11868150" y="2580005"/>
          <a:ext cx="2599690" cy="616585"/>
        </a:xfrm>
        <a:prstGeom prst="rect">
          <a:avLst/>
        </a:prstGeom>
        <a:solidFill>
          <a:srgbClr val="A0FFFF"/>
        </a:solidFill>
        <a:ln w="9525" cap="flat" cmpd="sng">
          <a:solidFill>
            <a:sysClr val="windowText" lastClr="000000"/>
          </a:solidFill>
          <a:prstDash val="solid"/>
          <a:miter/>
          <a:headEnd/>
          <a:tailEnd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/>
            <a:t>青色セル</a:t>
          </a:r>
          <a:endParaRPr kumimoji="1" lang="ja-JP" altLang="en-US" b="1"/>
        </a:p>
        <a:p>
          <a:r>
            <a:rPr kumimoji="1" lang="ja-JP" altLang="en-US" b="1"/>
            <a:t>数式が入っているため、記入不要です</a:t>
          </a:r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tx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solidFill>
          <a:srgbClr xmlns:mc="http://schemas.openxmlformats.org/markup-compatibility/2006" xmlns:a14="http://schemas.microsoft.com/office/drawing/2010/main" val="FFFFE1" a14:legacySpreadsheetColorIndex="80" mc:Ignorable="a14"/>
        </a:solidFill>
        <a:ln w="9525" cap="flat" cmpd="sng">
          <a:solidFill>
            <a:sysClr val="windowText" lastClr="000000"/>
          </a:solidFill>
          <a:prstDash val="solid"/>
          <a:miter/>
          <a:headEnd/>
          <a:tailEnd/>
        </a:ln>
      </a:spPr>
      <a:bodyPr vertOverflow="overflow" horzOverflow="overflow"/>
      <a:lstStyle/>
    </a:tx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Relationship Id="rId19" Type="http://schemas.openxmlformats.org/officeDocument/2006/relationships/ctrlProp" Target="../ctrlProps/ctrlProp16.xml" /><Relationship Id="rId20" Type="http://schemas.openxmlformats.org/officeDocument/2006/relationships/ctrlProp" Target="../ctrlProps/ctrlProp17.xml" /><Relationship Id="rId21" Type="http://schemas.openxmlformats.org/officeDocument/2006/relationships/ctrlProp" Target="../ctrlProps/ctrlProp18.xml" /><Relationship Id="rId22" Type="http://schemas.openxmlformats.org/officeDocument/2006/relationships/ctrlProp" Target="../ctrlProps/ctrlProp19.xml" /><Relationship Id="rId23" Type="http://schemas.openxmlformats.org/officeDocument/2006/relationships/ctrlProp" Target="../ctrlProps/ctrlProp20.xml" /><Relationship Id="rId24" Type="http://schemas.openxmlformats.org/officeDocument/2006/relationships/ctrlProp" Target="../ctrlProps/ctrlProp21.xml" /><Relationship Id="rId25" Type="http://schemas.openxmlformats.org/officeDocument/2006/relationships/ctrlProp" Target="../ctrlProps/ctrlProp22.xml" /><Relationship Id="rId26" Type="http://schemas.openxmlformats.org/officeDocument/2006/relationships/ctrlProp" Target="../ctrlProps/ctrlProp23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trlProp" Target="../ctrlProps/ctrlProp24.xml" /><Relationship Id="rId5" Type="http://schemas.openxmlformats.org/officeDocument/2006/relationships/ctrlProp" Target="../ctrlProps/ctrlProp25.xml" /><Relationship Id="rId6" Type="http://schemas.openxmlformats.org/officeDocument/2006/relationships/ctrlProp" Target="../ctrlProps/ctrlProp26.xml" /><Relationship Id="rId7" Type="http://schemas.openxmlformats.org/officeDocument/2006/relationships/ctrlProp" Target="../ctrlProps/ctrlProp27.xml" /><Relationship Id="rId8" Type="http://schemas.openxmlformats.org/officeDocument/2006/relationships/ctrlProp" Target="../ctrlProps/ctrlProp28.xml" /><Relationship Id="rId9" Type="http://schemas.openxmlformats.org/officeDocument/2006/relationships/ctrlProp" Target="../ctrlProps/ctrlProp29.xml" /><Relationship Id="rId10" Type="http://schemas.openxmlformats.org/officeDocument/2006/relationships/ctrlProp" Target="../ctrlProps/ctrlProp30.xml" /><Relationship Id="rId11" Type="http://schemas.openxmlformats.org/officeDocument/2006/relationships/ctrlProp" Target="../ctrlProps/ctrlProp31.xml" /><Relationship Id="rId12" Type="http://schemas.openxmlformats.org/officeDocument/2006/relationships/ctrlProp" Target="../ctrlProps/ctrlProp32.xml" /><Relationship Id="rId13" Type="http://schemas.openxmlformats.org/officeDocument/2006/relationships/ctrlProp" Target="../ctrlProps/ctrlProp33.xml" /><Relationship Id="rId14" Type="http://schemas.openxmlformats.org/officeDocument/2006/relationships/ctrlProp" Target="../ctrlProps/ctrlProp34.xml" /><Relationship Id="rId15" Type="http://schemas.openxmlformats.org/officeDocument/2006/relationships/ctrlProp" Target="../ctrlProps/ctrlProp35.xml" /><Relationship Id="rId16" Type="http://schemas.openxmlformats.org/officeDocument/2006/relationships/ctrlProp" Target="../ctrlProps/ctrlProp36.xml" /><Relationship Id="rId17" Type="http://schemas.openxmlformats.org/officeDocument/2006/relationships/ctrlProp" Target="../ctrlProps/ctrlProp37.xml" /><Relationship Id="rId18" Type="http://schemas.openxmlformats.org/officeDocument/2006/relationships/ctrlProp" Target="../ctrlProps/ctrlProp38.xml" /><Relationship Id="rId19" Type="http://schemas.openxmlformats.org/officeDocument/2006/relationships/ctrlProp" Target="../ctrlProps/ctrlProp39.xml" /><Relationship Id="rId20" Type="http://schemas.openxmlformats.org/officeDocument/2006/relationships/ctrlProp" Target="../ctrlProps/ctrlProp40.xml" /><Relationship Id="rId21" Type="http://schemas.openxmlformats.org/officeDocument/2006/relationships/ctrlProp" Target="../ctrlProps/ctrlProp41.xml" /><Relationship Id="rId22" Type="http://schemas.openxmlformats.org/officeDocument/2006/relationships/ctrlProp" Target="../ctrlProps/ctrlProp42.xml" /><Relationship Id="rId23" Type="http://schemas.openxmlformats.org/officeDocument/2006/relationships/ctrlProp" Target="../ctrlProps/ctrlProp43.xml" /><Relationship Id="rId24" Type="http://schemas.openxmlformats.org/officeDocument/2006/relationships/ctrlProp" Target="../ctrlProps/ctrlProp44.xml" /><Relationship Id="rId25" Type="http://schemas.openxmlformats.org/officeDocument/2006/relationships/ctrlProp" Target="../ctrlProps/ctrlProp45.xml" /><Relationship Id="rId26" Type="http://schemas.openxmlformats.org/officeDocument/2006/relationships/ctrlProp" Target="../ctrlProps/ctrlProp46.xml" /><Relationship Id="rId27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AR57"/>
  <sheetViews>
    <sheetView showGridLines="0" tabSelected="1" view="pageBreakPreview" zoomScale="85" zoomScaleSheetLayoutView="85" workbookViewId="0">
      <selection activeCell="W50" sqref="W50:Z50"/>
    </sheetView>
  </sheetViews>
  <sheetFormatPr defaultRowHeight="18.75"/>
  <cols>
    <col min="1" max="1" width="2.25" customWidth="1"/>
    <col min="2" max="6" width="2.625" customWidth="1"/>
    <col min="7" max="14" width="3.625" customWidth="1"/>
    <col min="15" max="15" width="6" customWidth="1"/>
    <col min="16" max="17" width="4.625" customWidth="1"/>
    <col min="18" max="18" width="8.125" customWidth="1" outlineLevel="1"/>
    <col min="19" max="20" width="4.25" customWidth="1" outlineLevel="1"/>
    <col min="21" max="21" width="5" customWidth="1" outlineLevel="1"/>
    <col min="22" max="22" width="5.75" customWidth="1" outlineLevel="1"/>
    <col min="23" max="25" width="4.25" customWidth="1" outlineLevel="1"/>
    <col min="26" max="26" width="12.75" customWidth="1" outlineLevel="1"/>
    <col min="27" max="27" width="5.25" customWidth="1" outlineLevel="1"/>
    <col min="28" max="28" width="3.625" style="1" customWidth="1"/>
    <col min="29" max="33" width="3.625" customWidth="1"/>
    <col min="34" max="34" width="3.625" style="1" customWidth="1"/>
    <col min="35" max="37" width="3.625" customWidth="1"/>
    <col min="38" max="38" width="3.875" customWidth="1"/>
    <col min="39" max="39" width="10.375" bestFit="1" customWidth="1"/>
  </cols>
  <sheetData>
    <row r="2" spans="1:44" ht="33">
      <c r="B2" s="3" t="s">
        <v>55</v>
      </c>
      <c r="C2" s="17"/>
      <c r="D2" s="17"/>
      <c r="E2" s="17"/>
      <c r="F2" s="1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W2" s="123"/>
      <c r="X2" s="123"/>
      <c r="Y2" s="142" t="s">
        <v>67</v>
      </c>
      <c r="Z2" s="142"/>
      <c r="AA2" s="142"/>
      <c r="AB2" s="150"/>
      <c r="AC2" s="142"/>
      <c r="AD2" s="165"/>
      <c r="AE2" s="165"/>
      <c r="AF2" s="165"/>
      <c r="AG2" s="165"/>
      <c r="AH2" s="166"/>
      <c r="AI2" s="165"/>
      <c r="AJ2" s="165"/>
    </row>
    <row r="3" spans="1:44" ht="24">
      <c r="B3" s="4"/>
      <c r="C3" s="1"/>
      <c r="D3" s="1"/>
      <c r="E3" s="1"/>
      <c r="F3" s="1"/>
      <c r="W3" s="123"/>
      <c r="X3" s="123"/>
      <c r="Y3" s="142" t="s">
        <v>76</v>
      </c>
      <c r="Z3" s="142"/>
      <c r="AA3" s="142"/>
      <c r="AB3" s="150"/>
      <c r="AC3" s="142"/>
      <c r="AD3" s="165"/>
      <c r="AE3" s="165"/>
      <c r="AF3" s="165"/>
      <c r="AG3" s="165"/>
      <c r="AH3" s="166"/>
      <c r="AI3" s="165"/>
      <c r="AJ3" s="165"/>
    </row>
    <row r="4" spans="1:44" ht="9.75" customHeight="1">
      <c r="B4" s="4"/>
      <c r="C4" s="1"/>
      <c r="D4" s="1"/>
      <c r="E4" s="1"/>
      <c r="F4" s="1"/>
    </row>
    <row r="5" spans="1:44" ht="18.75" customHeight="1">
      <c r="B5" s="5" t="s">
        <v>1</v>
      </c>
      <c r="C5" s="5"/>
      <c r="D5" s="5"/>
      <c r="E5" s="5"/>
      <c r="F5" s="5"/>
      <c r="G5" s="5" t="s">
        <v>40</v>
      </c>
      <c r="H5" s="5"/>
      <c r="I5" s="5"/>
      <c r="J5" s="5"/>
      <c r="K5" s="5"/>
      <c r="L5" s="5"/>
      <c r="M5" s="5"/>
      <c r="N5" s="5"/>
      <c r="O5" s="5"/>
      <c r="P5" s="72" t="s">
        <v>62</v>
      </c>
      <c r="Q5" s="84"/>
      <c r="R5" s="5" t="s">
        <v>56</v>
      </c>
      <c r="S5" s="5"/>
      <c r="T5" s="5"/>
      <c r="U5" s="5"/>
      <c r="V5" s="5"/>
      <c r="W5" s="5"/>
      <c r="X5" s="5"/>
      <c r="Y5" s="5"/>
      <c r="Z5" s="5"/>
      <c r="AA5" s="5"/>
      <c r="AB5" s="151" t="s">
        <v>18</v>
      </c>
      <c r="AC5" s="151"/>
      <c r="AD5" s="151"/>
      <c r="AE5" s="151"/>
      <c r="AF5" s="151"/>
      <c r="AG5" s="151"/>
      <c r="AH5" s="151"/>
      <c r="AI5" s="151"/>
      <c r="AJ5" s="151"/>
      <c r="AK5" s="151"/>
    </row>
    <row r="6" spans="1:44" ht="24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73"/>
      <c r="Q6" s="85"/>
      <c r="R6" s="5"/>
      <c r="S6" s="5"/>
      <c r="T6" s="5"/>
      <c r="U6" s="5"/>
      <c r="V6" s="5"/>
      <c r="W6" s="5"/>
      <c r="X6" s="5"/>
      <c r="Y6" s="5"/>
      <c r="Z6" s="5"/>
      <c r="AA6" s="5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O6" s="123"/>
      <c r="AP6" s="123"/>
      <c r="AQ6" s="123"/>
      <c r="AR6" s="179"/>
    </row>
    <row r="7" spans="1:44" ht="25" customHeight="1">
      <c r="A7" s="2"/>
      <c r="B7" s="6" t="s">
        <v>11</v>
      </c>
      <c r="C7" s="7"/>
      <c r="D7" s="7"/>
      <c r="E7" s="7"/>
      <c r="F7" s="27"/>
      <c r="G7" s="38" t="s">
        <v>7</v>
      </c>
      <c r="H7" s="38"/>
      <c r="I7" s="38"/>
      <c r="J7" s="38"/>
      <c r="K7" s="38"/>
      <c r="L7" s="38"/>
      <c r="M7" s="38"/>
      <c r="N7" s="38"/>
      <c r="O7" s="61"/>
      <c r="P7" s="74"/>
      <c r="Q7" s="86"/>
      <c r="R7" s="99"/>
      <c r="S7" s="60"/>
      <c r="T7" s="60"/>
      <c r="U7" s="60"/>
      <c r="V7" s="60"/>
      <c r="W7" s="60"/>
      <c r="X7" s="60"/>
      <c r="Y7" s="60"/>
      <c r="Z7" s="60"/>
      <c r="AA7" s="67"/>
      <c r="AB7" s="109" t="s">
        <v>5</v>
      </c>
      <c r="AC7" s="50" t="s">
        <v>23</v>
      </c>
      <c r="AD7" s="50"/>
      <c r="AE7" s="50"/>
      <c r="AF7" s="50"/>
      <c r="AG7" s="50"/>
      <c r="AH7" s="50"/>
      <c r="AI7" s="50"/>
      <c r="AJ7" s="50"/>
      <c r="AK7" s="68"/>
      <c r="AO7" s="123"/>
      <c r="AP7" s="123"/>
      <c r="AQ7" s="123"/>
      <c r="AR7" s="179"/>
    </row>
    <row r="8" spans="1:44" ht="25" customHeight="1">
      <c r="A8" s="2"/>
      <c r="B8" s="7"/>
      <c r="C8" s="7"/>
      <c r="D8" s="7"/>
      <c r="E8" s="7"/>
      <c r="F8" s="27"/>
      <c r="G8" s="38"/>
      <c r="H8" s="38"/>
      <c r="I8" s="38"/>
      <c r="J8" s="38"/>
      <c r="K8" s="38"/>
      <c r="L8" s="38"/>
      <c r="M8" s="38"/>
      <c r="N8" s="38"/>
      <c r="O8" s="61"/>
      <c r="P8" s="75"/>
      <c r="Q8" s="87"/>
      <c r="R8" s="52"/>
      <c r="S8" s="105"/>
      <c r="T8" s="105"/>
      <c r="U8" s="105"/>
      <c r="V8" s="105"/>
      <c r="W8" s="105"/>
      <c r="X8" s="105"/>
      <c r="Y8" s="105"/>
      <c r="Z8" s="105"/>
      <c r="AA8" s="68"/>
      <c r="AB8" s="109" t="s">
        <v>5</v>
      </c>
      <c r="AC8" s="50" t="s">
        <v>44</v>
      </c>
      <c r="AD8" s="50"/>
      <c r="AE8" s="50"/>
      <c r="AF8" s="50"/>
      <c r="AG8" s="50"/>
      <c r="AH8" s="50"/>
      <c r="AI8" s="50"/>
      <c r="AJ8" s="50"/>
      <c r="AK8" s="68"/>
    </row>
    <row r="9" spans="1:44" ht="25" customHeight="1">
      <c r="A9" s="2"/>
      <c r="B9" s="7"/>
      <c r="C9" s="7"/>
      <c r="D9" s="7"/>
      <c r="E9" s="7"/>
      <c r="F9" s="27"/>
      <c r="G9" s="39"/>
      <c r="H9" s="39"/>
      <c r="I9" s="39"/>
      <c r="J9" s="39"/>
      <c r="K9" s="39"/>
      <c r="L9" s="39"/>
      <c r="M9" s="39"/>
      <c r="N9" s="39"/>
      <c r="O9" s="62"/>
      <c r="P9" s="76"/>
      <c r="Q9" s="88"/>
      <c r="R9" s="53"/>
      <c r="S9" s="49"/>
      <c r="T9" s="49"/>
      <c r="U9" s="49"/>
      <c r="V9" s="49"/>
      <c r="W9" s="49"/>
      <c r="X9" s="49"/>
      <c r="Y9" s="49"/>
      <c r="Z9" s="49"/>
      <c r="AA9" s="69"/>
      <c r="AB9" s="109" t="s">
        <v>5</v>
      </c>
      <c r="AC9" s="49" t="s">
        <v>60</v>
      </c>
      <c r="AD9" s="49"/>
      <c r="AE9" s="49"/>
      <c r="AF9" s="49"/>
      <c r="AG9" s="49"/>
      <c r="AH9" s="49"/>
      <c r="AI9" s="49"/>
      <c r="AJ9" s="49"/>
      <c r="AK9" s="69"/>
    </row>
    <row r="10" spans="1:44" ht="25" customHeight="1">
      <c r="A10" s="2"/>
      <c r="B10" s="7"/>
      <c r="C10" s="7"/>
      <c r="D10" s="7"/>
      <c r="E10" s="7"/>
      <c r="F10" s="27"/>
      <c r="G10" s="40" t="s">
        <v>17</v>
      </c>
      <c r="H10" s="8"/>
      <c r="I10" s="8"/>
      <c r="J10" s="8"/>
      <c r="K10" s="8"/>
      <c r="L10" s="8"/>
      <c r="M10" s="8"/>
      <c r="N10" s="8"/>
      <c r="O10" s="28"/>
      <c r="P10" s="77"/>
      <c r="Q10" s="89"/>
      <c r="R10" s="38"/>
      <c r="S10" s="38"/>
      <c r="T10" s="38"/>
      <c r="U10" s="38"/>
      <c r="V10" s="38"/>
      <c r="W10" s="38"/>
      <c r="X10" s="38"/>
      <c r="Y10" s="38"/>
      <c r="Z10" s="38"/>
      <c r="AA10" s="61"/>
      <c r="AB10" s="79" t="s">
        <v>5</v>
      </c>
      <c r="AC10" s="156" t="s">
        <v>58</v>
      </c>
      <c r="AD10" s="156"/>
      <c r="AE10" s="156"/>
      <c r="AF10" s="156"/>
      <c r="AG10" s="156"/>
      <c r="AH10" s="156"/>
      <c r="AI10" s="156"/>
      <c r="AJ10" s="156"/>
      <c r="AK10" s="167"/>
    </row>
    <row r="11" spans="1:44" ht="25" customHeight="1">
      <c r="A11" s="2"/>
      <c r="B11" s="7"/>
      <c r="C11" s="7"/>
      <c r="D11" s="7"/>
      <c r="E11" s="7"/>
      <c r="F11" s="27"/>
      <c r="G11" s="41"/>
      <c r="H11" s="56"/>
      <c r="I11" s="56"/>
      <c r="J11" s="56"/>
      <c r="K11" s="56"/>
      <c r="L11" s="56"/>
      <c r="M11" s="56"/>
      <c r="N11" s="56"/>
      <c r="O11" s="63"/>
      <c r="P11" s="78"/>
      <c r="Q11" s="90"/>
      <c r="R11" s="39"/>
      <c r="S11" s="39"/>
      <c r="T11" s="39"/>
      <c r="U11" s="39"/>
      <c r="V11" s="39"/>
      <c r="W11" s="39"/>
      <c r="X11" s="39"/>
      <c r="Y11" s="39"/>
      <c r="Z11" s="39"/>
      <c r="AA11" s="62"/>
      <c r="AB11" s="76"/>
      <c r="AC11" s="157"/>
      <c r="AD11" s="157"/>
      <c r="AE11" s="157"/>
      <c r="AF11" s="157"/>
      <c r="AG11" s="157"/>
      <c r="AH11" s="157"/>
      <c r="AI11" s="157"/>
      <c r="AJ11" s="157"/>
      <c r="AK11" s="168"/>
    </row>
    <row r="12" spans="1:44" ht="25" customHeight="1">
      <c r="A12" s="2"/>
      <c r="B12" s="7"/>
      <c r="C12" s="7"/>
      <c r="D12" s="7"/>
      <c r="E12" s="7"/>
      <c r="F12" s="27"/>
      <c r="G12" s="38" t="s">
        <v>15</v>
      </c>
      <c r="H12" s="38"/>
      <c r="I12" s="38"/>
      <c r="J12" s="38"/>
      <c r="K12" s="38"/>
      <c r="L12" s="38"/>
      <c r="M12" s="38"/>
      <c r="N12" s="38"/>
      <c r="O12" s="61"/>
      <c r="P12" s="79"/>
      <c r="Q12" s="91"/>
      <c r="R12" s="79"/>
      <c r="S12" s="112"/>
      <c r="T12" s="112"/>
      <c r="U12" s="112"/>
      <c r="V12" s="112"/>
      <c r="W12" s="112"/>
      <c r="X12" s="112"/>
      <c r="Y12" s="112"/>
      <c r="Z12" s="112"/>
      <c r="AA12" s="91"/>
      <c r="AB12" s="109" t="s">
        <v>5</v>
      </c>
      <c r="AC12" s="158" t="s">
        <v>14</v>
      </c>
      <c r="AD12" s="158"/>
      <c r="AE12" s="158"/>
      <c r="AF12" s="158"/>
      <c r="AG12" s="158"/>
      <c r="AH12" s="158"/>
      <c r="AI12" s="158"/>
      <c r="AJ12" s="158"/>
      <c r="AK12" s="169"/>
    </row>
    <row r="13" spans="1:44" ht="25" customHeight="1">
      <c r="A13" s="2"/>
      <c r="B13" s="7"/>
      <c r="C13" s="7"/>
      <c r="D13" s="7"/>
      <c r="E13" s="7"/>
      <c r="F13" s="27"/>
      <c r="G13" s="38"/>
      <c r="H13" s="38"/>
      <c r="I13" s="38"/>
      <c r="J13" s="38"/>
      <c r="K13" s="38"/>
      <c r="L13" s="38"/>
      <c r="M13" s="38"/>
      <c r="N13" s="38"/>
      <c r="O13" s="61"/>
      <c r="P13" s="75"/>
      <c r="Q13" s="87"/>
      <c r="R13" s="75"/>
      <c r="S13" s="113"/>
      <c r="T13" s="113"/>
      <c r="U13" s="113"/>
      <c r="V13" s="113"/>
      <c r="W13" s="113"/>
      <c r="X13" s="113"/>
      <c r="Y13" s="113"/>
      <c r="Z13" s="113"/>
      <c r="AA13" s="87"/>
      <c r="AB13" s="109" t="s">
        <v>5</v>
      </c>
      <c r="AC13" s="105" t="s">
        <v>20</v>
      </c>
      <c r="AD13" s="105"/>
      <c r="AE13" s="105"/>
      <c r="AF13" s="105"/>
      <c r="AG13" s="105"/>
      <c r="AH13" s="105"/>
      <c r="AI13" s="105"/>
      <c r="AJ13" s="105"/>
      <c r="AK13" s="68"/>
    </row>
    <row r="14" spans="1:44" ht="25" customHeight="1">
      <c r="A14" s="2"/>
      <c r="B14" s="7"/>
      <c r="C14" s="7"/>
      <c r="D14" s="7"/>
      <c r="E14" s="7"/>
      <c r="F14" s="27"/>
      <c r="G14" s="38"/>
      <c r="H14" s="38"/>
      <c r="I14" s="39"/>
      <c r="J14" s="39"/>
      <c r="K14" s="39"/>
      <c r="L14" s="39"/>
      <c r="M14" s="39"/>
      <c r="N14" s="39"/>
      <c r="O14" s="62"/>
      <c r="P14" s="76"/>
      <c r="Q14" s="88"/>
      <c r="R14" s="76"/>
      <c r="S14" s="110"/>
      <c r="T14" s="110"/>
      <c r="U14" s="110"/>
      <c r="V14" s="110"/>
      <c r="W14" s="110"/>
      <c r="X14" s="110"/>
      <c r="Y14" s="110"/>
      <c r="Z14" s="110"/>
      <c r="AA14" s="88"/>
      <c r="AB14" s="152" t="s">
        <v>5</v>
      </c>
      <c r="AC14" s="49" t="s">
        <v>60</v>
      </c>
      <c r="AD14" s="49"/>
      <c r="AE14" s="49"/>
      <c r="AF14" s="49"/>
      <c r="AG14" s="49"/>
      <c r="AH14" s="49"/>
      <c r="AI14" s="49"/>
      <c r="AJ14" s="49"/>
      <c r="AK14" s="69"/>
    </row>
    <row r="15" spans="1:44" ht="25" customHeight="1">
      <c r="A15" s="2"/>
      <c r="B15" s="8" t="s">
        <v>57</v>
      </c>
      <c r="C15" s="8"/>
      <c r="D15" s="8"/>
      <c r="E15" s="8"/>
      <c r="F15" s="28"/>
      <c r="G15" s="42" t="s">
        <v>32</v>
      </c>
      <c r="H15" s="57"/>
      <c r="I15" s="57"/>
      <c r="J15" s="57"/>
      <c r="K15" s="57"/>
      <c r="L15" s="57"/>
      <c r="M15" s="57"/>
      <c r="N15" s="57"/>
      <c r="O15" s="64"/>
      <c r="P15" s="77"/>
      <c r="Q15" s="89"/>
      <c r="R15" s="50" t="s">
        <v>46</v>
      </c>
      <c r="S15" s="50"/>
      <c r="T15" s="50"/>
      <c r="U15" s="50"/>
      <c r="V15" s="50"/>
      <c r="W15" s="124">
        <v>46113</v>
      </c>
      <c r="X15" s="124"/>
      <c r="Y15" s="124"/>
      <c r="Z15" s="124"/>
      <c r="AA15" s="145"/>
      <c r="AB15" s="109" t="s">
        <v>5</v>
      </c>
      <c r="AC15" s="158" t="s">
        <v>24</v>
      </c>
      <c r="AD15" s="158"/>
      <c r="AE15" s="158"/>
      <c r="AF15" s="158"/>
      <c r="AG15" s="158"/>
      <c r="AH15" s="158"/>
      <c r="AI15" s="158"/>
      <c r="AJ15" s="158"/>
      <c r="AK15" s="169"/>
    </row>
    <row r="16" spans="1:44" ht="25" customHeight="1">
      <c r="A16" s="2"/>
      <c r="B16" s="6"/>
      <c r="C16" s="6"/>
      <c r="D16" s="6"/>
      <c r="E16" s="6"/>
      <c r="F16" s="29"/>
      <c r="G16" s="43"/>
      <c r="H16" s="58"/>
      <c r="I16" s="58"/>
      <c r="J16" s="58"/>
      <c r="K16" s="58"/>
      <c r="L16" s="58"/>
      <c r="M16" s="58"/>
      <c r="N16" s="58"/>
      <c r="O16" s="65"/>
      <c r="P16" s="78"/>
      <c r="Q16" s="90"/>
      <c r="R16" s="49" t="s">
        <v>51</v>
      </c>
      <c r="S16" s="49"/>
      <c r="T16" s="49"/>
      <c r="U16" s="49"/>
      <c r="V16" s="49"/>
      <c r="W16" s="125">
        <v>46122</v>
      </c>
      <c r="X16" s="125"/>
      <c r="Y16" s="125"/>
      <c r="Z16" s="125"/>
      <c r="AA16" s="146"/>
      <c r="AB16" s="109" t="s">
        <v>5</v>
      </c>
      <c r="AC16" s="50" t="s">
        <v>25</v>
      </c>
      <c r="AD16" s="50"/>
      <c r="AE16" s="50"/>
      <c r="AF16" s="50"/>
      <c r="AG16" s="50"/>
      <c r="AH16" s="50"/>
      <c r="AI16" s="50"/>
      <c r="AJ16" s="50"/>
      <c r="AK16" s="68"/>
    </row>
    <row r="17" spans="1:39" ht="25" customHeight="1">
      <c r="A17" s="2"/>
      <c r="B17" s="6"/>
      <c r="C17" s="6"/>
      <c r="D17" s="6"/>
      <c r="E17" s="6"/>
      <c r="F17" s="29"/>
      <c r="G17" s="44" t="s">
        <v>68</v>
      </c>
      <c r="H17" s="59"/>
      <c r="I17" s="59"/>
      <c r="J17" s="59"/>
      <c r="K17" s="59"/>
      <c r="L17" s="59"/>
      <c r="M17" s="59"/>
      <c r="N17" s="59"/>
      <c r="O17" s="66"/>
      <c r="P17" s="77"/>
      <c r="Q17" s="89"/>
      <c r="R17" s="50" t="s">
        <v>53</v>
      </c>
      <c r="S17" s="50"/>
      <c r="T17" s="50"/>
      <c r="U17" s="50"/>
      <c r="V17" s="50"/>
      <c r="W17" s="126"/>
      <c r="X17" s="126"/>
      <c r="Y17" s="126"/>
      <c r="Z17" s="126"/>
      <c r="AA17" s="147"/>
      <c r="AB17" s="109" t="s">
        <v>5</v>
      </c>
      <c r="AC17" s="50" t="s">
        <v>6</v>
      </c>
      <c r="AD17" s="50"/>
      <c r="AE17" s="50"/>
      <c r="AF17" s="50"/>
      <c r="AG17" s="50"/>
      <c r="AH17" s="50"/>
      <c r="AI17" s="50"/>
      <c r="AJ17" s="50"/>
      <c r="AK17" s="68"/>
    </row>
    <row r="18" spans="1:39" ht="25" customHeight="1">
      <c r="A18" s="2"/>
      <c r="B18" s="6"/>
      <c r="C18" s="6"/>
      <c r="D18" s="6"/>
      <c r="E18" s="6"/>
      <c r="F18" s="29"/>
      <c r="G18" s="44"/>
      <c r="H18" s="59"/>
      <c r="I18" s="59"/>
      <c r="J18" s="59"/>
      <c r="K18" s="59"/>
      <c r="L18" s="59"/>
      <c r="M18" s="59"/>
      <c r="N18" s="59"/>
      <c r="O18" s="66"/>
      <c r="P18" s="80"/>
      <c r="Q18" s="33"/>
      <c r="R18" s="100">
        <f>IF(W15="","",IF(W15&gt;W16,W16,W15))</f>
        <v>46113</v>
      </c>
      <c r="S18" s="100"/>
      <c r="T18" s="100"/>
      <c r="U18" s="100"/>
      <c r="V18" s="105" t="s">
        <v>12</v>
      </c>
      <c r="W18" s="127">
        <f>IF(W15="","",IF(W15&gt;W16,W15+56,W16+56))</f>
        <v>46178</v>
      </c>
      <c r="X18" s="127"/>
      <c r="Y18" s="127"/>
      <c r="Z18" s="127"/>
      <c r="AA18" s="68" t="s">
        <v>45</v>
      </c>
      <c r="AB18" s="109" t="s">
        <v>5</v>
      </c>
      <c r="AC18" s="50" t="s">
        <v>26</v>
      </c>
      <c r="AD18" s="50"/>
      <c r="AE18" s="50"/>
      <c r="AF18" s="50"/>
      <c r="AG18" s="50"/>
      <c r="AH18" s="50"/>
      <c r="AI18" s="50"/>
      <c r="AJ18" s="50"/>
      <c r="AK18" s="68"/>
    </row>
    <row r="19" spans="1:39" ht="25" customHeight="1">
      <c r="A19" s="2"/>
      <c r="B19" s="6"/>
      <c r="C19" s="6"/>
      <c r="D19" s="6"/>
      <c r="E19" s="6"/>
      <c r="F19" s="29"/>
      <c r="G19" s="44"/>
      <c r="H19" s="59"/>
      <c r="I19" s="59"/>
      <c r="J19" s="59"/>
      <c r="K19" s="59"/>
      <c r="L19" s="59"/>
      <c r="M19" s="59"/>
      <c r="N19" s="59"/>
      <c r="O19" s="66"/>
      <c r="P19" s="81"/>
      <c r="Q19" s="92"/>
      <c r="R19" s="50"/>
      <c r="S19" s="50"/>
      <c r="T19" s="50"/>
      <c r="U19" s="50"/>
      <c r="V19" s="50"/>
      <c r="W19" s="50"/>
      <c r="X19" s="50"/>
      <c r="Y19" s="105"/>
      <c r="Z19" s="105"/>
      <c r="AA19" s="68"/>
      <c r="AB19" s="109" t="s">
        <v>5</v>
      </c>
      <c r="AC19" s="105" t="s">
        <v>60</v>
      </c>
      <c r="AD19" s="105"/>
      <c r="AE19" s="105"/>
      <c r="AF19" s="105"/>
      <c r="AG19" s="105"/>
      <c r="AH19" s="105"/>
      <c r="AI19" s="105"/>
      <c r="AJ19" s="105"/>
      <c r="AK19" s="68"/>
    </row>
    <row r="20" spans="1:39" ht="25" customHeight="1">
      <c r="B20" s="9" t="s">
        <v>29</v>
      </c>
      <c r="C20" s="18"/>
      <c r="D20" s="18"/>
      <c r="E20" s="18"/>
      <c r="F20" s="30"/>
      <c r="G20" s="45" t="s">
        <v>69</v>
      </c>
      <c r="H20" s="18"/>
      <c r="I20" s="18"/>
      <c r="J20" s="18"/>
      <c r="K20" s="18"/>
      <c r="L20" s="18"/>
      <c r="M20" s="18"/>
      <c r="N20" s="18"/>
      <c r="O20" s="18"/>
      <c r="P20" s="12"/>
      <c r="Q20" s="93"/>
      <c r="R20" s="60" t="s">
        <v>31</v>
      </c>
      <c r="S20" s="60"/>
      <c r="T20" s="60"/>
      <c r="U20" s="60"/>
      <c r="V20" s="60"/>
      <c r="W20" s="60"/>
      <c r="X20" s="60"/>
      <c r="Y20" s="60"/>
      <c r="Z20" s="60"/>
      <c r="AA20" s="67"/>
      <c r="AB20" s="108"/>
      <c r="AC20" s="60"/>
      <c r="AD20" s="60"/>
      <c r="AE20" s="60"/>
      <c r="AF20" s="60"/>
      <c r="AG20" s="60"/>
      <c r="AH20" s="60"/>
      <c r="AI20" s="60"/>
      <c r="AJ20" s="60"/>
      <c r="AK20" s="170"/>
    </row>
    <row r="21" spans="1:39" ht="25" customHeight="1">
      <c r="B21" s="10"/>
      <c r="C21" s="6"/>
      <c r="D21" s="6"/>
      <c r="E21" s="6"/>
      <c r="F21" s="29"/>
      <c r="G21" s="46"/>
      <c r="H21" s="6"/>
      <c r="I21" s="6"/>
      <c r="J21" s="6"/>
      <c r="K21" s="6"/>
      <c r="L21" s="6"/>
      <c r="M21" s="6"/>
      <c r="N21" s="6"/>
      <c r="O21" s="6"/>
      <c r="P21" s="13"/>
      <c r="Q21" s="94"/>
      <c r="R21" s="100">
        <f>R18</f>
        <v>46113</v>
      </c>
      <c r="S21" s="100"/>
      <c r="T21" s="100"/>
      <c r="U21" s="100"/>
      <c r="V21" s="105" t="s">
        <v>12</v>
      </c>
      <c r="W21" s="100">
        <f>W18</f>
        <v>46178</v>
      </c>
      <c r="X21" s="100"/>
      <c r="Y21" s="100"/>
      <c r="Z21" s="100"/>
      <c r="AA21" s="68" t="s">
        <v>45</v>
      </c>
      <c r="AB21" s="109" t="s">
        <v>5</v>
      </c>
      <c r="AC21" s="158" t="s">
        <v>24</v>
      </c>
      <c r="AD21" s="158"/>
      <c r="AE21" s="158"/>
      <c r="AF21" s="158"/>
      <c r="AG21" s="158"/>
      <c r="AH21" s="158"/>
      <c r="AI21" s="158"/>
      <c r="AJ21" s="158"/>
      <c r="AK21" s="171"/>
    </row>
    <row r="22" spans="1:39" ht="25" customHeight="1">
      <c r="B22" s="10"/>
      <c r="C22" s="19"/>
      <c r="D22" s="19"/>
      <c r="E22" s="19"/>
      <c r="F22" s="29"/>
      <c r="G22" s="46"/>
      <c r="H22" s="19"/>
      <c r="I22" s="19"/>
      <c r="J22" s="19"/>
      <c r="K22" s="19"/>
      <c r="L22" s="19"/>
      <c r="M22" s="19"/>
      <c r="N22" s="19"/>
      <c r="O22" s="19"/>
      <c r="P22" s="13"/>
      <c r="Q22" s="94"/>
      <c r="R22" s="101"/>
      <c r="S22" s="101"/>
      <c r="T22" s="101"/>
      <c r="U22" s="101"/>
      <c r="V22" s="50"/>
      <c r="W22" s="101"/>
      <c r="X22" s="101"/>
      <c r="Y22" s="101"/>
      <c r="Z22" s="101"/>
      <c r="AA22" s="68"/>
      <c r="AB22" s="109"/>
      <c r="AC22" s="159"/>
      <c r="AD22" s="159"/>
      <c r="AE22" s="159"/>
      <c r="AF22" s="159"/>
      <c r="AG22" s="159"/>
      <c r="AH22" s="159"/>
      <c r="AI22" s="159"/>
      <c r="AJ22" s="159"/>
      <c r="AK22" s="171"/>
    </row>
    <row r="23" spans="1:39" ht="25" customHeight="1">
      <c r="B23" s="10"/>
      <c r="C23" s="6"/>
      <c r="D23" s="6"/>
      <c r="E23" s="6"/>
      <c r="F23" s="29"/>
      <c r="G23" s="46"/>
      <c r="H23" s="6"/>
      <c r="I23" s="6"/>
      <c r="J23" s="6"/>
      <c r="K23" s="6"/>
      <c r="L23" s="6"/>
      <c r="M23" s="6"/>
      <c r="N23" s="6"/>
      <c r="O23" s="6"/>
      <c r="P23" s="13"/>
      <c r="Q23" s="94"/>
      <c r="R23" s="50" t="s">
        <v>70</v>
      </c>
      <c r="S23" s="50"/>
      <c r="T23" s="50"/>
      <c r="U23" s="50"/>
      <c r="V23" s="50"/>
      <c r="W23" s="50"/>
      <c r="X23" s="50"/>
      <c r="Y23" s="50"/>
      <c r="Z23" s="50"/>
      <c r="AA23" s="68"/>
      <c r="AB23" s="109"/>
      <c r="AC23" s="50"/>
      <c r="AD23" s="50"/>
      <c r="AE23" s="50"/>
      <c r="AF23" s="50"/>
      <c r="AG23" s="50"/>
      <c r="AH23" s="50"/>
      <c r="AI23" s="50"/>
      <c r="AJ23" s="50"/>
      <c r="AK23" s="148"/>
    </row>
    <row r="24" spans="1:39" ht="25" customHeight="1">
      <c r="B24" s="10"/>
      <c r="C24" s="6"/>
      <c r="D24" s="6"/>
      <c r="E24" s="6"/>
      <c r="F24" s="29"/>
      <c r="G24" s="46"/>
      <c r="H24" s="6"/>
      <c r="I24" s="6"/>
      <c r="J24" s="6"/>
      <c r="K24" s="6"/>
      <c r="L24" s="6"/>
      <c r="M24" s="6"/>
      <c r="N24" s="6"/>
      <c r="O24" s="6"/>
      <c r="P24" s="13"/>
      <c r="Q24" s="94"/>
      <c r="R24" s="102">
        <v>46113</v>
      </c>
      <c r="S24" s="102"/>
      <c r="T24" s="102"/>
      <c r="U24" s="102"/>
      <c r="V24" s="105" t="s">
        <v>12</v>
      </c>
      <c r="W24" s="102">
        <v>46139</v>
      </c>
      <c r="X24" s="102"/>
      <c r="Y24" s="102"/>
      <c r="Z24" s="102"/>
      <c r="AA24" s="68" t="s">
        <v>45</v>
      </c>
      <c r="AB24" s="109" t="s">
        <v>5</v>
      </c>
      <c r="AC24" s="50" t="s">
        <v>54</v>
      </c>
      <c r="AD24" s="50"/>
      <c r="AE24" s="50"/>
      <c r="AF24" s="50"/>
      <c r="AG24" s="50"/>
      <c r="AH24" s="50"/>
      <c r="AI24" s="50"/>
      <c r="AJ24" s="50"/>
      <c r="AK24" s="148"/>
      <c r="AM24" s="178">
        <v>46113</v>
      </c>
    </row>
    <row r="25" spans="1:39" ht="25" customHeight="1">
      <c r="B25" s="10"/>
      <c r="C25" s="19"/>
      <c r="D25" s="19"/>
      <c r="E25" s="19"/>
      <c r="F25" s="29"/>
      <c r="G25" s="46"/>
      <c r="H25" s="19"/>
      <c r="I25" s="19"/>
      <c r="J25" s="19"/>
      <c r="K25" s="19"/>
      <c r="L25" s="19"/>
      <c r="M25" s="19"/>
      <c r="N25" s="19"/>
      <c r="O25" s="19"/>
      <c r="P25" s="13"/>
      <c r="Q25" s="94"/>
      <c r="R25" s="101"/>
      <c r="S25" s="101"/>
      <c r="T25" s="101"/>
      <c r="U25" s="101"/>
      <c r="V25" s="50"/>
      <c r="W25" s="128" t="s">
        <v>64</v>
      </c>
      <c r="X25" s="135">
        <f>(W24-R24+1)</f>
        <v>27</v>
      </c>
      <c r="Y25" s="135"/>
      <c r="Z25" s="135"/>
      <c r="AA25" s="68" t="s">
        <v>47</v>
      </c>
      <c r="AB25" s="109"/>
      <c r="AC25" s="50"/>
      <c r="AD25" s="50"/>
      <c r="AE25" s="50"/>
      <c r="AF25" s="50"/>
      <c r="AG25" s="50"/>
      <c r="AH25" s="50"/>
      <c r="AI25" s="50"/>
      <c r="AJ25" s="50"/>
      <c r="AK25" s="148"/>
      <c r="AM25" s="178"/>
    </row>
    <row r="26" spans="1:39" ht="25" customHeight="1">
      <c r="B26" s="10"/>
      <c r="C26" s="19"/>
      <c r="D26" s="19"/>
      <c r="E26" s="19"/>
      <c r="F26" s="29"/>
      <c r="G26" s="46"/>
      <c r="H26" s="19"/>
      <c r="I26" s="19"/>
      <c r="J26" s="19"/>
      <c r="K26" s="19"/>
      <c r="L26" s="19"/>
      <c r="M26" s="19"/>
      <c r="N26" s="19"/>
      <c r="O26" s="19"/>
      <c r="P26" s="13"/>
      <c r="Q26" s="94"/>
      <c r="R26" s="101" t="s">
        <v>77</v>
      </c>
      <c r="S26" s="101"/>
      <c r="T26" s="101"/>
      <c r="U26" s="101"/>
      <c r="V26" s="50"/>
      <c r="W26" s="101"/>
      <c r="X26" s="101"/>
      <c r="Y26" s="101"/>
      <c r="Z26" s="101"/>
      <c r="AA26" s="68"/>
      <c r="AB26" s="109"/>
      <c r="AC26" s="50"/>
      <c r="AD26" s="50"/>
      <c r="AE26" s="50"/>
      <c r="AF26" s="50"/>
      <c r="AG26" s="50"/>
      <c r="AH26" s="50"/>
      <c r="AI26" s="50"/>
      <c r="AJ26" s="50"/>
      <c r="AK26" s="148"/>
      <c r="AM26" s="178"/>
    </row>
    <row r="27" spans="1:39" ht="25" customHeight="1">
      <c r="B27" s="10"/>
      <c r="C27" s="19"/>
      <c r="D27" s="19"/>
      <c r="E27" s="19"/>
      <c r="F27" s="29"/>
      <c r="G27" s="46"/>
      <c r="H27" s="19"/>
      <c r="I27" s="19"/>
      <c r="J27" s="19"/>
      <c r="K27" s="19"/>
      <c r="L27" s="19"/>
      <c r="M27" s="19"/>
      <c r="N27" s="19"/>
      <c r="O27" s="19"/>
      <c r="P27" s="13"/>
      <c r="Q27" s="94"/>
      <c r="R27" s="103">
        <v>46178</v>
      </c>
      <c r="S27" s="114"/>
      <c r="T27" s="114"/>
      <c r="U27" s="114"/>
      <c r="V27" s="50" t="s">
        <v>12</v>
      </c>
      <c r="W27" s="114">
        <v>46198</v>
      </c>
      <c r="X27" s="114"/>
      <c r="Y27" s="114"/>
      <c r="Z27" s="114"/>
      <c r="AA27" s="68" t="s">
        <v>45</v>
      </c>
      <c r="AB27" s="109"/>
      <c r="AC27" s="50"/>
      <c r="AD27" s="50"/>
      <c r="AE27" s="50"/>
      <c r="AF27" s="50"/>
      <c r="AG27" s="50"/>
      <c r="AH27" s="50"/>
      <c r="AI27" s="50"/>
      <c r="AJ27" s="50"/>
      <c r="AK27" s="148"/>
      <c r="AM27" s="178"/>
    </row>
    <row r="28" spans="1:39" ht="25" customHeight="1">
      <c r="B28" s="10"/>
      <c r="C28" s="19"/>
      <c r="D28" s="19"/>
      <c r="E28" s="19"/>
      <c r="F28" s="29"/>
      <c r="G28" s="46"/>
      <c r="H28" s="19"/>
      <c r="I28" s="19"/>
      <c r="J28" s="19"/>
      <c r="K28" s="19"/>
      <c r="L28" s="19"/>
      <c r="M28" s="19"/>
      <c r="N28" s="19"/>
      <c r="O28" s="19"/>
      <c r="P28" s="13"/>
      <c r="Q28" s="94"/>
      <c r="R28" s="104"/>
      <c r="S28" s="104"/>
      <c r="T28" s="104"/>
      <c r="U28" s="104"/>
      <c r="V28" s="50"/>
      <c r="W28" s="129" t="s">
        <v>64</v>
      </c>
      <c r="X28" s="135">
        <f>IF(R27="","0",(W27-R27+1))</f>
        <v>21</v>
      </c>
      <c r="Y28" s="135"/>
      <c r="Z28" s="135"/>
      <c r="AA28" s="68" t="s">
        <v>47</v>
      </c>
      <c r="AB28" s="109"/>
      <c r="AC28" s="50"/>
      <c r="AD28" s="50"/>
      <c r="AE28" s="50"/>
      <c r="AF28" s="50"/>
      <c r="AG28" s="50"/>
      <c r="AH28" s="50"/>
      <c r="AI28" s="50"/>
      <c r="AJ28" s="50"/>
      <c r="AK28" s="148"/>
      <c r="AM28" s="178"/>
    </row>
    <row r="29" spans="1:39" ht="25" customHeight="1">
      <c r="B29" s="10"/>
      <c r="C29" s="19"/>
      <c r="D29" s="19"/>
      <c r="E29" s="19"/>
      <c r="F29" s="29"/>
      <c r="G29" s="46"/>
      <c r="H29" s="19"/>
      <c r="I29" s="19"/>
      <c r="J29" s="19"/>
      <c r="K29" s="19"/>
      <c r="L29" s="19"/>
      <c r="M29" s="19"/>
      <c r="N29" s="19"/>
      <c r="O29" s="19"/>
      <c r="P29" s="13"/>
      <c r="Q29" s="94"/>
      <c r="R29" s="50" t="s">
        <v>71</v>
      </c>
      <c r="S29" s="50"/>
      <c r="T29" s="50"/>
      <c r="U29" s="50"/>
      <c r="V29" s="50"/>
      <c r="W29" s="50"/>
      <c r="X29" s="50"/>
      <c r="Y29" s="50"/>
      <c r="Z29" s="50"/>
      <c r="AA29" s="68"/>
      <c r="AB29" s="109"/>
      <c r="AC29" s="50"/>
      <c r="AD29" s="50"/>
      <c r="AE29" s="50"/>
      <c r="AF29" s="50"/>
      <c r="AG29" s="50"/>
      <c r="AH29" s="50"/>
      <c r="AI29" s="50"/>
      <c r="AJ29" s="50"/>
      <c r="AK29" s="148"/>
      <c r="AM29" s="178"/>
    </row>
    <row r="30" spans="1:39" ht="25" customHeight="1">
      <c r="B30" s="10"/>
      <c r="C30" s="19"/>
      <c r="D30" s="19"/>
      <c r="E30" s="19"/>
      <c r="F30" s="29"/>
      <c r="G30" s="46"/>
      <c r="H30" s="19"/>
      <c r="I30" s="19"/>
      <c r="J30" s="19"/>
      <c r="K30" s="19"/>
      <c r="L30" s="19"/>
      <c r="M30" s="19"/>
      <c r="N30" s="19"/>
      <c r="O30" s="19"/>
      <c r="P30" s="13"/>
      <c r="Q30" s="94"/>
      <c r="R30" s="105"/>
      <c r="S30" s="105"/>
      <c r="T30" s="105"/>
      <c r="U30" s="105"/>
      <c r="V30" s="105"/>
      <c r="W30" s="105"/>
      <c r="X30" s="136">
        <v>0</v>
      </c>
      <c r="Y30" s="136"/>
      <c r="Z30" s="136"/>
      <c r="AA30" s="68" t="s">
        <v>47</v>
      </c>
      <c r="AB30" s="109"/>
      <c r="AC30" s="50"/>
      <c r="AD30" s="50"/>
      <c r="AE30" s="50"/>
      <c r="AF30" s="50"/>
      <c r="AG30" s="50"/>
      <c r="AH30" s="50"/>
      <c r="AI30" s="50"/>
      <c r="AJ30" s="50"/>
      <c r="AK30" s="148"/>
      <c r="AM30" s="178"/>
    </row>
    <row r="31" spans="1:39" ht="25" customHeight="1">
      <c r="B31" s="10"/>
      <c r="C31" s="19"/>
      <c r="D31" s="19"/>
      <c r="E31" s="19"/>
      <c r="F31" s="29"/>
      <c r="G31" s="46"/>
      <c r="H31" s="19"/>
      <c r="I31" s="19"/>
      <c r="J31" s="19"/>
      <c r="K31" s="19"/>
      <c r="L31" s="19"/>
      <c r="M31" s="19"/>
      <c r="N31" s="19"/>
      <c r="O31" s="6"/>
      <c r="P31" s="13"/>
      <c r="Q31" s="94"/>
      <c r="R31" s="101"/>
      <c r="S31" s="101"/>
      <c r="T31" s="101"/>
      <c r="U31" s="101"/>
      <c r="V31" s="50"/>
      <c r="W31" s="101"/>
      <c r="X31" s="128"/>
      <c r="Y31" s="128"/>
      <c r="Z31" s="128"/>
      <c r="AA31" s="68"/>
      <c r="AB31" s="109"/>
      <c r="AC31" s="50"/>
      <c r="AD31" s="50"/>
      <c r="AE31" s="50"/>
      <c r="AF31" s="50"/>
      <c r="AG31" s="50"/>
      <c r="AH31" s="50"/>
      <c r="AI31" s="50"/>
      <c r="AJ31" s="50"/>
      <c r="AK31" s="148"/>
      <c r="AM31" s="178"/>
    </row>
    <row r="32" spans="1:39" ht="25" customHeight="1">
      <c r="B32" s="10"/>
      <c r="C32" s="19"/>
      <c r="D32" s="19"/>
      <c r="E32" s="19"/>
      <c r="F32" s="29"/>
      <c r="G32" s="46"/>
      <c r="H32" s="19"/>
      <c r="I32" s="19"/>
      <c r="J32" s="19"/>
      <c r="K32" s="19"/>
      <c r="L32" s="19"/>
      <c r="M32" s="19"/>
      <c r="N32" s="19"/>
      <c r="O32" s="6"/>
      <c r="P32" s="13"/>
      <c r="Q32" s="94"/>
      <c r="R32" t="s">
        <v>19</v>
      </c>
      <c r="S32" s="101"/>
      <c r="T32" s="119" t="str">
        <f>IF(AND(R24&lt;=W21,X32&gt;=29),"対象","対象外")</f>
        <v>対象</v>
      </c>
      <c r="U32" s="122"/>
      <c r="V32" s="50"/>
      <c r="W32" s="104" t="s">
        <v>64</v>
      </c>
      <c r="X32" s="137">
        <f>IF(AND(R27&gt;=R21,R27&lt;=W21),(W24-R24+1)+(W27-R27+1),(W24-R24+1))</f>
        <v>48</v>
      </c>
      <c r="Y32" s="137"/>
      <c r="Z32" s="137"/>
      <c r="AA32" s="68" t="s">
        <v>47</v>
      </c>
      <c r="AB32" s="109"/>
      <c r="AC32" s="50"/>
      <c r="AD32" s="50"/>
      <c r="AE32" s="50"/>
      <c r="AF32" s="50"/>
      <c r="AG32" s="50"/>
      <c r="AH32" s="50"/>
      <c r="AI32" s="50"/>
      <c r="AJ32" s="50"/>
      <c r="AK32" s="148"/>
      <c r="AM32" s="178"/>
    </row>
    <row r="33" spans="2:39" ht="25" customHeight="1">
      <c r="B33" s="10"/>
      <c r="C33" s="19"/>
      <c r="D33" s="19"/>
      <c r="E33" s="19"/>
      <c r="F33" s="29"/>
      <c r="G33" s="46"/>
      <c r="H33" s="19"/>
      <c r="I33" s="19"/>
      <c r="J33" s="19"/>
      <c r="K33" s="19"/>
      <c r="L33" s="19"/>
      <c r="M33" s="19"/>
      <c r="N33" s="19"/>
      <c r="O33" s="19"/>
      <c r="P33" s="13"/>
      <c r="Q33" s="94"/>
      <c r="S33" s="101"/>
      <c r="T33" s="120"/>
      <c r="U33" s="120"/>
      <c r="V33" s="50"/>
      <c r="W33" s="104"/>
      <c r="X33" s="138"/>
      <c r="Y33" s="138"/>
      <c r="Z33" s="138"/>
      <c r="AA33" s="68"/>
      <c r="AB33" s="109"/>
      <c r="AC33" s="50"/>
      <c r="AD33" s="50"/>
      <c r="AE33" s="50"/>
      <c r="AF33" s="50"/>
      <c r="AG33" s="50"/>
      <c r="AH33" s="50"/>
      <c r="AI33" s="50"/>
      <c r="AJ33" s="50"/>
      <c r="AK33" s="148"/>
      <c r="AM33" s="178"/>
    </row>
    <row r="34" spans="2:39" ht="25" customHeight="1">
      <c r="B34" s="10"/>
      <c r="C34" s="19"/>
      <c r="D34" s="19"/>
      <c r="E34" s="19"/>
      <c r="F34" s="29"/>
      <c r="G34" s="46"/>
      <c r="H34" s="19"/>
      <c r="I34" s="19"/>
      <c r="J34" s="19"/>
      <c r="K34" s="19"/>
      <c r="L34" s="19"/>
      <c r="M34" s="19"/>
      <c r="N34" s="19"/>
      <c r="O34" s="6"/>
      <c r="P34" s="13"/>
      <c r="Q34" s="94"/>
      <c r="R34" s="50" t="s">
        <v>72</v>
      </c>
      <c r="S34" s="50"/>
      <c r="T34" s="50"/>
      <c r="U34" s="50"/>
      <c r="V34" s="50"/>
      <c r="W34" s="50"/>
      <c r="X34" s="50"/>
      <c r="Y34" s="50"/>
      <c r="Z34" s="50"/>
      <c r="AA34" s="68"/>
      <c r="AB34" s="109"/>
      <c r="AC34" s="50"/>
      <c r="AD34" s="50"/>
      <c r="AE34" s="50"/>
      <c r="AF34" s="50"/>
      <c r="AG34" s="50"/>
      <c r="AH34" s="50"/>
      <c r="AI34" s="50"/>
      <c r="AJ34" s="50"/>
      <c r="AK34" s="148"/>
      <c r="AM34" s="178"/>
    </row>
    <row r="35" spans="2:39" ht="25" customHeight="1">
      <c r="B35" s="10"/>
      <c r="C35" s="19"/>
      <c r="D35" s="19"/>
      <c r="E35" s="19"/>
      <c r="F35" s="29"/>
      <c r="G35" s="46"/>
      <c r="H35" s="19"/>
      <c r="I35" s="19"/>
      <c r="J35" s="19"/>
      <c r="K35" s="19"/>
      <c r="L35" s="19"/>
      <c r="M35" s="19"/>
      <c r="N35" s="19"/>
      <c r="O35" s="6"/>
      <c r="P35" s="13"/>
      <c r="Q35" s="94"/>
      <c r="R35" s="100">
        <f>IF(X25&gt;27,R24+28,R27+28-X25)</f>
        <v>46179</v>
      </c>
      <c r="S35" s="100"/>
      <c r="T35" s="100"/>
      <c r="U35" s="100"/>
      <c r="V35" s="105" t="s">
        <v>12</v>
      </c>
      <c r="W35" s="100">
        <f>IF(X25&gt;=56,R24+55,IF(X25+X28&gt;=56,R27+55-X25,IF(R27="",W24,W27)))</f>
        <v>46198</v>
      </c>
      <c r="X35" s="139"/>
      <c r="Y35" s="139"/>
      <c r="Z35" s="139"/>
      <c r="AA35" s="68" t="s">
        <v>45</v>
      </c>
      <c r="AB35" s="153" t="s">
        <v>74</v>
      </c>
      <c r="AC35" s="160"/>
      <c r="AD35" s="160"/>
      <c r="AE35" s="160"/>
      <c r="AF35" s="160"/>
      <c r="AG35" s="160"/>
      <c r="AH35" s="160"/>
      <c r="AI35" s="160"/>
      <c r="AJ35" s="160"/>
      <c r="AK35" s="172"/>
      <c r="AM35" s="178"/>
    </row>
    <row r="36" spans="2:39" ht="25" customHeight="1">
      <c r="B36" s="10"/>
      <c r="C36" s="19"/>
      <c r="D36" s="19"/>
      <c r="E36" s="19"/>
      <c r="F36" s="29"/>
      <c r="G36" s="46"/>
      <c r="H36" s="19"/>
      <c r="I36" s="19"/>
      <c r="J36" s="19"/>
      <c r="K36" s="19"/>
      <c r="L36" s="19"/>
      <c r="M36" s="19"/>
      <c r="N36" s="19"/>
      <c r="O36" s="6"/>
      <c r="P36" s="13"/>
      <c r="Q36" s="94"/>
      <c r="R36" s="105"/>
      <c r="S36" s="105"/>
      <c r="T36" s="105"/>
      <c r="U36" s="105"/>
      <c r="V36" s="105"/>
      <c r="W36" s="105"/>
      <c r="X36" s="60"/>
      <c r="Y36" s="60"/>
      <c r="Z36" s="60"/>
      <c r="AA36" s="68"/>
      <c r="AB36" s="109"/>
      <c r="AC36" s="50"/>
      <c r="AD36" s="50"/>
      <c r="AE36" s="50"/>
      <c r="AF36" s="50"/>
      <c r="AG36" s="50"/>
      <c r="AH36" s="50"/>
      <c r="AI36" s="50"/>
      <c r="AJ36" s="50"/>
      <c r="AK36" s="148"/>
      <c r="AM36" s="178"/>
    </row>
    <row r="37" spans="2:39" ht="14.25" customHeight="1">
      <c r="B37" s="10"/>
      <c r="C37" s="19"/>
      <c r="D37" s="19"/>
      <c r="E37" s="19"/>
      <c r="F37" s="29"/>
      <c r="G37" s="46"/>
      <c r="H37" s="19"/>
      <c r="I37" s="19"/>
      <c r="J37" s="19"/>
      <c r="K37" s="19"/>
      <c r="L37" s="19"/>
      <c r="M37" s="19"/>
      <c r="N37" s="19"/>
      <c r="O37" s="6"/>
      <c r="P37" s="13"/>
      <c r="Q37" s="94"/>
      <c r="R37" s="50" t="s">
        <v>75</v>
      </c>
      <c r="S37" s="50"/>
      <c r="T37" s="50"/>
      <c r="U37" s="50"/>
      <c r="V37" s="50"/>
      <c r="W37" s="50"/>
      <c r="X37" s="101"/>
      <c r="Y37" s="101"/>
      <c r="Z37" s="101"/>
      <c r="AA37" s="68"/>
      <c r="AB37" s="109"/>
      <c r="AC37" s="50"/>
      <c r="AD37" s="50"/>
      <c r="AE37" s="50"/>
      <c r="AF37" s="50"/>
      <c r="AG37" s="50"/>
      <c r="AH37" s="50"/>
      <c r="AI37" s="50"/>
      <c r="AJ37" s="50"/>
      <c r="AK37" s="148"/>
      <c r="AM37" s="178"/>
    </row>
    <row r="38" spans="2:39" ht="25" customHeight="1">
      <c r="B38" s="10"/>
      <c r="C38" s="19"/>
      <c r="D38" s="19"/>
      <c r="E38" s="19"/>
      <c r="F38" s="29"/>
      <c r="G38" s="46"/>
      <c r="H38" s="19"/>
      <c r="I38" s="19"/>
      <c r="J38" s="19"/>
      <c r="K38" s="19"/>
      <c r="L38" s="19"/>
      <c r="M38" s="19"/>
      <c r="N38" s="19"/>
      <c r="O38" s="6"/>
      <c r="P38" s="13"/>
      <c r="Q38" s="94"/>
      <c r="R38" s="101"/>
      <c r="S38" s="101"/>
      <c r="T38" s="101"/>
      <c r="U38" s="101"/>
      <c r="V38" s="50"/>
      <c r="W38" s="104" t="s">
        <v>64</v>
      </c>
      <c r="X38" s="137">
        <f>MIN(X32-28,28)</f>
        <v>20</v>
      </c>
      <c r="Y38" s="137"/>
      <c r="Z38" s="137"/>
      <c r="AA38" s="68" t="s">
        <v>47</v>
      </c>
      <c r="AB38" s="109"/>
      <c r="AC38" s="50"/>
      <c r="AD38" s="50"/>
      <c r="AE38" s="50"/>
      <c r="AF38" s="50"/>
      <c r="AG38" s="50"/>
      <c r="AH38" s="50"/>
      <c r="AI38" s="50"/>
      <c r="AJ38" s="50"/>
      <c r="AK38" s="148"/>
      <c r="AM38" s="178"/>
    </row>
    <row r="39" spans="2:39" ht="25" customHeight="1">
      <c r="B39" s="10"/>
      <c r="C39" s="19"/>
      <c r="D39" s="19"/>
      <c r="E39" s="19"/>
      <c r="F39" s="29"/>
      <c r="G39" s="46"/>
      <c r="H39" s="19"/>
      <c r="I39" s="19"/>
      <c r="J39" s="19"/>
      <c r="K39" s="19"/>
      <c r="L39" s="19"/>
      <c r="M39" s="19"/>
      <c r="N39" s="19"/>
      <c r="O39" s="6"/>
      <c r="P39" s="13"/>
      <c r="Q39" s="94"/>
      <c r="R39" s="101"/>
      <c r="S39" s="101"/>
      <c r="T39" s="101"/>
      <c r="U39" s="101"/>
      <c r="V39" s="50"/>
      <c r="W39" s="104" t="s">
        <v>65</v>
      </c>
      <c r="X39" s="137">
        <f>IF(R35&lt;AM24,AM24-R35,0)</f>
        <v>0</v>
      </c>
      <c r="Y39" s="137"/>
      <c r="Z39" s="137"/>
      <c r="AA39" s="68"/>
      <c r="AB39" s="109"/>
      <c r="AC39" s="50"/>
      <c r="AD39" s="50"/>
      <c r="AE39" s="50"/>
      <c r="AF39" s="50"/>
      <c r="AG39" s="50"/>
      <c r="AH39" s="50"/>
      <c r="AI39" s="50"/>
      <c r="AJ39" s="50"/>
      <c r="AK39" s="148"/>
      <c r="AM39" s="178"/>
    </row>
    <row r="40" spans="2:39" ht="25" customHeight="1">
      <c r="B40" s="10"/>
      <c r="C40" s="19"/>
      <c r="D40" s="19"/>
      <c r="E40" s="19"/>
      <c r="F40" s="29"/>
      <c r="G40" s="46"/>
      <c r="H40" s="19"/>
      <c r="I40" s="19"/>
      <c r="J40" s="19"/>
      <c r="K40" s="19"/>
      <c r="L40" s="19"/>
      <c r="M40" s="19"/>
      <c r="N40" s="19"/>
      <c r="O40" s="6"/>
      <c r="P40" s="13"/>
      <c r="Q40" s="94"/>
      <c r="R40" s="101"/>
      <c r="S40" s="101"/>
      <c r="T40" s="101"/>
      <c r="U40" s="101"/>
      <c r="V40" s="50"/>
      <c r="W40" s="104" t="s">
        <v>66</v>
      </c>
      <c r="X40" s="137">
        <f>X38-X39</f>
        <v>20</v>
      </c>
      <c r="Y40" s="137"/>
      <c r="Z40" s="137"/>
      <c r="AA40" s="68"/>
      <c r="AB40" s="109"/>
      <c r="AC40" s="50"/>
      <c r="AD40" s="50"/>
      <c r="AE40" s="50"/>
      <c r="AF40" s="50"/>
      <c r="AG40" s="50"/>
      <c r="AH40" s="50"/>
      <c r="AI40" s="50"/>
      <c r="AJ40" s="50"/>
      <c r="AK40" s="148"/>
      <c r="AM40" s="178"/>
    </row>
    <row r="41" spans="2:39" ht="25" customHeight="1">
      <c r="B41" s="10"/>
      <c r="C41" s="19"/>
      <c r="D41" s="19"/>
      <c r="E41" s="19"/>
      <c r="F41" s="29"/>
      <c r="G41" s="46"/>
      <c r="H41" s="6"/>
      <c r="I41" s="6"/>
      <c r="J41" s="6"/>
      <c r="K41" s="6"/>
      <c r="L41" s="6"/>
      <c r="M41" s="6"/>
      <c r="N41" s="6"/>
      <c r="O41" s="6"/>
      <c r="P41" s="13"/>
      <c r="Q41" s="94"/>
      <c r="R41" s="106" t="s">
        <v>73</v>
      </c>
      <c r="S41" s="106"/>
      <c r="T41" s="106"/>
      <c r="U41" s="106"/>
      <c r="V41" s="106"/>
      <c r="W41" s="106"/>
      <c r="X41" s="113" t="s">
        <v>28</v>
      </c>
      <c r="Y41" s="113"/>
      <c r="Z41" s="113"/>
      <c r="AA41" s="148"/>
      <c r="AB41" s="109"/>
      <c r="AC41" s="50"/>
      <c r="AD41" s="50"/>
      <c r="AE41" s="50"/>
      <c r="AF41" s="50"/>
      <c r="AG41" s="50"/>
      <c r="AH41" s="50"/>
      <c r="AI41" s="50"/>
      <c r="AJ41" s="50"/>
      <c r="AK41" s="148"/>
    </row>
    <row r="42" spans="2:39" ht="25" customHeight="1">
      <c r="B42" s="11"/>
      <c r="C42" s="20"/>
      <c r="D42" s="20"/>
      <c r="E42" s="20"/>
      <c r="F42" s="31"/>
      <c r="G42" s="47"/>
      <c r="H42" s="20"/>
      <c r="I42" s="20"/>
      <c r="J42" s="20"/>
      <c r="K42" s="20"/>
      <c r="L42" s="20"/>
      <c r="M42" s="20"/>
      <c r="N42" s="20"/>
      <c r="O42" s="20"/>
      <c r="P42" s="82"/>
      <c r="Q42" s="95"/>
      <c r="R42" s="107"/>
      <c r="S42" s="115"/>
      <c r="T42" s="115"/>
      <c r="U42" s="115"/>
      <c r="V42" s="115"/>
      <c r="W42" s="115"/>
      <c r="X42" s="140"/>
      <c r="Y42" s="140"/>
      <c r="Z42" s="143">
        <f>MIN(X40,28)</f>
        <v>20</v>
      </c>
      <c r="AA42" s="149" t="s">
        <v>47</v>
      </c>
      <c r="AB42" s="152"/>
      <c r="AC42" s="55"/>
      <c r="AD42" s="55"/>
      <c r="AE42" s="55"/>
      <c r="AF42" s="55"/>
      <c r="AG42" s="55"/>
      <c r="AH42" s="55"/>
      <c r="AI42" s="55"/>
      <c r="AJ42" s="55"/>
      <c r="AK42" s="149"/>
    </row>
    <row r="43" spans="2:39" ht="25" customHeight="1">
      <c r="B43" s="12" t="s">
        <v>50</v>
      </c>
      <c r="C43" s="21"/>
      <c r="D43" s="21"/>
      <c r="E43" s="21"/>
      <c r="F43" s="32"/>
      <c r="G43" s="48" t="s">
        <v>0</v>
      </c>
      <c r="H43" s="60"/>
      <c r="I43" s="60"/>
      <c r="J43" s="60"/>
      <c r="K43" s="60"/>
      <c r="L43" s="60"/>
      <c r="M43" s="60"/>
      <c r="N43" s="60"/>
      <c r="O43" s="67"/>
      <c r="P43" s="74"/>
      <c r="Q43" s="86"/>
      <c r="R43" s="108" t="s">
        <v>38</v>
      </c>
      <c r="S43" s="60" t="s">
        <v>35</v>
      </c>
      <c r="T43" s="60"/>
      <c r="U43" s="60"/>
      <c r="V43" s="60"/>
      <c r="W43" s="130">
        <v>300000</v>
      </c>
      <c r="X43" s="130"/>
      <c r="Y43" s="130"/>
      <c r="Z43" s="130"/>
      <c r="AA43" s="67" t="s">
        <v>4</v>
      </c>
      <c r="AB43" s="108"/>
      <c r="AC43" s="161"/>
      <c r="AD43" s="161"/>
      <c r="AE43" s="161"/>
      <c r="AF43" s="161"/>
      <c r="AG43" s="161"/>
      <c r="AH43" s="161"/>
      <c r="AI43" s="161"/>
      <c r="AJ43" s="161"/>
      <c r="AK43" s="173"/>
    </row>
    <row r="44" spans="2:39" ht="25" customHeight="1">
      <c r="B44" s="13"/>
      <c r="C44" s="22"/>
      <c r="D44" s="22"/>
      <c r="E44" s="22"/>
      <c r="F44" s="33"/>
      <c r="G44" s="50"/>
      <c r="H44" s="50"/>
      <c r="I44" s="50"/>
      <c r="J44" s="50"/>
      <c r="K44" s="50"/>
      <c r="L44" s="50"/>
      <c r="M44" s="50"/>
      <c r="N44" s="50"/>
      <c r="O44" s="68"/>
      <c r="P44" s="75"/>
      <c r="Q44" s="87"/>
      <c r="R44" s="109" t="s">
        <v>16</v>
      </c>
      <c r="S44" s="50" t="s">
        <v>36</v>
      </c>
      <c r="T44" s="50"/>
      <c r="U44" s="50"/>
      <c r="V44" s="50"/>
      <c r="W44" s="130">
        <v>300000</v>
      </c>
      <c r="X44" s="130"/>
      <c r="Y44" s="130"/>
      <c r="Z44" s="130"/>
      <c r="AA44" s="68" t="s">
        <v>4</v>
      </c>
      <c r="AB44" s="109" t="s">
        <v>5</v>
      </c>
      <c r="AC44" s="162" t="s">
        <v>24</v>
      </c>
      <c r="AD44" s="162"/>
      <c r="AE44" s="162"/>
      <c r="AF44" s="162"/>
      <c r="AG44" s="162"/>
      <c r="AH44" s="162"/>
      <c r="AI44" s="162"/>
      <c r="AJ44" s="162"/>
      <c r="AK44" s="174"/>
    </row>
    <row r="45" spans="2:39" ht="25" customHeight="1">
      <c r="B45" s="13"/>
      <c r="C45" s="22"/>
      <c r="D45" s="22"/>
      <c r="E45" s="22"/>
      <c r="F45" s="33"/>
      <c r="G45" s="50"/>
      <c r="H45" s="50"/>
      <c r="I45" s="50"/>
      <c r="J45" s="50"/>
      <c r="K45" s="50"/>
      <c r="L45" s="50"/>
      <c r="M45" s="50"/>
      <c r="N45" s="50"/>
      <c r="O45" s="68"/>
      <c r="P45" s="75"/>
      <c r="Q45" s="87"/>
      <c r="R45" s="109" t="s">
        <v>39</v>
      </c>
      <c r="S45" s="50" t="s">
        <v>37</v>
      </c>
      <c r="T45" s="50"/>
      <c r="U45" s="50"/>
      <c r="V45" s="50"/>
      <c r="W45" s="130">
        <v>300000</v>
      </c>
      <c r="X45" s="130"/>
      <c r="Y45" s="130"/>
      <c r="Z45" s="130"/>
      <c r="AA45" s="68" t="s">
        <v>4</v>
      </c>
      <c r="AB45" s="109"/>
      <c r="AC45" s="50"/>
      <c r="AD45" s="50"/>
      <c r="AE45" s="50"/>
      <c r="AF45" s="50"/>
      <c r="AG45" s="50"/>
      <c r="AH45" s="50"/>
      <c r="AI45" s="50"/>
      <c r="AJ45" s="50"/>
      <c r="AK45" s="148"/>
    </row>
    <row r="46" spans="2:39" ht="25" customHeight="1">
      <c r="B46" s="13"/>
      <c r="C46" s="22"/>
      <c r="D46" s="22"/>
      <c r="E46" s="22"/>
      <c r="F46" s="33"/>
      <c r="G46" s="50"/>
      <c r="H46" s="50"/>
      <c r="I46" s="50"/>
      <c r="J46" s="50"/>
      <c r="K46" s="50"/>
      <c r="L46" s="50"/>
      <c r="M46" s="50"/>
      <c r="N46" s="50"/>
      <c r="O46" s="68"/>
      <c r="P46" s="75"/>
      <c r="Q46" s="87"/>
      <c r="R46" s="109" t="s">
        <v>30</v>
      </c>
      <c r="S46" s="50" t="s">
        <v>9</v>
      </c>
      <c r="T46" s="50"/>
      <c r="U46" s="50"/>
      <c r="V46" s="50"/>
      <c r="W46" s="130">
        <v>300000</v>
      </c>
      <c r="X46" s="130"/>
      <c r="Y46" s="130"/>
      <c r="Z46" s="130"/>
      <c r="AA46" s="68" t="s">
        <v>4</v>
      </c>
      <c r="AB46" s="109"/>
      <c r="AC46" s="50"/>
      <c r="AD46" s="50"/>
      <c r="AE46" s="50"/>
      <c r="AF46" s="50"/>
      <c r="AG46" s="50"/>
      <c r="AH46" s="50"/>
      <c r="AI46" s="50"/>
      <c r="AJ46" s="50"/>
      <c r="AK46" s="148"/>
    </row>
    <row r="47" spans="2:39" ht="25" customHeight="1">
      <c r="B47" s="13"/>
      <c r="C47" s="22"/>
      <c r="D47" s="22"/>
      <c r="E47" s="22"/>
      <c r="F47" s="33"/>
      <c r="G47" s="50"/>
      <c r="H47" s="50"/>
      <c r="I47" s="50"/>
      <c r="J47" s="50"/>
      <c r="K47" s="50"/>
      <c r="L47" s="50"/>
      <c r="M47" s="50"/>
      <c r="N47" s="50"/>
      <c r="O47" s="68"/>
      <c r="P47" s="75"/>
      <c r="Q47" s="87"/>
      <c r="R47" s="109" t="s">
        <v>42</v>
      </c>
      <c r="S47" s="50" t="s">
        <v>10</v>
      </c>
      <c r="T47" s="50"/>
      <c r="U47" s="50"/>
      <c r="V47" s="50"/>
      <c r="W47" s="130">
        <v>300000</v>
      </c>
      <c r="X47" s="130"/>
      <c r="Y47" s="130"/>
      <c r="Z47" s="130"/>
      <c r="AA47" s="68" t="s">
        <v>4</v>
      </c>
      <c r="AB47" s="109" t="s">
        <v>5</v>
      </c>
      <c r="AC47" s="50" t="s">
        <v>22</v>
      </c>
      <c r="AD47" s="50"/>
      <c r="AE47" s="50"/>
      <c r="AF47" s="50"/>
      <c r="AG47" s="50"/>
      <c r="AH47" s="50"/>
      <c r="AI47" s="50"/>
      <c r="AJ47" s="50"/>
      <c r="AK47" s="148"/>
    </row>
    <row r="48" spans="2:39" ht="25" customHeight="1">
      <c r="B48" s="13"/>
      <c r="C48" s="22"/>
      <c r="D48" s="22"/>
      <c r="E48" s="22"/>
      <c r="F48" s="33"/>
      <c r="G48" s="50"/>
      <c r="H48" s="50"/>
      <c r="I48" s="50"/>
      <c r="J48" s="50"/>
      <c r="K48" s="50"/>
      <c r="L48" s="50"/>
      <c r="M48" s="50"/>
      <c r="N48" s="50"/>
      <c r="O48" s="68"/>
      <c r="P48" s="75"/>
      <c r="Q48" s="87"/>
      <c r="R48" s="109" t="s">
        <v>2</v>
      </c>
      <c r="S48" s="50" t="s">
        <v>3</v>
      </c>
      <c r="T48" s="50"/>
      <c r="U48" s="50"/>
      <c r="V48" s="50"/>
      <c r="W48" s="130">
        <v>300000</v>
      </c>
      <c r="X48" s="130"/>
      <c r="Y48" s="130"/>
      <c r="Z48" s="130"/>
      <c r="AA48" s="68" t="s">
        <v>4</v>
      </c>
      <c r="AB48" s="109"/>
      <c r="AC48" s="50"/>
      <c r="AD48" s="50"/>
      <c r="AE48" s="50"/>
      <c r="AF48" s="50"/>
      <c r="AG48" s="50"/>
      <c r="AH48" s="109"/>
      <c r="AI48" s="50"/>
      <c r="AJ48" s="50"/>
      <c r="AK48" s="148"/>
    </row>
    <row r="49" spans="2:37" ht="25" customHeight="1">
      <c r="B49" s="13"/>
      <c r="C49" s="22"/>
      <c r="D49" s="22"/>
      <c r="E49" s="22"/>
      <c r="F49" s="33"/>
      <c r="G49" s="50"/>
      <c r="H49" s="50"/>
      <c r="I49" s="50"/>
      <c r="J49" s="50"/>
      <c r="K49" s="50"/>
      <c r="L49" s="50"/>
      <c r="M49" s="50"/>
      <c r="N49" s="50"/>
      <c r="O49" s="68"/>
      <c r="P49" s="75"/>
      <c r="Q49" s="87"/>
      <c r="R49" s="109" t="s">
        <v>33</v>
      </c>
      <c r="S49" s="116" t="s">
        <v>48</v>
      </c>
      <c r="T49" s="116"/>
      <c r="U49" s="116"/>
      <c r="V49" s="116"/>
      <c r="W49" s="131">
        <f>SUM(W43:Z48)</f>
        <v>1800000</v>
      </c>
      <c r="X49" s="131"/>
      <c r="Y49" s="131"/>
      <c r="Z49" s="131"/>
      <c r="AA49" s="68" t="s">
        <v>4</v>
      </c>
      <c r="AB49" s="109"/>
      <c r="AC49" s="50"/>
      <c r="AD49" s="50"/>
      <c r="AE49" s="50"/>
      <c r="AF49" s="50"/>
      <c r="AG49" s="50"/>
      <c r="AH49" s="109"/>
      <c r="AI49" s="105"/>
      <c r="AJ49" s="50"/>
      <c r="AK49" s="148"/>
    </row>
    <row r="50" spans="2:37" ht="44.25" customHeight="1">
      <c r="B50" s="13"/>
      <c r="C50" s="23"/>
      <c r="D50" s="23"/>
      <c r="E50" s="23"/>
      <c r="F50" s="33"/>
      <c r="G50" s="50"/>
      <c r="H50" s="50"/>
      <c r="I50" s="50"/>
      <c r="J50" s="50"/>
      <c r="K50" s="50"/>
      <c r="L50" s="50"/>
      <c r="M50" s="50"/>
      <c r="N50" s="50"/>
      <c r="O50" s="68"/>
      <c r="P50" s="75"/>
      <c r="Q50" s="87"/>
      <c r="R50" s="109" t="s">
        <v>43</v>
      </c>
      <c r="S50" s="117" t="s">
        <v>41</v>
      </c>
      <c r="T50" s="116"/>
      <c r="U50" s="116"/>
      <c r="V50" s="116"/>
      <c r="W50" s="131">
        <f>ROUNDDOWN(W49/6,0)</f>
        <v>300000</v>
      </c>
      <c r="X50" s="131"/>
      <c r="Y50" s="131"/>
      <c r="Z50" s="131"/>
      <c r="AA50" s="68" t="s">
        <v>4</v>
      </c>
      <c r="AB50" s="109" t="s">
        <v>5</v>
      </c>
      <c r="AC50" s="163" t="s">
        <v>60</v>
      </c>
      <c r="AD50" s="163"/>
      <c r="AE50" s="163"/>
      <c r="AF50" s="163"/>
      <c r="AG50" s="163"/>
      <c r="AH50" s="163"/>
      <c r="AI50" s="163"/>
      <c r="AJ50" s="163"/>
      <c r="AK50" s="175"/>
    </row>
    <row r="51" spans="2:37" ht="45" customHeight="1">
      <c r="B51" s="13"/>
      <c r="C51" s="22"/>
      <c r="D51" s="22"/>
      <c r="E51" s="22"/>
      <c r="F51" s="33"/>
      <c r="G51" s="49"/>
      <c r="H51" s="49"/>
      <c r="I51" s="49"/>
      <c r="J51" s="49"/>
      <c r="K51" s="49"/>
      <c r="L51" s="49"/>
      <c r="M51" s="49"/>
      <c r="N51" s="49"/>
      <c r="O51" s="69"/>
      <c r="P51" s="76"/>
      <c r="Q51" s="88"/>
      <c r="R51" s="110" t="s">
        <v>61</v>
      </c>
      <c r="S51" s="118" t="s">
        <v>34</v>
      </c>
      <c r="T51" s="121"/>
      <c r="U51" s="121"/>
      <c r="V51" s="121"/>
      <c r="W51" s="131">
        <f>ROUNDDOWN(W50/30,0)</f>
        <v>10000</v>
      </c>
      <c r="X51" s="131"/>
      <c r="Y51" s="131"/>
      <c r="Z51" s="131"/>
      <c r="AA51" s="69" t="s">
        <v>4</v>
      </c>
      <c r="AB51" s="113"/>
      <c r="AC51" s="163"/>
      <c r="AD51" s="163"/>
      <c r="AE51" s="163"/>
      <c r="AF51" s="163"/>
      <c r="AG51" s="163"/>
      <c r="AH51" s="163"/>
      <c r="AI51" s="163"/>
      <c r="AJ51" s="163"/>
      <c r="AK51" s="175"/>
    </row>
    <row r="52" spans="2:37" ht="25" customHeight="1">
      <c r="B52" s="13"/>
      <c r="C52" s="22"/>
      <c r="D52" s="22"/>
      <c r="E52" s="22"/>
      <c r="F52" s="33"/>
      <c r="G52" s="51" t="s">
        <v>27</v>
      </c>
      <c r="H52" s="54"/>
      <c r="I52" s="54"/>
      <c r="J52" s="54"/>
      <c r="K52" s="54"/>
      <c r="L52" s="54"/>
      <c r="M52" s="54"/>
      <c r="N52" s="54"/>
      <c r="O52" s="70"/>
      <c r="P52" s="79"/>
      <c r="Q52" s="91"/>
      <c r="R52" s="54" t="s">
        <v>59</v>
      </c>
      <c r="S52" s="54"/>
      <c r="T52" s="54"/>
      <c r="U52" s="54"/>
      <c r="V52" s="54"/>
      <c r="W52" s="132">
        <f>IF(Z42="","",IF(Z42&gt;28,28,Z42))</f>
        <v>20</v>
      </c>
      <c r="X52" s="132"/>
      <c r="Y52" s="132"/>
      <c r="Z52" s="132"/>
      <c r="AA52" s="70" t="s">
        <v>47</v>
      </c>
      <c r="AB52" s="154"/>
      <c r="AC52" s="163"/>
      <c r="AD52" s="163"/>
      <c r="AE52" s="163"/>
      <c r="AF52" s="163"/>
      <c r="AG52" s="163"/>
      <c r="AH52" s="163"/>
      <c r="AI52" s="163"/>
      <c r="AJ52" s="163"/>
      <c r="AK52" s="175"/>
    </row>
    <row r="53" spans="2:37" ht="25" customHeight="1">
      <c r="B53" s="13"/>
      <c r="C53" s="22"/>
      <c r="D53" s="22"/>
      <c r="E53" s="22"/>
      <c r="F53" s="33"/>
      <c r="G53" s="52"/>
      <c r="H53" s="50"/>
      <c r="I53" s="50"/>
      <c r="J53" s="50"/>
      <c r="K53" s="50"/>
      <c r="L53" s="50"/>
      <c r="M53" s="50"/>
      <c r="N53" s="50"/>
      <c r="O53" s="68"/>
      <c r="P53" s="75"/>
      <c r="Q53" s="87"/>
      <c r="R53" s="50" t="s">
        <v>21</v>
      </c>
      <c r="S53" s="50"/>
      <c r="T53" s="50"/>
      <c r="U53" s="50"/>
      <c r="V53" s="50"/>
      <c r="W53" s="133">
        <f>W51</f>
        <v>10000</v>
      </c>
      <c r="X53" s="133"/>
      <c r="Y53" s="133"/>
      <c r="Z53" s="133"/>
      <c r="AA53" s="68" t="s">
        <v>4</v>
      </c>
      <c r="AB53" s="154"/>
      <c r="AC53" s="163"/>
      <c r="AD53" s="163"/>
      <c r="AE53" s="163"/>
      <c r="AF53" s="163"/>
      <c r="AG53" s="163"/>
      <c r="AH53" s="163"/>
      <c r="AI53" s="163"/>
      <c r="AJ53" s="163"/>
      <c r="AK53" s="175"/>
    </row>
    <row r="54" spans="2:37" ht="25" customHeight="1">
      <c r="B54" s="13"/>
      <c r="C54" s="22"/>
      <c r="D54" s="22"/>
      <c r="E54" s="22"/>
      <c r="F54" s="33"/>
      <c r="G54" s="53"/>
      <c r="H54" s="49"/>
      <c r="I54" s="49"/>
      <c r="J54" s="49"/>
      <c r="K54" s="49"/>
      <c r="L54" s="49"/>
      <c r="M54" s="49"/>
      <c r="N54" s="49"/>
      <c r="O54" s="69"/>
      <c r="P54" s="76"/>
      <c r="Q54" s="88"/>
      <c r="R54" s="49" t="s">
        <v>63</v>
      </c>
      <c r="S54" s="49"/>
      <c r="T54" s="49"/>
      <c r="U54" s="49"/>
      <c r="V54" s="49"/>
      <c r="W54" s="134">
        <f>IFERROR(MIN(ROUNDDOWN(W53*W52*0.13,0),50000),"")</f>
        <v>26000</v>
      </c>
      <c r="X54" s="141"/>
      <c r="Y54" s="141"/>
      <c r="Z54" s="144"/>
      <c r="AA54" s="69" t="s">
        <v>4</v>
      </c>
      <c r="AB54" s="155"/>
      <c r="AC54" s="164"/>
      <c r="AD54" s="164"/>
      <c r="AE54" s="164"/>
      <c r="AF54" s="164"/>
      <c r="AG54" s="164"/>
      <c r="AH54" s="164"/>
      <c r="AI54" s="164"/>
      <c r="AJ54" s="164"/>
      <c r="AK54" s="176"/>
    </row>
    <row r="55" spans="2:37" ht="25" customHeight="1">
      <c r="B55" s="14" t="s">
        <v>13</v>
      </c>
      <c r="C55" s="24"/>
      <c r="D55" s="24"/>
      <c r="E55" s="24"/>
      <c r="F55" s="34"/>
      <c r="G55" s="54" t="s">
        <v>52</v>
      </c>
      <c r="H55" s="54"/>
      <c r="I55" s="54"/>
      <c r="J55" s="54"/>
      <c r="K55" s="54"/>
      <c r="L55" s="54"/>
      <c r="M55" s="54"/>
      <c r="N55" s="54"/>
      <c r="O55" s="70"/>
      <c r="P55" s="79"/>
      <c r="Q55" s="96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09"/>
      <c r="AC55" s="54" t="s">
        <v>49</v>
      </c>
      <c r="AD55" s="54"/>
      <c r="AE55" s="54"/>
      <c r="AF55" s="54"/>
      <c r="AG55" s="54"/>
      <c r="AH55" s="54"/>
      <c r="AI55" s="54"/>
      <c r="AJ55" s="54"/>
      <c r="AK55" s="177"/>
    </row>
    <row r="56" spans="2:37" ht="25" customHeight="1">
      <c r="B56" s="15"/>
      <c r="C56" s="25"/>
      <c r="D56" s="25"/>
      <c r="E56" s="25"/>
      <c r="F56" s="35"/>
      <c r="G56" s="50"/>
      <c r="H56" s="50"/>
      <c r="I56" s="50"/>
      <c r="J56" s="50"/>
      <c r="K56" s="50"/>
      <c r="L56" s="50"/>
      <c r="M56" s="50"/>
      <c r="N56" s="50"/>
      <c r="O56" s="68"/>
      <c r="P56" s="75"/>
      <c r="Q56" s="97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09" t="s">
        <v>5</v>
      </c>
      <c r="AC56" s="50" t="s">
        <v>8</v>
      </c>
      <c r="AD56" s="50"/>
      <c r="AE56" s="50"/>
      <c r="AF56" s="50"/>
      <c r="AG56" s="50"/>
      <c r="AH56" s="50"/>
      <c r="AI56" s="50"/>
      <c r="AJ56" s="50"/>
      <c r="AK56" s="148"/>
    </row>
    <row r="57" spans="2:37" ht="25" customHeight="1">
      <c r="B57" s="16"/>
      <c r="C57" s="26"/>
      <c r="D57" s="26"/>
      <c r="E57" s="26"/>
      <c r="F57" s="36"/>
      <c r="G57" s="55"/>
      <c r="H57" s="55"/>
      <c r="I57" s="55"/>
      <c r="J57" s="55"/>
      <c r="K57" s="55"/>
      <c r="L57" s="55"/>
      <c r="M57" s="55"/>
      <c r="N57" s="55"/>
      <c r="O57" s="71"/>
      <c r="P57" s="83"/>
      <c r="Q57" s="98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52" t="s">
        <v>5</v>
      </c>
      <c r="AC57" s="55" t="s">
        <v>60</v>
      </c>
      <c r="AD57" s="55"/>
      <c r="AE57" s="55"/>
      <c r="AF57" s="55"/>
      <c r="AG57" s="55"/>
      <c r="AH57" s="55"/>
      <c r="AI57" s="55"/>
      <c r="AJ57" s="55"/>
      <c r="AK57" s="149"/>
    </row>
  </sheetData>
  <mergeCells count="97">
    <mergeCell ref="AC7:AK7"/>
    <mergeCell ref="AC8:AK8"/>
    <mergeCell ref="AC9:AK9"/>
    <mergeCell ref="AC12:AK12"/>
    <mergeCell ref="AC13:AK13"/>
    <mergeCell ref="AC14:AK14"/>
    <mergeCell ref="R15:V15"/>
    <mergeCell ref="W15:AA15"/>
    <mergeCell ref="AC15:AK15"/>
    <mergeCell ref="R16:V16"/>
    <mergeCell ref="W16:AA16"/>
    <mergeCell ref="AC16:AK16"/>
    <mergeCell ref="R17:V17"/>
    <mergeCell ref="W17:AA17"/>
    <mergeCell ref="AC17:AK17"/>
    <mergeCell ref="R18:U18"/>
    <mergeCell ref="W18:Z18"/>
    <mergeCell ref="AC18:AK18"/>
    <mergeCell ref="AC19:AK19"/>
    <mergeCell ref="AC20:AK20"/>
    <mergeCell ref="R21:U21"/>
    <mergeCell ref="W21:Z21"/>
    <mergeCell ref="AC21:AK21"/>
    <mergeCell ref="R24:U24"/>
    <mergeCell ref="W24:Z24"/>
    <mergeCell ref="X25:Z25"/>
    <mergeCell ref="R27:U27"/>
    <mergeCell ref="W27:Z27"/>
    <mergeCell ref="X28:Z28"/>
    <mergeCell ref="X30:Z30"/>
    <mergeCell ref="T32:U32"/>
    <mergeCell ref="X32:Z32"/>
    <mergeCell ref="R35:U35"/>
    <mergeCell ref="W35:Z35"/>
    <mergeCell ref="AB35:AK35"/>
    <mergeCell ref="X36:Z36"/>
    <mergeCell ref="X38:Z38"/>
    <mergeCell ref="X39:Z39"/>
    <mergeCell ref="X40:Z40"/>
    <mergeCell ref="R41:W41"/>
    <mergeCell ref="S43:V43"/>
    <mergeCell ref="W43:Z43"/>
    <mergeCell ref="S44:V44"/>
    <mergeCell ref="W44:Z44"/>
    <mergeCell ref="S45:V45"/>
    <mergeCell ref="W45:Z45"/>
    <mergeCell ref="S46:V46"/>
    <mergeCell ref="W46:Z46"/>
    <mergeCell ref="S47:V47"/>
    <mergeCell ref="W47:Z47"/>
    <mergeCell ref="S48:V48"/>
    <mergeCell ref="W48:Z48"/>
    <mergeCell ref="S49:V49"/>
    <mergeCell ref="W49:Z49"/>
    <mergeCell ref="S50:V50"/>
    <mergeCell ref="W50:Z50"/>
    <mergeCell ref="S51:V51"/>
    <mergeCell ref="W51:Z51"/>
    <mergeCell ref="W52:Z52"/>
    <mergeCell ref="W53:Z53"/>
    <mergeCell ref="W54:Z54"/>
    <mergeCell ref="AC55:AK55"/>
    <mergeCell ref="AC57:AK57"/>
    <mergeCell ref="B5:F6"/>
    <mergeCell ref="G5:O6"/>
    <mergeCell ref="P5:Q6"/>
    <mergeCell ref="R5:AA6"/>
    <mergeCell ref="AB5:AK6"/>
    <mergeCell ref="G7:O9"/>
    <mergeCell ref="P7:Q9"/>
    <mergeCell ref="R7:AA9"/>
    <mergeCell ref="G10:O11"/>
    <mergeCell ref="P10:Q11"/>
    <mergeCell ref="R10:AA11"/>
    <mergeCell ref="AB10:AB11"/>
    <mergeCell ref="AC10:AK11"/>
    <mergeCell ref="G12:O14"/>
    <mergeCell ref="P12:Q14"/>
    <mergeCell ref="R12:AA14"/>
    <mergeCell ref="B15:F19"/>
    <mergeCell ref="G15:O16"/>
    <mergeCell ref="P15:Q16"/>
    <mergeCell ref="G17:O19"/>
    <mergeCell ref="P17:Q19"/>
    <mergeCell ref="G52:O54"/>
    <mergeCell ref="P52:Q54"/>
    <mergeCell ref="B55:F57"/>
    <mergeCell ref="G55:O57"/>
    <mergeCell ref="P55:Q57"/>
    <mergeCell ref="R55:AA57"/>
    <mergeCell ref="B7:F14"/>
    <mergeCell ref="B20:F42"/>
    <mergeCell ref="G20:O42"/>
    <mergeCell ref="P20:Q42"/>
    <mergeCell ref="B43:F54"/>
    <mergeCell ref="G43:O51"/>
    <mergeCell ref="P43:Q51"/>
  </mergeCells>
  <phoneticPr fontId="1" type="Hiragana"/>
  <dataValidations count="1">
    <dataValidation type="list" allowBlank="1" showDropDown="0" showInputMessage="1" showErrorMessage="1" sqref="P7:Q57">
      <formula1>"〇,✕,ー"</formula1>
    </dataValidation>
  </dataValidations>
  <pageMargins left="0.7" right="0.7" top="0.75" bottom="0.75" header="0.3" footer="0.3"/>
  <pageSetup paperSize="9" scale="50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5121" r:id="rId4" name="チェック 1">
              <controlPr defaultSize="0" autoPict="0">
                <anchor moveWithCells="1">
                  <from xmlns:xdr="http://schemas.openxmlformats.org/drawingml/2006/spreadsheetDrawing">
                    <xdr:col>27</xdr:col>
                    <xdr:colOff>37465</xdr:colOff>
                    <xdr:row>6</xdr:row>
                    <xdr:rowOff>47625</xdr:rowOff>
                  </from>
                  <to xmlns:xdr="http://schemas.openxmlformats.org/drawingml/2006/spreadsheetDrawing">
                    <xdr:col>28</xdr:col>
                    <xdr:colOff>66040</xdr:colOff>
                    <xdr:row>6</xdr:row>
                    <xdr:rowOff>259080</xdr:rowOff>
                  </to>
                </anchor>
              </controlPr>
            </control>
          </mc:Choice>
        </mc:AlternateContent>
        <mc:AlternateContent>
          <mc:Choice Requires="x14">
            <control shapeId="5122" r:id="rId5" name="チェック 2">
              <controlPr defaultSize="0" autoPict="0">
                <anchor moveWithCells="1">
                  <from xmlns:xdr="http://schemas.openxmlformats.org/drawingml/2006/spreadsheetDrawing">
                    <xdr:col>27</xdr:col>
                    <xdr:colOff>37465</xdr:colOff>
                    <xdr:row>7</xdr:row>
                    <xdr:rowOff>47625</xdr:rowOff>
                  </from>
                  <to xmlns:xdr="http://schemas.openxmlformats.org/drawingml/2006/spreadsheetDrawing">
                    <xdr:col>28</xdr:col>
                    <xdr:colOff>66040</xdr:colOff>
                    <xdr:row>7</xdr:row>
                    <xdr:rowOff>259080</xdr:rowOff>
                  </to>
                </anchor>
              </controlPr>
            </control>
          </mc:Choice>
        </mc:AlternateContent>
        <mc:AlternateContent>
          <mc:Choice Requires="x14">
            <control shapeId="5123" r:id="rId6" name="チェック 3">
              <controlPr defaultSize="0" autoPict="0">
                <anchor moveWithCells="1">
                  <from xmlns:xdr="http://schemas.openxmlformats.org/drawingml/2006/spreadsheetDrawing">
                    <xdr:col>27</xdr:col>
                    <xdr:colOff>37465</xdr:colOff>
                    <xdr:row>8</xdr:row>
                    <xdr:rowOff>47625</xdr:rowOff>
                  </from>
                  <to xmlns:xdr="http://schemas.openxmlformats.org/drawingml/2006/spreadsheetDrawing">
                    <xdr:col>28</xdr:col>
                    <xdr:colOff>66040</xdr:colOff>
                    <xdr:row>8</xdr:row>
                    <xdr:rowOff>259080</xdr:rowOff>
                  </to>
                </anchor>
              </controlPr>
            </control>
          </mc:Choice>
        </mc:AlternateContent>
        <mc:AlternateContent>
          <mc:Choice Requires="x14">
            <control shapeId="5124" r:id="rId7" name="チェック 4">
              <controlPr defaultSize="0" autoPict="0">
                <anchor moveWithCells="1">
                  <from xmlns:xdr="http://schemas.openxmlformats.org/drawingml/2006/spreadsheetDrawing">
                    <xdr:col>27</xdr:col>
                    <xdr:colOff>37465</xdr:colOff>
                    <xdr:row>11</xdr:row>
                    <xdr:rowOff>47625</xdr:rowOff>
                  </from>
                  <to xmlns:xdr="http://schemas.openxmlformats.org/drawingml/2006/spreadsheetDrawing">
                    <xdr:col>28</xdr:col>
                    <xdr:colOff>66040</xdr:colOff>
                    <xdr:row>11</xdr:row>
                    <xdr:rowOff>259080</xdr:rowOff>
                  </to>
                </anchor>
              </controlPr>
            </control>
          </mc:Choice>
        </mc:AlternateContent>
        <mc:AlternateContent>
          <mc:Choice Requires="x14">
            <control shapeId="5125" r:id="rId8" name="チェック 5">
              <controlPr defaultSize="0" autoPict="0">
                <anchor moveWithCells="1">
                  <from xmlns:xdr="http://schemas.openxmlformats.org/drawingml/2006/spreadsheetDrawing">
                    <xdr:col>27</xdr:col>
                    <xdr:colOff>37465</xdr:colOff>
                    <xdr:row>12</xdr:row>
                    <xdr:rowOff>47625</xdr:rowOff>
                  </from>
                  <to xmlns:xdr="http://schemas.openxmlformats.org/drawingml/2006/spreadsheetDrawing">
                    <xdr:col>28</xdr:col>
                    <xdr:colOff>66040</xdr:colOff>
                    <xdr:row>12</xdr:row>
                    <xdr:rowOff>259080</xdr:rowOff>
                  </to>
                </anchor>
              </controlPr>
            </control>
          </mc:Choice>
        </mc:AlternateContent>
        <mc:AlternateContent>
          <mc:Choice Requires="x14">
            <control shapeId="5126" r:id="rId9" name="チェック 6">
              <controlPr defaultSize="0" autoPict="0">
                <anchor moveWithCells="1">
                  <from xmlns:xdr="http://schemas.openxmlformats.org/drawingml/2006/spreadsheetDrawing">
                    <xdr:col>27</xdr:col>
                    <xdr:colOff>37465</xdr:colOff>
                    <xdr:row>13</xdr:row>
                    <xdr:rowOff>47625</xdr:rowOff>
                  </from>
                  <to xmlns:xdr="http://schemas.openxmlformats.org/drawingml/2006/spreadsheetDrawing">
                    <xdr:col>28</xdr:col>
                    <xdr:colOff>66040</xdr:colOff>
                    <xdr:row>13</xdr:row>
                    <xdr:rowOff>259080</xdr:rowOff>
                  </to>
                </anchor>
              </controlPr>
            </control>
          </mc:Choice>
        </mc:AlternateContent>
        <mc:AlternateContent>
          <mc:Choice Requires="x14">
            <control shapeId="5127" r:id="rId10" name="チェック 7">
              <controlPr defaultSize="0" autoPict="0">
                <anchor moveWithCells="1">
                  <from xmlns:xdr="http://schemas.openxmlformats.org/drawingml/2006/spreadsheetDrawing">
                    <xdr:col>27</xdr:col>
                    <xdr:colOff>37465</xdr:colOff>
                    <xdr:row>14</xdr:row>
                    <xdr:rowOff>47625</xdr:rowOff>
                  </from>
                  <to xmlns:xdr="http://schemas.openxmlformats.org/drawingml/2006/spreadsheetDrawing">
                    <xdr:col>28</xdr:col>
                    <xdr:colOff>66040</xdr:colOff>
                    <xdr:row>14</xdr:row>
                    <xdr:rowOff>259080</xdr:rowOff>
                  </to>
                </anchor>
              </controlPr>
            </control>
          </mc:Choice>
        </mc:AlternateContent>
        <mc:AlternateContent>
          <mc:Choice Requires="x14">
            <control shapeId="5128" r:id="rId11" name="チェック 8">
              <controlPr defaultSize="0" autoPict="0">
                <anchor moveWithCells="1">
                  <from xmlns:xdr="http://schemas.openxmlformats.org/drawingml/2006/spreadsheetDrawing">
                    <xdr:col>27</xdr:col>
                    <xdr:colOff>37465</xdr:colOff>
                    <xdr:row>15</xdr:row>
                    <xdr:rowOff>47625</xdr:rowOff>
                  </from>
                  <to xmlns:xdr="http://schemas.openxmlformats.org/drawingml/2006/spreadsheetDrawing">
                    <xdr:col>28</xdr:col>
                    <xdr:colOff>66040</xdr:colOff>
                    <xdr:row>15</xdr:row>
                    <xdr:rowOff>259080</xdr:rowOff>
                  </to>
                </anchor>
              </controlPr>
            </control>
          </mc:Choice>
        </mc:AlternateContent>
        <mc:AlternateContent>
          <mc:Choice Requires="x14">
            <control shapeId="5129" r:id="rId12" name="チェック 9">
              <controlPr defaultSize="0" autoPict="0">
                <anchor moveWithCells="1">
                  <from xmlns:xdr="http://schemas.openxmlformats.org/drawingml/2006/spreadsheetDrawing">
                    <xdr:col>27</xdr:col>
                    <xdr:colOff>37465</xdr:colOff>
                    <xdr:row>16</xdr:row>
                    <xdr:rowOff>47625</xdr:rowOff>
                  </from>
                  <to xmlns:xdr="http://schemas.openxmlformats.org/drawingml/2006/spreadsheetDrawing">
                    <xdr:col>28</xdr:col>
                    <xdr:colOff>66040</xdr:colOff>
                    <xdr:row>16</xdr:row>
                    <xdr:rowOff>259080</xdr:rowOff>
                  </to>
                </anchor>
              </controlPr>
            </control>
          </mc:Choice>
        </mc:AlternateContent>
        <mc:AlternateContent>
          <mc:Choice Requires="x14">
            <control shapeId="5130" r:id="rId13" name="チェック 10">
              <controlPr defaultSize="0" autoPict="0">
                <anchor moveWithCells="1">
                  <from xmlns:xdr="http://schemas.openxmlformats.org/drawingml/2006/spreadsheetDrawing">
                    <xdr:col>27</xdr:col>
                    <xdr:colOff>37465</xdr:colOff>
                    <xdr:row>17</xdr:row>
                    <xdr:rowOff>47625</xdr:rowOff>
                  </from>
                  <to xmlns:xdr="http://schemas.openxmlformats.org/drawingml/2006/spreadsheetDrawing">
                    <xdr:col>28</xdr:col>
                    <xdr:colOff>66040</xdr:colOff>
                    <xdr:row>17</xdr:row>
                    <xdr:rowOff>259080</xdr:rowOff>
                  </to>
                </anchor>
              </controlPr>
            </control>
          </mc:Choice>
        </mc:AlternateContent>
        <mc:AlternateContent>
          <mc:Choice Requires="x14">
            <control shapeId="5131" r:id="rId14" name="チェック 11">
              <controlPr defaultSize="0" autoPict="0">
                <anchor moveWithCells="1">
                  <from xmlns:xdr="http://schemas.openxmlformats.org/drawingml/2006/spreadsheetDrawing">
                    <xdr:col>27</xdr:col>
                    <xdr:colOff>37465</xdr:colOff>
                    <xdr:row>18</xdr:row>
                    <xdr:rowOff>47625</xdr:rowOff>
                  </from>
                  <to xmlns:xdr="http://schemas.openxmlformats.org/drawingml/2006/spreadsheetDrawing">
                    <xdr:col>28</xdr:col>
                    <xdr:colOff>66040</xdr:colOff>
                    <xdr:row>18</xdr:row>
                    <xdr:rowOff>259080</xdr:rowOff>
                  </to>
                </anchor>
              </controlPr>
            </control>
          </mc:Choice>
        </mc:AlternateContent>
        <mc:AlternateContent>
          <mc:Choice Requires="x14">
            <control shapeId="5132" r:id="rId15" name="チェック 12">
              <controlPr defaultSize="0" autoPict="0">
                <anchor moveWithCells="1">
                  <from xmlns:xdr="http://schemas.openxmlformats.org/drawingml/2006/spreadsheetDrawing">
                    <xdr:col>27</xdr:col>
                    <xdr:colOff>37465</xdr:colOff>
                    <xdr:row>20</xdr:row>
                    <xdr:rowOff>47625</xdr:rowOff>
                  </from>
                  <to xmlns:xdr="http://schemas.openxmlformats.org/drawingml/2006/spreadsheetDrawing">
                    <xdr:col>28</xdr:col>
                    <xdr:colOff>66040</xdr:colOff>
                    <xdr:row>20</xdr:row>
                    <xdr:rowOff>259080</xdr:rowOff>
                  </to>
                </anchor>
              </controlPr>
            </control>
          </mc:Choice>
        </mc:AlternateContent>
        <mc:AlternateContent>
          <mc:Choice Requires="x14">
            <control shapeId="5133" r:id="rId16" name="チェック 13">
              <controlPr defaultSize="0" autoPict="0">
                <anchor moveWithCells="1">
                  <from xmlns:xdr="http://schemas.openxmlformats.org/drawingml/2006/spreadsheetDrawing">
                    <xdr:col>27</xdr:col>
                    <xdr:colOff>37465</xdr:colOff>
                    <xdr:row>23</xdr:row>
                    <xdr:rowOff>47625</xdr:rowOff>
                  </from>
                  <to xmlns:xdr="http://schemas.openxmlformats.org/drawingml/2006/spreadsheetDrawing">
                    <xdr:col>28</xdr:col>
                    <xdr:colOff>66040</xdr:colOff>
                    <xdr:row>23</xdr:row>
                    <xdr:rowOff>259080</xdr:rowOff>
                  </to>
                </anchor>
              </controlPr>
            </control>
          </mc:Choice>
        </mc:AlternateContent>
        <mc:AlternateContent>
          <mc:Choice Requires="x14">
            <control shapeId="5134" r:id="rId17" name="チェック 14">
              <controlPr defaultSize="0" autoPict="0">
                <anchor moveWithCells="1">
                  <from xmlns:xdr="http://schemas.openxmlformats.org/drawingml/2006/spreadsheetDrawing">
                    <xdr:col>27</xdr:col>
                    <xdr:colOff>37465</xdr:colOff>
                    <xdr:row>43</xdr:row>
                    <xdr:rowOff>47625</xdr:rowOff>
                  </from>
                  <to xmlns:xdr="http://schemas.openxmlformats.org/drawingml/2006/spreadsheetDrawing">
                    <xdr:col>28</xdr:col>
                    <xdr:colOff>66040</xdr:colOff>
                    <xdr:row>43</xdr:row>
                    <xdr:rowOff>259080</xdr:rowOff>
                  </to>
                </anchor>
              </controlPr>
            </control>
          </mc:Choice>
        </mc:AlternateContent>
        <mc:AlternateContent>
          <mc:Choice Requires="x14">
            <control shapeId="5135" r:id="rId18" name="チェック 15">
              <controlPr defaultSize="0" autoPict="0">
                <anchor moveWithCells="1">
                  <from xmlns:xdr="http://schemas.openxmlformats.org/drawingml/2006/spreadsheetDrawing">
                    <xdr:col>27</xdr:col>
                    <xdr:colOff>37465</xdr:colOff>
                    <xdr:row>46</xdr:row>
                    <xdr:rowOff>47625</xdr:rowOff>
                  </from>
                  <to xmlns:xdr="http://schemas.openxmlformats.org/drawingml/2006/spreadsheetDrawing">
                    <xdr:col>28</xdr:col>
                    <xdr:colOff>66040</xdr:colOff>
                    <xdr:row>46</xdr:row>
                    <xdr:rowOff>259080</xdr:rowOff>
                  </to>
                </anchor>
              </controlPr>
            </control>
          </mc:Choice>
        </mc:AlternateContent>
        <mc:AlternateContent>
          <mc:Choice Requires="x14">
            <control shapeId="5136" r:id="rId19" name="チェック 16">
              <controlPr defaultSize="0" autoPict="0">
                <anchor moveWithCells="1">
                  <from xmlns:xdr="http://schemas.openxmlformats.org/drawingml/2006/spreadsheetDrawing">
                    <xdr:col>27</xdr:col>
                    <xdr:colOff>37465</xdr:colOff>
                    <xdr:row>49</xdr:row>
                    <xdr:rowOff>156210</xdr:rowOff>
                  </from>
                  <to xmlns:xdr="http://schemas.openxmlformats.org/drawingml/2006/spreadsheetDrawing">
                    <xdr:col>28</xdr:col>
                    <xdr:colOff>66040</xdr:colOff>
                    <xdr:row>49</xdr:row>
                    <xdr:rowOff>368300</xdr:rowOff>
                  </to>
                </anchor>
              </controlPr>
            </control>
          </mc:Choice>
        </mc:AlternateContent>
        <mc:AlternateContent>
          <mc:Choice Requires="x14">
            <control shapeId="5137" r:id="rId20" name="チェック 17">
              <controlPr defaultSize="0" autoPict="0">
                <anchor moveWithCells="1">
                  <from xmlns:xdr="http://schemas.openxmlformats.org/drawingml/2006/spreadsheetDrawing">
                    <xdr:col>27</xdr:col>
                    <xdr:colOff>37465</xdr:colOff>
                    <xdr:row>54</xdr:row>
                    <xdr:rowOff>37465</xdr:rowOff>
                  </from>
                  <to xmlns:xdr="http://schemas.openxmlformats.org/drawingml/2006/spreadsheetDrawing">
                    <xdr:col>28</xdr:col>
                    <xdr:colOff>66040</xdr:colOff>
                    <xdr:row>54</xdr:row>
                    <xdr:rowOff>248920</xdr:rowOff>
                  </to>
                </anchor>
              </controlPr>
            </control>
          </mc:Choice>
        </mc:AlternateContent>
        <mc:AlternateContent>
          <mc:Choice Requires="x14">
            <control shapeId="5138" r:id="rId21" name="チェック 18">
              <controlPr defaultSize="0" autoPict="0">
                <anchor moveWithCells="1">
                  <from xmlns:xdr="http://schemas.openxmlformats.org/drawingml/2006/spreadsheetDrawing">
                    <xdr:col>27</xdr:col>
                    <xdr:colOff>37465</xdr:colOff>
                    <xdr:row>55</xdr:row>
                    <xdr:rowOff>47625</xdr:rowOff>
                  </from>
                  <to xmlns:xdr="http://schemas.openxmlformats.org/drawingml/2006/spreadsheetDrawing">
                    <xdr:col>28</xdr:col>
                    <xdr:colOff>66040</xdr:colOff>
                    <xdr:row>55</xdr:row>
                    <xdr:rowOff>259080</xdr:rowOff>
                  </to>
                </anchor>
              </controlPr>
            </control>
          </mc:Choice>
        </mc:AlternateContent>
        <mc:AlternateContent>
          <mc:Choice Requires="x14">
            <control shapeId="5139" r:id="rId22" name="チェック 19">
              <controlPr defaultSize="0" autoPict="0">
                <anchor moveWithCells="1">
                  <from xmlns:xdr="http://schemas.openxmlformats.org/drawingml/2006/spreadsheetDrawing">
                    <xdr:col>27</xdr:col>
                    <xdr:colOff>37465</xdr:colOff>
                    <xdr:row>56</xdr:row>
                    <xdr:rowOff>47625</xdr:rowOff>
                  </from>
                  <to xmlns:xdr="http://schemas.openxmlformats.org/drawingml/2006/spreadsheetDrawing">
                    <xdr:col>28</xdr:col>
                    <xdr:colOff>66040</xdr:colOff>
                    <xdr:row>56</xdr:row>
                    <xdr:rowOff>259080</xdr:rowOff>
                  </to>
                </anchor>
              </controlPr>
            </control>
          </mc:Choice>
        </mc:AlternateContent>
        <mc:AlternateContent>
          <mc:Choice Requires="x14">
            <control shapeId="5140" r:id="rId23" name="チェック 20">
              <controlPr defaultSize="0" autoPict="0">
                <anchor moveWithCells="1">
                  <from xmlns:xdr="http://schemas.openxmlformats.org/drawingml/2006/spreadsheetDrawing">
                    <xdr:col>27</xdr:col>
                    <xdr:colOff>38100</xdr:colOff>
                    <xdr:row>9</xdr:row>
                    <xdr:rowOff>211455</xdr:rowOff>
                  </from>
                  <to xmlns:xdr="http://schemas.openxmlformats.org/drawingml/2006/spreadsheetDrawing">
                    <xdr:col>28</xdr:col>
                    <xdr:colOff>66675</xdr:colOff>
                    <xdr:row>10</xdr:row>
                    <xdr:rowOff>106045</xdr:rowOff>
                  </to>
                </anchor>
              </controlPr>
            </control>
          </mc:Choice>
        </mc:AlternateContent>
        <mc:AlternateContent>
          <mc:Choice Requires="x14">
            <control shapeId="5141" r:id="rId24" name="チェック 21">
              <controlPr defaultSize="0" autoPict="0">
                <anchor moveWithCells="1">
                  <from xmlns:xdr="http://schemas.openxmlformats.org/drawingml/2006/spreadsheetDrawing">
                    <xdr:col>25</xdr:col>
                    <xdr:colOff>601345</xdr:colOff>
                    <xdr:row>1</xdr:row>
                    <xdr:rowOff>108585</xdr:rowOff>
                  </from>
                  <to xmlns:xdr="http://schemas.openxmlformats.org/drawingml/2006/spreadsheetDrawing">
                    <xdr:col>25</xdr:col>
                    <xdr:colOff>906145</xdr:colOff>
                    <xdr:row>1</xdr:row>
                    <xdr:rowOff>318770</xdr:rowOff>
                  </to>
                </anchor>
              </controlPr>
            </control>
          </mc:Choice>
        </mc:AlternateContent>
        <mc:AlternateContent>
          <mc:Choice Requires="x14">
            <control shapeId="5142" r:id="rId25" name="チェック 22">
              <controlPr defaultSize="0" autoPict="0">
                <anchor moveWithCells="1">
                  <from xmlns:xdr="http://schemas.openxmlformats.org/drawingml/2006/spreadsheetDrawing">
                    <xdr:col>27</xdr:col>
                    <xdr:colOff>135255</xdr:colOff>
                    <xdr:row>1</xdr:row>
                    <xdr:rowOff>106680</xdr:rowOff>
                  </from>
                  <to xmlns:xdr="http://schemas.openxmlformats.org/drawingml/2006/spreadsheetDrawing">
                    <xdr:col>28</xdr:col>
                    <xdr:colOff>163830</xdr:colOff>
                    <xdr:row>1</xdr:row>
                    <xdr:rowOff>317500</xdr:rowOff>
                  </to>
                </anchor>
              </controlPr>
            </control>
          </mc:Choice>
        </mc:AlternateContent>
        <mc:AlternateContent>
          <mc:Choice Requires="x14">
            <control shapeId="5143" r:id="rId26" name="チェック 23">
              <controlPr defaultSize="0" autoPict="0">
                <anchor moveWithCells="1">
                  <from xmlns:xdr="http://schemas.openxmlformats.org/drawingml/2006/spreadsheetDrawing">
                    <xdr:col>30</xdr:col>
                    <xdr:colOff>208915</xdr:colOff>
                    <xdr:row>1</xdr:row>
                    <xdr:rowOff>106680</xdr:rowOff>
                  </from>
                  <to xmlns:xdr="http://schemas.openxmlformats.org/drawingml/2006/spreadsheetDrawing">
                    <xdr:col>31</xdr:col>
                    <xdr:colOff>237490</xdr:colOff>
                    <xdr:row>1</xdr:row>
                    <xdr:rowOff>317500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AR57"/>
  <sheetViews>
    <sheetView showGridLines="0" view="pageBreakPreview" zoomScale="85" zoomScaleSheetLayoutView="85" workbookViewId="0">
      <selection activeCell="R36" sqref="R36"/>
    </sheetView>
  </sheetViews>
  <sheetFormatPr defaultRowHeight="18.75"/>
  <cols>
    <col min="1" max="1" width="2.25" customWidth="1"/>
    <col min="2" max="6" width="2.625" customWidth="1"/>
    <col min="7" max="14" width="3.625" customWidth="1"/>
    <col min="15" max="15" width="6" customWidth="1"/>
    <col min="16" max="17" width="4.625" customWidth="1"/>
    <col min="18" max="18" width="8.125" customWidth="1" outlineLevel="1"/>
    <col min="19" max="20" width="4.25" customWidth="1" outlineLevel="1"/>
    <col min="21" max="21" width="5" customWidth="1" outlineLevel="1"/>
    <col min="22" max="22" width="5.75" customWidth="1" outlineLevel="1"/>
    <col min="23" max="25" width="4.25" customWidth="1" outlineLevel="1"/>
    <col min="26" max="26" width="12.75" customWidth="1" outlineLevel="1"/>
    <col min="27" max="27" width="5.25" customWidth="1" outlineLevel="1"/>
    <col min="28" max="28" width="3.625" style="1" customWidth="1"/>
    <col min="29" max="33" width="3.625" customWidth="1"/>
    <col min="34" max="34" width="3.625" style="1" customWidth="1"/>
    <col min="35" max="37" width="3.625" customWidth="1"/>
    <col min="38" max="38" width="3.875" customWidth="1"/>
    <col min="39" max="39" width="10.375" bestFit="1" customWidth="1"/>
  </cols>
  <sheetData>
    <row r="2" spans="1:44" ht="33">
      <c r="B2" s="3" t="s">
        <v>55</v>
      </c>
      <c r="C2" s="17"/>
      <c r="D2" s="17"/>
      <c r="E2" s="17"/>
      <c r="F2" s="1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W2" s="123"/>
      <c r="X2" s="123"/>
      <c r="Y2" s="142" t="s">
        <v>67</v>
      </c>
      <c r="Z2" s="142"/>
      <c r="AA2" s="142"/>
      <c r="AB2" s="150"/>
      <c r="AC2" s="142"/>
      <c r="AD2" s="165"/>
      <c r="AE2" s="165"/>
      <c r="AF2" s="165"/>
      <c r="AG2" s="165"/>
      <c r="AH2" s="166"/>
      <c r="AI2" s="165"/>
      <c r="AJ2" s="165"/>
    </row>
    <row r="3" spans="1:44" ht="24">
      <c r="B3" s="4"/>
      <c r="C3" s="1"/>
      <c r="D3" s="1"/>
      <c r="E3" s="1"/>
      <c r="F3" s="1"/>
      <c r="W3" s="123"/>
      <c r="X3" s="123"/>
      <c r="Y3" s="142" t="s">
        <v>76</v>
      </c>
      <c r="Z3" s="142"/>
      <c r="AA3" s="142"/>
      <c r="AB3" s="150"/>
      <c r="AC3" s="142"/>
      <c r="AD3" s="165"/>
      <c r="AE3" s="165"/>
      <c r="AF3" s="165"/>
      <c r="AG3" s="165"/>
      <c r="AH3" s="166"/>
      <c r="AI3" s="165"/>
      <c r="AJ3" s="165"/>
    </row>
    <row r="4" spans="1:44" ht="9.75" customHeight="1">
      <c r="B4" s="4"/>
      <c r="C4" s="1"/>
      <c r="D4" s="1"/>
      <c r="E4" s="1"/>
      <c r="F4" s="1"/>
    </row>
    <row r="5" spans="1:44" ht="18.75" customHeight="1">
      <c r="B5" s="5" t="s">
        <v>1</v>
      </c>
      <c r="C5" s="5"/>
      <c r="D5" s="5"/>
      <c r="E5" s="5"/>
      <c r="F5" s="5"/>
      <c r="G5" s="5" t="s">
        <v>40</v>
      </c>
      <c r="H5" s="5"/>
      <c r="I5" s="5"/>
      <c r="J5" s="5"/>
      <c r="K5" s="5"/>
      <c r="L5" s="5"/>
      <c r="M5" s="5"/>
      <c r="N5" s="5"/>
      <c r="O5" s="5"/>
      <c r="P5" s="72" t="s">
        <v>62</v>
      </c>
      <c r="Q5" s="84"/>
      <c r="R5" s="5" t="s">
        <v>56</v>
      </c>
      <c r="S5" s="5"/>
      <c r="T5" s="5"/>
      <c r="U5" s="5"/>
      <c r="V5" s="5"/>
      <c r="W5" s="5"/>
      <c r="X5" s="5"/>
      <c r="Y5" s="5"/>
      <c r="Z5" s="5"/>
      <c r="AA5" s="5"/>
      <c r="AB5" s="151" t="s">
        <v>18</v>
      </c>
      <c r="AC5" s="151"/>
      <c r="AD5" s="151"/>
      <c r="AE5" s="151"/>
      <c r="AF5" s="151"/>
      <c r="AG5" s="151"/>
      <c r="AH5" s="151"/>
      <c r="AI5" s="151"/>
      <c r="AJ5" s="151"/>
      <c r="AK5" s="151"/>
    </row>
    <row r="6" spans="1:44" ht="24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73"/>
      <c r="Q6" s="85"/>
      <c r="R6" s="5"/>
      <c r="S6" s="5"/>
      <c r="T6" s="5"/>
      <c r="U6" s="5"/>
      <c r="V6" s="5"/>
      <c r="W6" s="5"/>
      <c r="X6" s="5"/>
      <c r="Y6" s="5"/>
      <c r="Z6" s="5"/>
      <c r="AA6" s="5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O6" s="123"/>
      <c r="AP6" s="123"/>
      <c r="AQ6" s="123"/>
      <c r="AR6" s="179"/>
    </row>
    <row r="7" spans="1:44" ht="25" customHeight="1">
      <c r="A7" s="2"/>
      <c r="B7" s="6" t="s">
        <v>11</v>
      </c>
      <c r="C7" s="7"/>
      <c r="D7" s="7"/>
      <c r="E7" s="7"/>
      <c r="F7" s="27"/>
      <c r="G7" s="38" t="s">
        <v>7</v>
      </c>
      <c r="H7" s="38"/>
      <c r="I7" s="38"/>
      <c r="J7" s="38"/>
      <c r="K7" s="38"/>
      <c r="L7" s="38"/>
      <c r="M7" s="38"/>
      <c r="N7" s="38"/>
      <c r="O7" s="61"/>
      <c r="P7" s="180"/>
      <c r="Q7" s="192"/>
      <c r="R7" s="99"/>
      <c r="S7" s="60"/>
      <c r="T7" s="60"/>
      <c r="U7" s="60"/>
      <c r="V7" s="60"/>
      <c r="W7" s="60"/>
      <c r="X7" s="60"/>
      <c r="Y7" s="60"/>
      <c r="Z7" s="60"/>
      <c r="AA7" s="67"/>
      <c r="AB7" s="109" t="s">
        <v>5</v>
      </c>
      <c r="AC7" s="50" t="s">
        <v>23</v>
      </c>
      <c r="AD7" s="50"/>
      <c r="AE7" s="50"/>
      <c r="AF7" s="50"/>
      <c r="AG7" s="50"/>
      <c r="AH7" s="50"/>
      <c r="AI7" s="50"/>
      <c r="AJ7" s="50"/>
      <c r="AK7" s="68"/>
      <c r="AO7" s="123"/>
      <c r="AP7" s="123"/>
      <c r="AQ7" s="123"/>
      <c r="AR7" s="179"/>
    </row>
    <row r="8" spans="1:44" ht="25" customHeight="1">
      <c r="A8" s="2"/>
      <c r="B8" s="7"/>
      <c r="C8" s="7"/>
      <c r="D8" s="7"/>
      <c r="E8" s="7"/>
      <c r="F8" s="27"/>
      <c r="G8" s="38"/>
      <c r="H8" s="38"/>
      <c r="I8" s="38"/>
      <c r="J8" s="38"/>
      <c r="K8" s="38"/>
      <c r="L8" s="38"/>
      <c r="M8" s="38"/>
      <c r="N8" s="38"/>
      <c r="O8" s="61"/>
      <c r="P8" s="181"/>
      <c r="Q8" s="193"/>
      <c r="R8" s="52"/>
      <c r="S8" s="105"/>
      <c r="T8" s="105"/>
      <c r="U8" s="105"/>
      <c r="V8" s="105"/>
      <c r="W8" s="105"/>
      <c r="X8" s="105"/>
      <c r="Y8" s="105"/>
      <c r="Z8" s="105"/>
      <c r="AA8" s="68"/>
      <c r="AB8" s="109" t="s">
        <v>5</v>
      </c>
      <c r="AC8" s="50" t="s">
        <v>44</v>
      </c>
      <c r="AD8" s="50"/>
      <c r="AE8" s="50"/>
      <c r="AF8" s="50"/>
      <c r="AG8" s="50"/>
      <c r="AH8" s="50"/>
      <c r="AI8" s="50"/>
      <c r="AJ8" s="50"/>
      <c r="AK8" s="68"/>
    </row>
    <row r="9" spans="1:44" ht="25" customHeight="1">
      <c r="A9" s="2"/>
      <c r="B9" s="7"/>
      <c r="C9" s="7"/>
      <c r="D9" s="7"/>
      <c r="E9" s="7"/>
      <c r="F9" s="27"/>
      <c r="G9" s="39"/>
      <c r="H9" s="39"/>
      <c r="I9" s="39"/>
      <c r="J9" s="39"/>
      <c r="K9" s="39"/>
      <c r="L9" s="39"/>
      <c r="M9" s="39"/>
      <c r="N9" s="39"/>
      <c r="O9" s="62"/>
      <c r="P9" s="182"/>
      <c r="Q9" s="194"/>
      <c r="R9" s="53"/>
      <c r="S9" s="49"/>
      <c r="T9" s="49"/>
      <c r="U9" s="49"/>
      <c r="V9" s="49"/>
      <c r="W9" s="49"/>
      <c r="X9" s="49"/>
      <c r="Y9" s="49"/>
      <c r="Z9" s="49"/>
      <c r="AA9" s="69"/>
      <c r="AB9" s="109" t="s">
        <v>5</v>
      </c>
      <c r="AC9" s="49" t="s">
        <v>60</v>
      </c>
      <c r="AD9" s="49"/>
      <c r="AE9" s="49"/>
      <c r="AF9" s="49"/>
      <c r="AG9" s="49"/>
      <c r="AH9" s="49"/>
      <c r="AI9" s="49"/>
      <c r="AJ9" s="49"/>
      <c r="AK9" s="69"/>
    </row>
    <row r="10" spans="1:44" ht="25" customHeight="1">
      <c r="A10" s="2"/>
      <c r="B10" s="7"/>
      <c r="C10" s="7"/>
      <c r="D10" s="7"/>
      <c r="E10" s="7"/>
      <c r="F10" s="27"/>
      <c r="G10" s="40" t="s">
        <v>17</v>
      </c>
      <c r="H10" s="8"/>
      <c r="I10" s="8"/>
      <c r="J10" s="8"/>
      <c r="K10" s="8"/>
      <c r="L10" s="8"/>
      <c r="M10" s="8"/>
      <c r="N10" s="8"/>
      <c r="O10" s="28"/>
      <c r="P10" s="183"/>
      <c r="Q10" s="195"/>
      <c r="R10" s="38"/>
      <c r="S10" s="38"/>
      <c r="T10" s="38"/>
      <c r="U10" s="38"/>
      <c r="V10" s="38"/>
      <c r="W10" s="38"/>
      <c r="X10" s="38"/>
      <c r="Y10" s="38"/>
      <c r="Z10" s="38"/>
      <c r="AA10" s="61"/>
      <c r="AB10" s="79" t="s">
        <v>5</v>
      </c>
      <c r="AC10" s="156" t="s">
        <v>58</v>
      </c>
      <c r="AD10" s="156"/>
      <c r="AE10" s="156"/>
      <c r="AF10" s="156"/>
      <c r="AG10" s="156"/>
      <c r="AH10" s="156"/>
      <c r="AI10" s="156"/>
      <c r="AJ10" s="156"/>
      <c r="AK10" s="167"/>
    </row>
    <row r="11" spans="1:44" ht="25" customHeight="1">
      <c r="A11" s="2"/>
      <c r="B11" s="7"/>
      <c r="C11" s="7"/>
      <c r="D11" s="7"/>
      <c r="E11" s="7"/>
      <c r="F11" s="27"/>
      <c r="G11" s="41"/>
      <c r="H11" s="56"/>
      <c r="I11" s="56"/>
      <c r="J11" s="56"/>
      <c r="K11" s="56"/>
      <c r="L11" s="56"/>
      <c r="M11" s="56"/>
      <c r="N11" s="56"/>
      <c r="O11" s="63"/>
      <c r="P11" s="184"/>
      <c r="Q11" s="196"/>
      <c r="R11" s="39"/>
      <c r="S11" s="39"/>
      <c r="T11" s="39"/>
      <c r="U11" s="39"/>
      <c r="V11" s="39"/>
      <c r="W11" s="39"/>
      <c r="X11" s="39"/>
      <c r="Y11" s="39"/>
      <c r="Z11" s="39"/>
      <c r="AA11" s="62"/>
      <c r="AB11" s="76"/>
      <c r="AC11" s="157"/>
      <c r="AD11" s="157"/>
      <c r="AE11" s="157"/>
      <c r="AF11" s="157"/>
      <c r="AG11" s="157"/>
      <c r="AH11" s="157"/>
      <c r="AI11" s="157"/>
      <c r="AJ11" s="157"/>
      <c r="AK11" s="168"/>
    </row>
    <row r="12" spans="1:44" ht="25" customHeight="1">
      <c r="A12" s="2"/>
      <c r="B12" s="7"/>
      <c r="C12" s="7"/>
      <c r="D12" s="7"/>
      <c r="E12" s="7"/>
      <c r="F12" s="27"/>
      <c r="G12" s="38" t="s">
        <v>15</v>
      </c>
      <c r="H12" s="38"/>
      <c r="I12" s="38"/>
      <c r="J12" s="38"/>
      <c r="K12" s="38"/>
      <c r="L12" s="38"/>
      <c r="M12" s="38"/>
      <c r="N12" s="38"/>
      <c r="O12" s="61"/>
      <c r="P12" s="185"/>
      <c r="Q12" s="197"/>
      <c r="R12" s="79"/>
      <c r="S12" s="112"/>
      <c r="T12" s="112"/>
      <c r="U12" s="112"/>
      <c r="V12" s="112"/>
      <c r="W12" s="112"/>
      <c r="X12" s="112"/>
      <c r="Y12" s="112"/>
      <c r="Z12" s="112"/>
      <c r="AA12" s="91"/>
      <c r="AB12" s="109" t="s">
        <v>5</v>
      </c>
      <c r="AC12" s="158" t="s">
        <v>14</v>
      </c>
      <c r="AD12" s="158"/>
      <c r="AE12" s="158"/>
      <c r="AF12" s="158"/>
      <c r="AG12" s="158"/>
      <c r="AH12" s="158"/>
      <c r="AI12" s="158"/>
      <c r="AJ12" s="158"/>
      <c r="AK12" s="169"/>
    </row>
    <row r="13" spans="1:44" ht="25" customHeight="1">
      <c r="A13" s="2"/>
      <c r="B13" s="7"/>
      <c r="C13" s="7"/>
      <c r="D13" s="7"/>
      <c r="E13" s="7"/>
      <c r="F13" s="27"/>
      <c r="G13" s="38"/>
      <c r="H13" s="38"/>
      <c r="I13" s="38"/>
      <c r="J13" s="38"/>
      <c r="K13" s="38"/>
      <c r="L13" s="38"/>
      <c r="M13" s="38"/>
      <c r="N13" s="38"/>
      <c r="O13" s="61"/>
      <c r="P13" s="181"/>
      <c r="Q13" s="193"/>
      <c r="R13" s="75"/>
      <c r="S13" s="113"/>
      <c r="T13" s="113"/>
      <c r="U13" s="113"/>
      <c r="V13" s="113"/>
      <c r="W13" s="113"/>
      <c r="X13" s="113"/>
      <c r="Y13" s="113"/>
      <c r="Z13" s="113"/>
      <c r="AA13" s="87"/>
      <c r="AB13" s="109" t="s">
        <v>5</v>
      </c>
      <c r="AC13" s="105" t="s">
        <v>20</v>
      </c>
      <c r="AD13" s="105"/>
      <c r="AE13" s="105"/>
      <c r="AF13" s="105"/>
      <c r="AG13" s="105"/>
      <c r="AH13" s="105"/>
      <c r="AI13" s="105"/>
      <c r="AJ13" s="105"/>
      <c r="AK13" s="68"/>
    </row>
    <row r="14" spans="1:44" ht="25" customHeight="1">
      <c r="A14" s="2"/>
      <c r="B14" s="7"/>
      <c r="C14" s="7"/>
      <c r="D14" s="7"/>
      <c r="E14" s="7"/>
      <c r="F14" s="27"/>
      <c r="G14" s="38"/>
      <c r="H14" s="38"/>
      <c r="I14" s="39"/>
      <c r="J14" s="39"/>
      <c r="K14" s="39"/>
      <c r="L14" s="39"/>
      <c r="M14" s="39"/>
      <c r="N14" s="39"/>
      <c r="O14" s="62"/>
      <c r="P14" s="182"/>
      <c r="Q14" s="194"/>
      <c r="R14" s="76"/>
      <c r="S14" s="110"/>
      <c r="T14" s="110"/>
      <c r="U14" s="110"/>
      <c r="V14" s="110"/>
      <c r="W14" s="110"/>
      <c r="X14" s="110"/>
      <c r="Y14" s="110"/>
      <c r="Z14" s="110"/>
      <c r="AA14" s="88"/>
      <c r="AB14" s="152" t="s">
        <v>5</v>
      </c>
      <c r="AC14" s="49" t="s">
        <v>60</v>
      </c>
      <c r="AD14" s="49"/>
      <c r="AE14" s="49"/>
      <c r="AF14" s="49"/>
      <c r="AG14" s="49"/>
      <c r="AH14" s="49"/>
      <c r="AI14" s="49"/>
      <c r="AJ14" s="49"/>
      <c r="AK14" s="69"/>
    </row>
    <row r="15" spans="1:44" ht="25" customHeight="1">
      <c r="A15" s="2"/>
      <c r="B15" s="8" t="s">
        <v>57</v>
      </c>
      <c r="C15" s="8"/>
      <c r="D15" s="8"/>
      <c r="E15" s="8"/>
      <c r="F15" s="28"/>
      <c r="G15" s="42" t="s">
        <v>32</v>
      </c>
      <c r="H15" s="57"/>
      <c r="I15" s="57"/>
      <c r="J15" s="57"/>
      <c r="K15" s="57"/>
      <c r="L15" s="57"/>
      <c r="M15" s="57"/>
      <c r="N15" s="57"/>
      <c r="O15" s="64"/>
      <c r="P15" s="183"/>
      <c r="Q15" s="195"/>
      <c r="R15" s="50" t="s">
        <v>46</v>
      </c>
      <c r="S15" s="50"/>
      <c r="T15" s="50"/>
      <c r="U15" s="50"/>
      <c r="V15" s="50"/>
      <c r="W15" s="124">
        <v>46113</v>
      </c>
      <c r="X15" s="124"/>
      <c r="Y15" s="124"/>
      <c r="Z15" s="124"/>
      <c r="AA15" s="145"/>
      <c r="AB15" s="109" t="s">
        <v>5</v>
      </c>
      <c r="AC15" s="158" t="s">
        <v>24</v>
      </c>
      <c r="AD15" s="158"/>
      <c r="AE15" s="158"/>
      <c r="AF15" s="158"/>
      <c r="AG15" s="158"/>
      <c r="AH15" s="158"/>
      <c r="AI15" s="158"/>
      <c r="AJ15" s="158"/>
      <c r="AK15" s="169"/>
    </row>
    <row r="16" spans="1:44" ht="25" customHeight="1">
      <c r="A16" s="2"/>
      <c r="B16" s="6"/>
      <c r="C16" s="6"/>
      <c r="D16" s="6"/>
      <c r="E16" s="6"/>
      <c r="F16" s="29"/>
      <c r="G16" s="43"/>
      <c r="H16" s="58"/>
      <c r="I16" s="58"/>
      <c r="J16" s="58"/>
      <c r="K16" s="58"/>
      <c r="L16" s="58"/>
      <c r="M16" s="58"/>
      <c r="N16" s="58"/>
      <c r="O16" s="65"/>
      <c r="P16" s="184"/>
      <c r="Q16" s="196"/>
      <c r="R16" s="49" t="s">
        <v>51</v>
      </c>
      <c r="S16" s="49"/>
      <c r="T16" s="49"/>
      <c r="U16" s="49"/>
      <c r="V16" s="49"/>
      <c r="W16" s="125">
        <v>46122</v>
      </c>
      <c r="X16" s="125"/>
      <c r="Y16" s="125"/>
      <c r="Z16" s="125"/>
      <c r="AA16" s="146"/>
      <c r="AB16" s="109" t="s">
        <v>5</v>
      </c>
      <c r="AC16" s="50" t="s">
        <v>25</v>
      </c>
      <c r="AD16" s="50"/>
      <c r="AE16" s="50"/>
      <c r="AF16" s="50"/>
      <c r="AG16" s="50"/>
      <c r="AH16" s="50"/>
      <c r="AI16" s="50"/>
      <c r="AJ16" s="50"/>
      <c r="AK16" s="68"/>
    </row>
    <row r="17" spans="1:39" ht="25" customHeight="1">
      <c r="A17" s="2"/>
      <c r="B17" s="6"/>
      <c r="C17" s="6"/>
      <c r="D17" s="6"/>
      <c r="E17" s="6"/>
      <c r="F17" s="29"/>
      <c r="G17" s="44" t="s">
        <v>68</v>
      </c>
      <c r="H17" s="59"/>
      <c r="I17" s="59"/>
      <c r="J17" s="59"/>
      <c r="K17" s="59"/>
      <c r="L17" s="59"/>
      <c r="M17" s="59"/>
      <c r="N17" s="59"/>
      <c r="O17" s="66"/>
      <c r="P17" s="183"/>
      <c r="Q17" s="195"/>
      <c r="R17" s="50" t="s">
        <v>53</v>
      </c>
      <c r="S17" s="50"/>
      <c r="T17" s="50"/>
      <c r="U17" s="50"/>
      <c r="V17" s="50"/>
      <c r="W17" s="126"/>
      <c r="X17" s="126"/>
      <c r="Y17" s="126"/>
      <c r="Z17" s="126"/>
      <c r="AA17" s="147"/>
      <c r="AB17" s="109" t="s">
        <v>5</v>
      </c>
      <c r="AC17" s="50" t="s">
        <v>6</v>
      </c>
      <c r="AD17" s="50"/>
      <c r="AE17" s="50"/>
      <c r="AF17" s="50"/>
      <c r="AG17" s="50"/>
      <c r="AH17" s="50"/>
      <c r="AI17" s="50"/>
      <c r="AJ17" s="50"/>
      <c r="AK17" s="68"/>
    </row>
    <row r="18" spans="1:39" ht="25" customHeight="1">
      <c r="A18" s="2"/>
      <c r="B18" s="6"/>
      <c r="C18" s="6"/>
      <c r="D18" s="6"/>
      <c r="E18" s="6"/>
      <c r="F18" s="29"/>
      <c r="G18" s="44"/>
      <c r="H18" s="59"/>
      <c r="I18" s="59"/>
      <c r="J18" s="59"/>
      <c r="K18" s="59"/>
      <c r="L18" s="59"/>
      <c r="M18" s="59"/>
      <c r="N18" s="59"/>
      <c r="O18" s="66"/>
      <c r="P18" s="186"/>
      <c r="Q18" s="198"/>
      <c r="R18" s="100">
        <f>IF(W15="","",IF(W15&gt;W16,W16,W15))</f>
        <v>46113</v>
      </c>
      <c r="S18" s="100"/>
      <c r="T18" s="100"/>
      <c r="U18" s="100"/>
      <c r="V18" s="105" t="s">
        <v>12</v>
      </c>
      <c r="W18" s="127">
        <f>IF(W15="","",IF(W15&gt;W16,W15+56,W16+56))</f>
        <v>46178</v>
      </c>
      <c r="X18" s="127"/>
      <c r="Y18" s="127"/>
      <c r="Z18" s="127"/>
      <c r="AA18" s="68" t="s">
        <v>45</v>
      </c>
      <c r="AB18" s="109" t="s">
        <v>5</v>
      </c>
      <c r="AC18" s="50" t="s">
        <v>26</v>
      </c>
      <c r="AD18" s="50"/>
      <c r="AE18" s="50"/>
      <c r="AF18" s="50"/>
      <c r="AG18" s="50"/>
      <c r="AH18" s="50"/>
      <c r="AI18" s="50"/>
      <c r="AJ18" s="50"/>
      <c r="AK18" s="68"/>
    </row>
    <row r="19" spans="1:39" ht="25" customHeight="1">
      <c r="A19" s="2"/>
      <c r="B19" s="6"/>
      <c r="C19" s="6"/>
      <c r="D19" s="6"/>
      <c r="E19" s="6"/>
      <c r="F19" s="29"/>
      <c r="G19" s="44"/>
      <c r="H19" s="59"/>
      <c r="I19" s="59"/>
      <c r="J19" s="59"/>
      <c r="K19" s="59"/>
      <c r="L19" s="59"/>
      <c r="M19" s="59"/>
      <c r="N19" s="59"/>
      <c r="O19" s="66"/>
      <c r="P19" s="187"/>
      <c r="Q19" s="199"/>
      <c r="R19" s="50"/>
      <c r="S19" s="50"/>
      <c r="T19" s="50"/>
      <c r="U19" s="50"/>
      <c r="V19" s="50"/>
      <c r="W19" s="50"/>
      <c r="X19" s="50"/>
      <c r="Y19" s="105"/>
      <c r="Z19" s="105"/>
      <c r="AA19" s="68"/>
      <c r="AB19" s="109" t="s">
        <v>5</v>
      </c>
      <c r="AC19" s="105" t="s">
        <v>60</v>
      </c>
      <c r="AD19" s="105"/>
      <c r="AE19" s="105"/>
      <c r="AF19" s="105"/>
      <c r="AG19" s="105"/>
      <c r="AH19" s="105"/>
      <c r="AI19" s="105"/>
      <c r="AJ19" s="105"/>
      <c r="AK19" s="68"/>
    </row>
    <row r="20" spans="1:39" ht="25" customHeight="1">
      <c r="B20" s="9" t="s">
        <v>29</v>
      </c>
      <c r="C20" s="18"/>
      <c r="D20" s="18"/>
      <c r="E20" s="18"/>
      <c r="F20" s="30"/>
      <c r="G20" s="45" t="s">
        <v>69</v>
      </c>
      <c r="H20" s="18"/>
      <c r="I20" s="18"/>
      <c r="J20" s="18"/>
      <c r="K20" s="18"/>
      <c r="L20" s="18"/>
      <c r="M20" s="18"/>
      <c r="N20" s="18"/>
      <c r="O20" s="18"/>
      <c r="P20" s="188"/>
      <c r="Q20" s="200"/>
      <c r="R20" s="60" t="s">
        <v>31</v>
      </c>
      <c r="S20" s="60"/>
      <c r="T20" s="60"/>
      <c r="U20" s="60"/>
      <c r="V20" s="60"/>
      <c r="W20" s="60"/>
      <c r="X20" s="60"/>
      <c r="Y20" s="60"/>
      <c r="Z20" s="60"/>
      <c r="AA20" s="67"/>
      <c r="AB20" s="108"/>
      <c r="AC20" s="60"/>
      <c r="AD20" s="60"/>
      <c r="AE20" s="60"/>
      <c r="AF20" s="60"/>
      <c r="AG20" s="60"/>
      <c r="AH20" s="60"/>
      <c r="AI20" s="60"/>
      <c r="AJ20" s="60"/>
      <c r="AK20" s="170"/>
    </row>
    <row r="21" spans="1:39" ht="25" customHeight="1">
      <c r="B21" s="10"/>
      <c r="C21" s="6"/>
      <c r="D21" s="6"/>
      <c r="E21" s="6"/>
      <c r="F21" s="29"/>
      <c r="G21" s="46"/>
      <c r="H21" s="6"/>
      <c r="I21" s="6"/>
      <c r="J21" s="6"/>
      <c r="K21" s="6"/>
      <c r="L21" s="6"/>
      <c r="M21" s="6"/>
      <c r="N21" s="6"/>
      <c r="O21" s="6"/>
      <c r="P21" s="189"/>
      <c r="Q21" s="201"/>
      <c r="R21" s="100">
        <f>R18</f>
        <v>46113</v>
      </c>
      <c r="S21" s="100"/>
      <c r="T21" s="100"/>
      <c r="U21" s="100"/>
      <c r="V21" s="105" t="s">
        <v>12</v>
      </c>
      <c r="W21" s="100">
        <f>W18</f>
        <v>46178</v>
      </c>
      <c r="X21" s="100"/>
      <c r="Y21" s="100"/>
      <c r="Z21" s="100"/>
      <c r="AA21" s="68" t="s">
        <v>45</v>
      </c>
      <c r="AB21" s="109" t="s">
        <v>5</v>
      </c>
      <c r="AC21" s="158" t="s">
        <v>24</v>
      </c>
      <c r="AD21" s="158"/>
      <c r="AE21" s="158"/>
      <c r="AF21" s="158"/>
      <c r="AG21" s="158"/>
      <c r="AH21" s="158"/>
      <c r="AI21" s="158"/>
      <c r="AJ21" s="158"/>
      <c r="AK21" s="171"/>
    </row>
    <row r="22" spans="1:39" ht="25" customHeight="1">
      <c r="B22" s="10"/>
      <c r="C22" s="19"/>
      <c r="D22" s="19"/>
      <c r="E22" s="19"/>
      <c r="F22" s="29"/>
      <c r="G22" s="46"/>
      <c r="H22" s="19"/>
      <c r="I22" s="19"/>
      <c r="J22" s="19"/>
      <c r="K22" s="19"/>
      <c r="L22" s="19"/>
      <c r="M22" s="19"/>
      <c r="N22" s="19"/>
      <c r="O22" s="19"/>
      <c r="P22" s="189"/>
      <c r="Q22" s="201"/>
      <c r="R22" s="101"/>
      <c r="S22" s="101"/>
      <c r="T22" s="101"/>
      <c r="U22" s="101"/>
      <c r="V22" s="50"/>
      <c r="W22" s="101"/>
      <c r="X22" s="101"/>
      <c r="Y22" s="101"/>
      <c r="Z22" s="101"/>
      <c r="AA22" s="68"/>
      <c r="AB22" s="109"/>
      <c r="AC22" s="159"/>
      <c r="AD22" s="159"/>
      <c r="AE22" s="159"/>
      <c r="AF22" s="159"/>
      <c r="AG22" s="159"/>
      <c r="AH22" s="159"/>
      <c r="AI22" s="159"/>
      <c r="AJ22" s="159"/>
      <c r="AK22" s="171"/>
    </row>
    <row r="23" spans="1:39" ht="25" customHeight="1">
      <c r="B23" s="10"/>
      <c r="C23" s="6"/>
      <c r="D23" s="6"/>
      <c r="E23" s="6"/>
      <c r="F23" s="29"/>
      <c r="G23" s="46"/>
      <c r="H23" s="6"/>
      <c r="I23" s="6"/>
      <c r="J23" s="6"/>
      <c r="K23" s="6"/>
      <c r="L23" s="6"/>
      <c r="M23" s="6"/>
      <c r="N23" s="6"/>
      <c r="O23" s="6"/>
      <c r="P23" s="189"/>
      <c r="Q23" s="201"/>
      <c r="R23" s="50" t="s">
        <v>70</v>
      </c>
      <c r="S23" s="50"/>
      <c r="T23" s="50"/>
      <c r="U23" s="50"/>
      <c r="V23" s="50"/>
      <c r="W23" s="50"/>
      <c r="X23" s="50"/>
      <c r="Y23" s="50"/>
      <c r="Z23" s="50"/>
      <c r="AA23" s="68"/>
      <c r="AB23" s="109"/>
      <c r="AC23" s="50"/>
      <c r="AD23" s="50"/>
      <c r="AE23" s="50"/>
      <c r="AF23" s="50"/>
      <c r="AG23" s="50"/>
      <c r="AH23" s="50"/>
      <c r="AI23" s="50"/>
      <c r="AJ23" s="50"/>
      <c r="AK23" s="148"/>
    </row>
    <row r="24" spans="1:39" ht="25" customHeight="1">
      <c r="B24" s="10"/>
      <c r="C24" s="6"/>
      <c r="D24" s="6"/>
      <c r="E24" s="6"/>
      <c r="F24" s="29"/>
      <c r="G24" s="46"/>
      <c r="H24" s="6"/>
      <c r="I24" s="6"/>
      <c r="J24" s="6"/>
      <c r="K24" s="6"/>
      <c r="L24" s="6"/>
      <c r="M24" s="6"/>
      <c r="N24" s="6"/>
      <c r="O24" s="6"/>
      <c r="P24" s="189"/>
      <c r="Q24" s="201"/>
      <c r="R24" s="102">
        <v>46113</v>
      </c>
      <c r="S24" s="102"/>
      <c r="T24" s="102"/>
      <c r="U24" s="102"/>
      <c r="V24" s="105" t="s">
        <v>12</v>
      </c>
      <c r="W24" s="102">
        <v>46139</v>
      </c>
      <c r="X24" s="102"/>
      <c r="Y24" s="102"/>
      <c r="Z24" s="102"/>
      <c r="AA24" s="68" t="s">
        <v>45</v>
      </c>
      <c r="AB24" s="109" t="s">
        <v>5</v>
      </c>
      <c r="AC24" s="50" t="s">
        <v>54</v>
      </c>
      <c r="AD24" s="50"/>
      <c r="AE24" s="50"/>
      <c r="AF24" s="50"/>
      <c r="AG24" s="50"/>
      <c r="AH24" s="50"/>
      <c r="AI24" s="50"/>
      <c r="AJ24" s="50"/>
      <c r="AK24" s="148"/>
      <c r="AM24" s="178">
        <v>46113</v>
      </c>
    </row>
    <row r="25" spans="1:39" ht="25" customHeight="1">
      <c r="B25" s="10"/>
      <c r="C25" s="19"/>
      <c r="D25" s="19"/>
      <c r="E25" s="19"/>
      <c r="F25" s="29"/>
      <c r="G25" s="46"/>
      <c r="H25" s="19"/>
      <c r="I25" s="19"/>
      <c r="J25" s="19"/>
      <c r="K25" s="19"/>
      <c r="L25" s="19"/>
      <c r="M25" s="19"/>
      <c r="N25" s="19"/>
      <c r="O25" s="19"/>
      <c r="P25" s="189"/>
      <c r="Q25" s="201"/>
      <c r="R25" s="101"/>
      <c r="S25" s="101"/>
      <c r="T25" s="101"/>
      <c r="U25" s="101"/>
      <c r="V25" s="50"/>
      <c r="W25" s="128" t="s">
        <v>64</v>
      </c>
      <c r="X25" s="135">
        <f>(W24-R24+1)</f>
        <v>27</v>
      </c>
      <c r="Y25" s="135"/>
      <c r="Z25" s="135"/>
      <c r="AA25" s="68" t="s">
        <v>47</v>
      </c>
      <c r="AB25" s="109"/>
      <c r="AC25" s="50"/>
      <c r="AD25" s="50"/>
      <c r="AE25" s="50"/>
      <c r="AF25" s="50"/>
      <c r="AG25" s="50"/>
      <c r="AH25" s="50"/>
      <c r="AI25" s="50"/>
      <c r="AJ25" s="50"/>
      <c r="AK25" s="148"/>
      <c r="AM25" s="178"/>
    </row>
    <row r="26" spans="1:39" ht="25" customHeight="1">
      <c r="B26" s="10"/>
      <c r="C26" s="19"/>
      <c r="D26" s="19"/>
      <c r="E26" s="19"/>
      <c r="F26" s="29"/>
      <c r="G26" s="46"/>
      <c r="H26" s="19"/>
      <c r="I26" s="19"/>
      <c r="J26" s="19"/>
      <c r="K26" s="19"/>
      <c r="L26" s="19"/>
      <c r="M26" s="19"/>
      <c r="N26" s="19"/>
      <c r="O26" s="19"/>
      <c r="P26" s="189"/>
      <c r="Q26" s="201"/>
      <c r="R26" s="101" t="s">
        <v>77</v>
      </c>
      <c r="S26" s="101"/>
      <c r="T26" s="101"/>
      <c r="U26" s="101"/>
      <c r="V26" s="50"/>
      <c r="W26" s="101"/>
      <c r="X26" s="101"/>
      <c r="Y26" s="101"/>
      <c r="Z26" s="101"/>
      <c r="AA26" s="68"/>
      <c r="AB26" s="109"/>
      <c r="AC26" s="50"/>
      <c r="AD26" s="50"/>
      <c r="AE26" s="50"/>
      <c r="AF26" s="50"/>
      <c r="AG26" s="50"/>
      <c r="AH26" s="50"/>
      <c r="AI26" s="50"/>
      <c r="AJ26" s="50"/>
      <c r="AK26" s="148"/>
      <c r="AM26" s="178"/>
    </row>
    <row r="27" spans="1:39" ht="25" customHeight="1">
      <c r="B27" s="10"/>
      <c r="C27" s="19"/>
      <c r="D27" s="19"/>
      <c r="E27" s="19"/>
      <c r="F27" s="29"/>
      <c r="G27" s="46"/>
      <c r="H27" s="19"/>
      <c r="I27" s="19"/>
      <c r="J27" s="19"/>
      <c r="K27" s="19"/>
      <c r="L27" s="19"/>
      <c r="M27" s="19"/>
      <c r="N27" s="19"/>
      <c r="O27" s="19"/>
      <c r="P27" s="189"/>
      <c r="Q27" s="201"/>
      <c r="R27" s="103">
        <v>46178</v>
      </c>
      <c r="S27" s="114"/>
      <c r="T27" s="114"/>
      <c r="U27" s="114"/>
      <c r="V27" s="50" t="s">
        <v>12</v>
      </c>
      <c r="W27" s="114">
        <v>46198</v>
      </c>
      <c r="X27" s="114"/>
      <c r="Y27" s="114"/>
      <c r="Z27" s="114"/>
      <c r="AA27" s="68" t="s">
        <v>45</v>
      </c>
      <c r="AB27" s="109"/>
      <c r="AC27" s="50"/>
      <c r="AD27" s="50"/>
      <c r="AE27" s="50"/>
      <c r="AF27" s="50"/>
      <c r="AG27" s="50"/>
      <c r="AH27" s="50"/>
      <c r="AI27" s="50"/>
      <c r="AJ27" s="50"/>
      <c r="AK27" s="148"/>
      <c r="AM27" s="178"/>
    </row>
    <row r="28" spans="1:39" ht="25" customHeight="1">
      <c r="B28" s="10"/>
      <c r="C28" s="19"/>
      <c r="D28" s="19"/>
      <c r="E28" s="19"/>
      <c r="F28" s="29"/>
      <c r="G28" s="46"/>
      <c r="H28" s="19"/>
      <c r="I28" s="19"/>
      <c r="J28" s="19"/>
      <c r="K28" s="19"/>
      <c r="L28" s="19"/>
      <c r="M28" s="19"/>
      <c r="N28" s="19"/>
      <c r="O28" s="19"/>
      <c r="P28" s="189"/>
      <c r="Q28" s="201"/>
      <c r="R28" s="104"/>
      <c r="S28" s="104"/>
      <c r="T28" s="104"/>
      <c r="U28" s="104"/>
      <c r="V28" s="50"/>
      <c r="W28" s="129" t="s">
        <v>64</v>
      </c>
      <c r="X28" s="135">
        <f>IF(R27="","0",(W27-R27+1))</f>
        <v>21</v>
      </c>
      <c r="Y28" s="135"/>
      <c r="Z28" s="135"/>
      <c r="AA28" s="68" t="s">
        <v>47</v>
      </c>
      <c r="AB28" s="109"/>
      <c r="AC28" s="50"/>
      <c r="AD28" s="50"/>
      <c r="AE28" s="50"/>
      <c r="AF28" s="50"/>
      <c r="AG28" s="50"/>
      <c r="AH28" s="50"/>
      <c r="AI28" s="50"/>
      <c r="AJ28" s="50"/>
      <c r="AK28" s="148"/>
      <c r="AM28" s="178"/>
    </row>
    <row r="29" spans="1:39" ht="25" customHeight="1">
      <c r="B29" s="10"/>
      <c r="C29" s="19"/>
      <c r="D29" s="19"/>
      <c r="E29" s="19"/>
      <c r="F29" s="29"/>
      <c r="G29" s="46"/>
      <c r="H29" s="19"/>
      <c r="I29" s="19"/>
      <c r="J29" s="19"/>
      <c r="K29" s="19"/>
      <c r="L29" s="19"/>
      <c r="M29" s="19"/>
      <c r="N29" s="19"/>
      <c r="O29" s="19"/>
      <c r="P29" s="189"/>
      <c r="Q29" s="201"/>
      <c r="R29" s="50" t="s">
        <v>71</v>
      </c>
      <c r="S29" s="50"/>
      <c r="T29" s="50"/>
      <c r="U29" s="50"/>
      <c r="V29" s="50"/>
      <c r="W29" s="50"/>
      <c r="X29" s="50"/>
      <c r="Y29" s="50"/>
      <c r="Z29" s="50"/>
      <c r="AA29" s="68"/>
      <c r="AB29" s="109"/>
      <c r="AC29" s="50"/>
      <c r="AD29" s="50"/>
      <c r="AE29" s="50"/>
      <c r="AF29" s="50"/>
      <c r="AG29" s="50"/>
      <c r="AH29" s="50"/>
      <c r="AI29" s="50"/>
      <c r="AJ29" s="50"/>
      <c r="AK29" s="148"/>
      <c r="AM29" s="178"/>
    </row>
    <row r="30" spans="1:39" ht="25" customHeight="1">
      <c r="B30" s="10"/>
      <c r="C30" s="19"/>
      <c r="D30" s="19"/>
      <c r="E30" s="19"/>
      <c r="F30" s="29"/>
      <c r="G30" s="46"/>
      <c r="H30" s="19"/>
      <c r="I30" s="19"/>
      <c r="J30" s="19"/>
      <c r="K30" s="19"/>
      <c r="L30" s="19"/>
      <c r="M30" s="19"/>
      <c r="N30" s="19"/>
      <c r="O30" s="19"/>
      <c r="P30" s="189"/>
      <c r="Q30" s="201"/>
      <c r="R30" s="105"/>
      <c r="S30" s="105"/>
      <c r="T30" s="105"/>
      <c r="U30" s="105"/>
      <c r="V30" s="105"/>
      <c r="W30" s="105"/>
      <c r="X30" s="136">
        <v>0</v>
      </c>
      <c r="Y30" s="136"/>
      <c r="Z30" s="136"/>
      <c r="AA30" s="68" t="s">
        <v>47</v>
      </c>
      <c r="AB30" s="109"/>
      <c r="AC30" s="50"/>
      <c r="AD30" s="50"/>
      <c r="AE30" s="50"/>
      <c r="AF30" s="50"/>
      <c r="AG30" s="50"/>
      <c r="AH30" s="50"/>
      <c r="AI30" s="50"/>
      <c r="AJ30" s="50"/>
      <c r="AK30" s="148"/>
      <c r="AM30" s="178"/>
    </row>
    <row r="31" spans="1:39" ht="25" customHeight="1">
      <c r="B31" s="10"/>
      <c r="C31" s="19"/>
      <c r="D31" s="19"/>
      <c r="E31" s="19"/>
      <c r="F31" s="29"/>
      <c r="G31" s="46"/>
      <c r="H31" s="19"/>
      <c r="I31" s="19"/>
      <c r="J31" s="19"/>
      <c r="K31" s="19"/>
      <c r="L31" s="19"/>
      <c r="M31" s="19"/>
      <c r="N31" s="19"/>
      <c r="O31" s="6"/>
      <c r="P31" s="189"/>
      <c r="Q31" s="201"/>
      <c r="R31" s="101"/>
      <c r="S31" s="101"/>
      <c r="T31" s="101"/>
      <c r="U31" s="101"/>
      <c r="V31" s="50"/>
      <c r="W31" s="101"/>
      <c r="X31" s="128"/>
      <c r="Y31" s="128"/>
      <c r="Z31" s="128"/>
      <c r="AA31" s="68"/>
      <c r="AB31" s="109"/>
      <c r="AC31" s="50"/>
      <c r="AD31" s="50"/>
      <c r="AE31" s="50"/>
      <c r="AF31" s="50"/>
      <c r="AG31" s="50"/>
      <c r="AH31" s="50"/>
      <c r="AI31" s="50"/>
      <c r="AJ31" s="50"/>
      <c r="AK31" s="148"/>
      <c r="AM31" s="178"/>
    </row>
    <row r="32" spans="1:39" ht="25" customHeight="1">
      <c r="B32" s="10"/>
      <c r="C32" s="19"/>
      <c r="D32" s="19"/>
      <c r="E32" s="19"/>
      <c r="F32" s="29"/>
      <c r="G32" s="46"/>
      <c r="H32" s="19"/>
      <c r="I32" s="19"/>
      <c r="J32" s="19"/>
      <c r="K32" s="19"/>
      <c r="L32" s="19"/>
      <c r="M32" s="19"/>
      <c r="N32" s="19"/>
      <c r="O32" s="6"/>
      <c r="P32" s="189"/>
      <c r="Q32" s="201"/>
      <c r="R32" t="s">
        <v>19</v>
      </c>
      <c r="S32" s="101"/>
      <c r="T32" s="119" t="str">
        <f>IF(AND(R24&lt;=W21,X32&gt;=29),"対象","対象外")</f>
        <v>対象</v>
      </c>
      <c r="U32" s="122"/>
      <c r="V32" s="50"/>
      <c r="W32" s="104" t="s">
        <v>64</v>
      </c>
      <c r="X32" s="137">
        <f>IF(AND(R27&gt;=R21,R27&lt;=W21),(W24-R24+1)+(W27-R27+1),(W24-R24+1))</f>
        <v>48</v>
      </c>
      <c r="Y32" s="137"/>
      <c r="Z32" s="137"/>
      <c r="AA32" s="68" t="s">
        <v>47</v>
      </c>
      <c r="AB32" s="109"/>
      <c r="AC32" s="50"/>
      <c r="AD32" s="50"/>
      <c r="AE32" s="50"/>
      <c r="AF32" s="50"/>
      <c r="AG32" s="50"/>
      <c r="AH32" s="50"/>
      <c r="AI32" s="50"/>
      <c r="AJ32" s="50"/>
      <c r="AK32" s="148"/>
      <c r="AM32" s="178"/>
    </row>
    <row r="33" spans="2:39" ht="25" customHeight="1">
      <c r="B33" s="10"/>
      <c r="C33" s="19"/>
      <c r="D33" s="19"/>
      <c r="E33" s="19"/>
      <c r="F33" s="29"/>
      <c r="G33" s="46"/>
      <c r="H33" s="19"/>
      <c r="I33" s="19"/>
      <c r="J33" s="19"/>
      <c r="K33" s="19"/>
      <c r="L33" s="19"/>
      <c r="M33" s="19"/>
      <c r="N33" s="19"/>
      <c r="O33" s="19"/>
      <c r="P33" s="189"/>
      <c r="Q33" s="201"/>
      <c r="S33" s="101"/>
      <c r="T33" s="120"/>
      <c r="U33" s="120"/>
      <c r="V33" s="50"/>
      <c r="W33" s="104"/>
      <c r="X33" s="138"/>
      <c r="Y33" s="138"/>
      <c r="Z33" s="138"/>
      <c r="AA33" s="68"/>
      <c r="AB33" s="109"/>
      <c r="AC33" s="50"/>
      <c r="AD33" s="50"/>
      <c r="AE33" s="50"/>
      <c r="AF33" s="50"/>
      <c r="AG33" s="50"/>
      <c r="AH33" s="50"/>
      <c r="AI33" s="50"/>
      <c r="AJ33" s="50"/>
      <c r="AK33" s="148"/>
      <c r="AM33" s="178"/>
    </row>
    <row r="34" spans="2:39" ht="25" customHeight="1">
      <c r="B34" s="10"/>
      <c r="C34" s="19"/>
      <c r="D34" s="19"/>
      <c r="E34" s="19"/>
      <c r="F34" s="29"/>
      <c r="G34" s="46"/>
      <c r="H34" s="19"/>
      <c r="I34" s="19"/>
      <c r="J34" s="19"/>
      <c r="K34" s="19"/>
      <c r="L34" s="19"/>
      <c r="M34" s="19"/>
      <c r="N34" s="19"/>
      <c r="O34" s="6"/>
      <c r="P34" s="189"/>
      <c r="Q34" s="201"/>
      <c r="R34" s="50" t="s">
        <v>72</v>
      </c>
      <c r="S34" s="50"/>
      <c r="T34" s="50"/>
      <c r="U34" s="50"/>
      <c r="V34" s="50"/>
      <c r="W34" s="50"/>
      <c r="X34" s="50"/>
      <c r="Y34" s="50"/>
      <c r="Z34" s="50"/>
      <c r="AA34" s="68"/>
      <c r="AB34" s="109"/>
      <c r="AC34" s="50"/>
      <c r="AD34" s="50"/>
      <c r="AE34" s="50"/>
      <c r="AF34" s="50"/>
      <c r="AG34" s="50"/>
      <c r="AH34" s="50"/>
      <c r="AI34" s="50"/>
      <c r="AJ34" s="50"/>
      <c r="AK34" s="148"/>
      <c r="AM34" s="178"/>
    </row>
    <row r="35" spans="2:39" ht="25" customHeight="1">
      <c r="B35" s="10"/>
      <c r="C35" s="19"/>
      <c r="D35" s="19"/>
      <c r="E35" s="19"/>
      <c r="F35" s="29"/>
      <c r="G35" s="46"/>
      <c r="H35" s="19"/>
      <c r="I35" s="19"/>
      <c r="J35" s="19"/>
      <c r="K35" s="19"/>
      <c r="L35" s="19"/>
      <c r="M35" s="19"/>
      <c r="N35" s="19"/>
      <c r="O35" s="6"/>
      <c r="P35" s="189"/>
      <c r="Q35" s="201"/>
      <c r="R35" s="100">
        <f>IF(X25&gt;27,R24+28,R27+28-X25)</f>
        <v>46179</v>
      </c>
      <c r="S35" s="100"/>
      <c r="T35" s="100"/>
      <c r="U35" s="100"/>
      <c r="V35" s="105" t="s">
        <v>12</v>
      </c>
      <c r="W35" s="100">
        <f>IF(X25&gt;=56,R24+55,IF(X25+X28&gt;=56,R27+55-X25,IF(R27="",W24,W27)))</f>
        <v>46198</v>
      </c>
      <c r="X35" s="139"/>
      <c r="Y35" s="139"/>
      <c r="Z35" s="139"/>
      <c r="AA35" s="68" t="s">
        <v>45</v>
      </c>
      <c r="AB35" s="153" t="s">
        <v>74</v>
      </c>
      <c r="AC35" s="160"/>
      <c r="AD35" s="160"/>
      <c r="AE35" s="160"/>
      <c r="AF35" s="160"/>
      <c r="AG35" s="160"/>
      <c r="AH35" s="160"/>
      <c r="AI35" s="160"/>
      <c r="AJ35" s="160"/>
      <c r="AK35" s="172"/>
      <c r="AM35" s="178"/>
    </row>
    <row r="36" spans="2:39" ht="25" customHeight="1">
      <c r="B36" s="10"/>
      <c r="C36" s="19"/>
      <c r="D36" s="19"/>
      <c r="E36" s="19"/>
      <c r="F36" s="29"/>
      <c r="G36" s="46"/>
      <c r="H36" s="19"/>
      <c r="I36" s="19"/>
      <c r="J36" s="19"/>
      <c r="K36" s="19"/>
      <c r="L36" s="19"/>
      <c r="M36" s="19"/>
      <c r="N36" s="19"/>
      <c r="O36" s="6"/>
      <c r="P36" s="189"/>
      <c r="Q36" s="201"/>
      <c r="R36" s="105"/>
      <c r="S36" s="105"/>
      <c r="T36" s="105"/>
      <c r="U36" s="105"/>
      <c r="V36" s="105"/>
      <c r="W36" s="105"/>
      <c r="X36" s="60"/>
      <c r="Y36" s="60"/>
      <c r="Z36" s="60"/>
      <c r="AA36" s="68"/>
      <c r="AB36" s="109"/>
      <c r="AC36" s="50"/>
      <c r="AD36" s="50"/>
      <c r="AE36" s="50"/>
      <c r="AF36" s="50"/>
      <c r="AG36" s="50"/>
      <c r="AH36" s="50"/>
      <c r="AI36" s="50"/>
      <c r="AJ36" s="50"/>
      <c r="AK36" s="148"/>
      <c r="AM36" s="178"/>
    </row>
    <row r="37" spans="2:39" ht="14.25" customHeight="1">
      <c r="B37" s="10"/>
      <c r="C37" s="19"/>
      <c r="D37" s="19"/>
      <c r="E37" s="19"/>
      <c r="F37" s="29"/>
      <c r="G37" s="46"/>
      <c r="H37" s="19"/>
      <c r="I37" s="19"/>
      <c r="J37" s="19"/>
      <c r="K37" s="19"/>
      <c r="L37" s="19"/>
      <c r="M37" s="19"/>
      <c r="N37" s="19"/>
      <c r="O37" s="6"/>
      <c r="P37" s="189"/>
      <c r="Q37" s="201"/>
      <c r="R37" s="50" t="s">
        <v>75</v>
      </c>
      <c r="S37" s="50"/>
      <c r="T37" s="50"/>
      <c r="U37" s="50"/>
      <c r="V37" s="50"/>
      <c r="W37" s="50"/>
      <c r="X37" s="101"/>
      <c r="Y37" s="101"/>
      <c r="Z37" s="101"/>
      <c r="AA37" s="68"/>
      <c r="AB37" s="109"/>
      <c r="AC37" s="50"/>
      <c r="AD37" s="50"/>
      <c r="AE37" s="50"/>
      <c r="AF37" s="50"/>
      <c r="AG37" s="50"/>
      <c r="AH37" s="50"/>
      <c r="AI37" s="50"/>
      <c r="AJ37" s="50"/>
      <c r="AK37" s="148"/>
      <c r="AM37" s="178"/>
    </row>
    <row r="38" spans="2:39" ht="25" customHeight="1">
      <c r="B38" s="10"/>
      <c r="C38" s="19"/>
      <c r="D38" s="19"/>
      <c r="E38" s="19"/>
      <c r="F38" s="29"/>
      <c r="G38" s="46"/>
      <c r="H38" s="19"/>
      <c r="I38" s="19"/>
      <c r="J38" s="19"/>
      <c r="K38" s="19"/>
      <c r="L38" s="19"/>
      <c r="M38" s="19"/>
      <c r="N38" s="19"/>
      <c r="O38" s="6"/>
      <c r="P38" s="189"/>
      <c r="Q38" s="201"/>
      <c r="R38" s="101"/>
      <c r="S38" s="101"/>
      <c r="T38" s="101"/>
      <c r="U38" s="101"/>
      <c r="V38" s="50"/>
      <c r="W38" s="104" t="s">
        <v>64</v>
      </c>
      <c r="X38" s="137">
        <f>MIN(X32-28,28)</f>
        <v>20</v>
      </c>
      <c r="Y38" s="137"/>
      <c r="Z38" s="137"/>
      <c r="AA38" s="68" t="s">
        <v>47</v>
      </c>
      <c r="AB38" s="109"/>
      <c r="AC38" s="50"/>
      <c r="AD38" s="50"/>
      <c r="AE38" s="50"/>
      <c r="AF38" s="50"/>
      <c r="AG38" s="50"/>
      <c r="AH38" s="50"/>
      <c r="AI38" s="50"/>
      <c r="AJ38" s="50"/>
      <c r="AK38" s="148"/>
      <c r="AM38" s="178"/>
    </row>
    <row r="39" spans="2:39" ht="25" customHeight="1">
      <c r="B39" s="10"/>
      <c r="C39" s="19"/>
      <c r="D39" s="19"/>
      <c r="E39" s="19"/>
      <c r="F39" s="29"/>
      <c r="G39" s="46"/>
      <c r="H39" s="19"/>
      <c r="I39" s="19"/>
      <c r="J39" s="19"/>
      <c r="K39" s="19"/>
      <c r="L39" s="19"/>
      <c r="M39" s="19"/>
      <c r="N39" s="19"/>
      <c r="O39" s="6"/>
      <c r="P39" s="189"/>
      <c r="Q39" s="201"/>
      <c r="R39" s="101"/>
      <c r="S39" s="101"/>
      <c r="T39" s="101"/>
      <c r="U39" s="101"/>
      <c r="V39" s="50"/>
      <c r="W39" s="104" t="s">
        <v>65</v>
      </c>
      <c r="X39" s="137">
        <f>IF(R35&lt;AM24,AM24-R35,0)</f>
        <v>0</v>
      </c>
      <c r="Y39" s="137"/>
      <c r="Z39" s="137"/>
      <c r="AA39" s="68"/>
      <c r="AB39" s="109"/>
      <c r="AC39" s="50"/>
      <c r="AD39" s="50"/>
      <c r="AE39" s="50"/>
      <c r="AF39" s="50"/>
      <c r="AG39" s="50"/>
      <c r="AH39" s="50"/>
      <c r="AI39" s="50"/>
      <c r="AJ39" s="50"/>
      <c r="AK39" s="148"/>
      <c r="AM39" s="178"/>
    </row>
    <row r="40" spans="2:39" ht="25" customHeight="1">
      <c r="B40" s="10"/>
      <c r="C40" s="19"/>
      <c r="D40" s="19"/>
      <c r="E40" s="19"/>
      <c r="F40" s="29"/>
      <c r="G40" s="46"/>
      <c r="H40" s="19"/>
      <c r="I40" s="19"/>
      <c r="J40" s="19"/>
      <c r="K40" s="19"/>
      <c r="L40" s="19"/>
      <c r="M40" s="19"/>
      <c r="N40" s="19"/>
      <c r="O40" s="6"/>
      <c r="P40" s="189"/>
      <c r="Q40" s="201"/>
      <c r="R40" s="101"/>
      <c r="S40" s="101"/>
      <c r="T40" s="101"/>
      <c r="U40" s="101"/>
      <c r="V40" s="50"/>
      <c r="W40" s="104" t="s">
        <v>66</v>
      </c>
      <c r="X40" s="137">
        <f>X38-X39</f>
        <v>20</v>
      </c>
      <c r="Y40" s="137"/>
      <c r="Z40" s="137"/>
      <c r="AA40" s="68"/>
      <c r="AB40" s="109"/>
      <c r="AC40" s="50"/>
      <c r="AD40" s="50"/>
      <c r="AE40" s="50"/>
      <c r="AF40" s="50"/>
      <c r="AG40" s="50"/>
      <c r="AH40" s="50"/>
      <c r="AI40" s="50"/>
      <c r="AJ40" s="50"/>
      <c r="AK40" s="148"/>
      <c r="AM40" s="178"/>
    </row>
    <row r="41" spans="2:39" ht="25" customHeight="1">
      <c r="B41" s="10"/>
      <c r="C41" s="19"/>
      <c r="D41" s="19"/>
      <c r="E41" s="19"/>
      <c r="F41" s="29"/>
      <c r="G41" s="46"/>
      <c r="H41" s="6"/>
      <c r="I41" s="6"/>
      <c r="J41" s="6"/>
      <c r="K41" s="6"/>
      <c r="L41" s="6"/>
      <c r="M41" s="6"/>
      <c r="N41" s="6"/>
      <c r="O41" s="6"/>
      <c r="P41" s="189"/>
      <c r="Q41" s="201"/>
      <c r="R41" s="106" t="s">
        <v>73</v>
      </c>
      <c r="S41" s="106"/>
      <c r="T41" s="106"/>
      <c r="U41" s="106"/>
      <c r="V41" s="106"/>
      <c r="W41" s="106"/>
      <c r="X41" s="113" t="s">
        <v>28</v>
      </c>
      <c r="Y41" s="113"/>
      <c r="Z41" s="113"/>
      <c r="AA41" s="148"/>
      <c r="AB41" s="109"/>
      <c r="AC41" s="50"/>
      <c r="AD41" s="50"/>
      <c r="AE41" s="50"/>
      <c r="AF41" s="50"/>
      <c r="AG41" s="50"/>
      <c r="AH41" s="50"/>
      <c r="AI41" s="50"/>
      <c r="AJ41" s="50"/>
      <c r="AK41" s="148"/>
    </row>
    <row r="42" spans="2:39" ht="25" customHeight="1">
      <c r="B42" s="11"/>
      <c r="C42" s="20"/>
      <c r="D42" s="20"/>
      <c r="E42" s="20"/>
      <c r="F42" s="31"/>
      <c r="G42" s="47"/>
      <c r="H42" s="20"/>
      <c r="I42" s="20"/>
      <c r="J42" s="20"/>
      <c r="K42" s="20"/>
      <c r="L42" s="20"/>
      <c r="M42" s="20"/>
      <c r="N42" s="20"/>
      <c r="O42" s="20"/>
      <c r="P42" s="190"/>
      <c r="Q42" s="202"/>
      <c r="R42" s="107"/>
      <c r="S42" s="115"/>
      <c r="T42" s="115"/>
      <c r="U42" s="115"/>
      <c r="V42" s="115"/>
      <c r="W42" s="115"/>
      <c r="X42" s="140"/>
      <c r="Y42" s="140"/>
      <c r="Z42" s="143">
        <f>MIN(X40,28)</f>
        <v>20</v>
      </c>
      <c r="AA42" s="149" t="s">
        <v>47</v>
      </c>
      <c r="AB42" s="152"/>
      <c r="AC42" s="55"/>
      <c r="AD42" s="55"/>
      <c r="AE42" s="55"/>
      <c r="AF42" s="55"/>
      <c r="AG42" s="55"/>
      <c r="AH42" s="55"/>
      <c r="AI42" s="55"/>
      <c r="AJ42" s="55"/>
      <c r="AK42" s="149"/>
    </row>
    <row r="43" spans="2:39" ht="25" customHeight="1">
      <c r="B43" s="12" t="s">
        <v>50</v>
      </c>
      <c r="C43" s="21"/>
      <c r="D43" s="21"/>
      <c r="E43" s="21"/>
      <c r="F43" s="32"/>
      <c r="G43" s="48" t="s">
        <v>0</v>
      </c>
      <c r="H43" s="60"/>
      <c r="I43" s="60"/>
      <c r="J43" s="60"/>
      <c r="K43" s="60"/>
      <c r="L43" s="60"/>
      <c r="M43" s="60"/>
      <c r="N43" s="60"/>
      <c r="O43" s="67"/>
      <c r="P43" s="180"/>
      <c r="Q43" s="192"/>
      <c r="R43" s="108" t="s">
        <v>38</v>
      </c>
      <c r="S43" s="60" t="s">
        <v>35</v>
      </c>
      <c r="T43" s="60"/>
      <c r="U43" s="60"/>
      <c r="V43" s="60"/>
      <c r="W43" s="130">
        <v>300000</v>
      </c>
      <c r="X43" s="130"/>
      <c r="Y43" s="130"/>
      <c r="Z43" s="130"/>
      <c r="AA43" s="67" t="s">
        <v>4</v>
      </c>
      <c r="AB43" s="108"/>
      <c r="AC43" s="161"/>
      <c r="AD43" s="161"/>
      <c r="AE43" s="161"/>
      <c r="AF43" s="161"/>
      <c r="AG43" s="161"/>
      <c r="AH43" s="161"/>
      <c r="AI43" s="161"/>
      <c r="AJ43" s="161"/>
      <c r="AK43" s="173"/>
    </row>
    <row r="44" spans="2:39" ht="25" customHeight="1">
      <c r="B44" s="13"/>
      <c r="C44" s="22"/>
      <c r="D44" s="22"/>
      <c r="E44" s="22"/>
      <c r="F44" s="33"/>
      <c r="G44" s="50"/>
      <c r="H44" s="50"/>
      <c r="I44" s="50"/>
      <c r="J44" s="50"/>
      <c r="K44" s="50"/>
      <c r="L44" s="50"/>
      <c r="M44" s="50"/>
      <c r="N44" s="50"/>
      <c r="O44" s="68"/>
      <c r="P44" s="181"/>
      <c r="Q44" s="193"/>
      <c r="R44" s="109" t="s">
        <v>16</v>
      </c>
      <c r="S44" s="50" t="s">
        <v>36</v>
      </c>
      <c r="T44" s="50"/>
      <c r="U44" s="50"/>
      <c r="V44" s="50"/>
      <c r="W44" s="130">
        <v>300000</v>
      </c>
      <c r="X44" s="130"/>
      <c r="Y44" s="130"/>
      <c r="Z44" s="130"/>
      <c r="AA44" s="68" t="s">
        <v>4</v>
      </c>
      <c r="AB44" s="109" t="s">
        <v>5</v>
      </c>
      <c r="AC44" s="162" t="s">
        <v>24</v>
      </c>
      <c r="AD44" s="162"/>
      <c r="AE44" s="162"/>
      <c r="AF44" s="162"/>
      <c r="AG44" s="162"/>
      <c r="AH44" s="162"/>
      <c r="AI44" s="162"/>
      <c r="AJ44" s="162"/>
      <c r="AK44" s="174"/>
    </row>
    <row r="45" spans="2:39" ht="25" customHeight="1">
      <c r="B45" s="13"/>
      <c r="C45" s="22"/>
      <c r="D45" s="22"/>
      <c r="E45" s="22"/>
      <c r="F45" s="33"/>
      <c r="G45" s="50"/>
      <c r="H45" s="50"/>
      <c r="I45" s="50"/>
      <c r="J45" s="50"/>
      <c r="K45" s="50"/>
      <c r="L45" s="50"/>
      <c r="M45" s="50"/>
      <c r="N45" s="50"/>
      <c r="O45" s="68"/>
      <c r="P45" s="181"/>
      <c r="Q45" s="193"/>
      <c r="R45" s="109" t="s">
        <v>39</v>
      </c>
      <c r="S45" s="50" t="s">
        <v>37</v>
      </c>
      <c r="T45" s="50"/>
      <c r="U45" s="50"/>
      <c r="V45" s="50"/>
      <c r="W45" s="130">
        <v>300000</v>
      </c>
      <c r="X45" s="130"/>
      <c r="Y45" s="130"/>
      <c r="Z45" s="130"/>
      <c r="AA45" s="68" t="s">
        <v>4</v>
      </c>
      <c r="AB45" s="109"/>
      <c r="AC45" s="50"/>
      <c r="AD45" s="50"/>
      <c r="AE45" s="50"/>
      <c r="AF45" s="50"/>
      <c r="AG45" s="50"/>
      <c r="AH45" s="50"/>
      <c r="AI45" s="50"/>
      <c r="AJ45" s="50"/>
      <c r="AK45" s="148"/>
    </row>
    <row r="46" spans="2:39" ht="25" customHeight="1">
      <c r="B46" s="13"/>
      <c r="C46" s="22"/>
      <c r="D46" s="22"/>
      <c r="E46" s="22"/>
      <c r="F46" s="33"/>
      <c r="G46" s="50"/>
      <c r="H46" s="50"/>
      <c r="I46" s="50"/>
      <c r="J46" s="50"/>
      <c r="K46" s="50"/>
      <c r="L46" s="50"/>
      <c r="M46" s="50"/>
      <c r="N46" s="50"/>
      <c r="O46" s="68"/>
      <c r="P46" s="181"/>
      <c r="Q46" s="193"/>
      <c r="R46" s="109" t="s">
        <v>30</v>
      </c>
      <c r="S46" s="50" t="s">
        <v>9</v>
      </c>
      <c r="T46" s="50"/>
      <c r="U46" s="50"/>
      <c r="V46" s="50"/>
      <c r="W46" s="130">
        <v>300000</v>
      </c>
      <c r="X46" s="130"/>
      <c r="Y46" s="130"/>
      <c r="Z46" s="130"/>
      <c r="AA46" s="68" t="s">
        <v>4</v>
      </c>
      <c r="AB46" s="109"/>
      <c r="AC46" s="50"/>
      <c r="AD46" s="50"/>
      <c r="AE46" s="50"/>
      <c r="AF46" s="50"/>
      <c r="AG46" s="50"/>
      <c r="AH46" s="50"/>
      <c r="AI46" s="50"/>
      <c r="AJ46" s="50"/>
      <c r="AK46" s="148"/>
    </row>
    <row r="47" spans="2:39" ht="25" customHeight="1">
      <c r="B47" s="13"/>
      <c r="C47" s="22"/>
      <c r="D47" s="22"/>
      <c r="E47" s="22"/>
      <c r="F47" s="33"/>
      <c r="G47" s="50"/>
      <c r="H47" s="50"/>
      <c r="I47" s="50"/>
      <c r="J47" s="50"/>
      <c r="K47" s="50"/>
      <c r="L47" s="50"/>
      <c r="M47" s="50"/>
      <c r="N47" s="50"/>
      <c r="O47" s="68"/>
      <c r="P47" s="181"/>
      <c r="Q47" s="193"/>
      <c r="R47" s="109" t="s">
        <v>42</v>
      </c>
      <c r="S47" s="50" t="s">
        <v>10</v>
      </c>
      <c r="T47" s="50"/>
      <c r="U47" s="50"/>
      <c r="V47" s="50"/>
      <c r="W47" s="130">
        <v>300000</v>
      </c>
      <c r="X47" s="130"/>
      <c r="Y47" s="130"/>
      <c r="Z47" s="130"/>
      <c r="AA47" s="68" t="s">
        <v>4</v>
      </c>
      <c r="AB47" s="109" t="s">
        <v>5</v>
      </c>
      <c r="AC47" s="50" t="s">
        <v>22</v>
      </c>
      <c r="AD47" s="50"/>
      <c r="AE47" s="50"/>
      <c r="AF47" s="50"/>
      <c r="AG47" s="50"/>
      <c r="AH47" s="50"/>
      <c r="AI47" s="50"/>
      <c r="AJ47" s="50"/>
      <c r="AK47" s="148"/>
    </row>
    <row r="48" spans="2:39" ht="25" customHeight="1">
      <c r="B48" s="13"/>
      <c r="C48" s="22"/>
      <c r="D48" s="22"/>
      <c r="E48" s="22"/>
      <c r="F48" s="33"/>
      <c r="G48" s="50"/>
      <c r="H48" s="50"/>
      <c r="I48" s="50"/>
      <c r="J48" s="50"/>
      <c r="K48" s="50"/>
      <c r="L48" s="50"/>
      <c r="M48" s="50"/>
      <c r="N48" s="50"/>
      <c r="O48" s="68"/>
      <c r="P48" s="181"/>
      <c r="Q48" s="193"/>
      <c r="R48" s="109" t="s">
        <v>2</v>
      </c>
      <c r="S48" s="50" t="s">
        <v>3</v>
      </c>
      <c r="T48" s="50"/>
      <c r="U48" s="50"/>
      <c r="V48" s="50"/>
      <c r="W48" s="130">
        <v>300000</v>
      </c>
      <c r="X48" s="130"/>
      <c r="Y48" s="130"/>
      <c r="Z48" s="130"/>
      <c r="AA48" s="68" t="s">
        <v>4</v>
      </c>
      <c r="AB48" s="109"/>
      <c r="AC48" s="50"/>
      <c r="AD48" s="50"/>
      <c r="AE48" s="50"/>
      <c r="AF48" s="50"/>
      <c r="AG48" s="50"/>
      <c r="AH48" s="109"/>
      <c r="AI48" s="50"/>
      <c r="AJ48" s="50"/>
      <c r="AK48" s="148"/>
    </row>
    <row r="49" spans="2:37" ht="25" customHeight="1">
      <c r="B49" s="13"/>
      <c r="C49" s="22"/>
      <c r="D49" s="22"/>
      <c r="E49" s="22"/>
      <c r="F49" s="33"/>
      <c r="G49" s="50"/>
      <c r="H49" s="50"/>
      <c r="I49" s="50"/>
      <c r="J49" s="50"/>
      <c r="K49" s="50"/>
      <c r="L49" s="50"/>
      <c r="M49" s="50"/>
      <c r="N49" s="50"/>
      <c r="O49" s="68"/>
      <c r="P49" s="181"/>
      <c r="Q49" s="193"/>
      <c r="R49" s="109" t="s">
        <v>33</v>
      </c>
      <c r="S49" s="116" t="s">
        <v>48</v>
      </c>
      <c r="T49" s="116"/>
      <c r="U49" s="116"/>
      <c r="V49" s="116"/>
      <c r="W49" s="131">
        <f>SUM(W43:Z48)</f>
        <v>1800000</v>
      </c>
      <c r="X49" s="131"/>
      <c r="Y49" s="131"/>
      <c r="Z49" s="131"/>
      <c r="AA49" s="68" t="s">
        <v>4</v>
      </c>
      <c r="AB49" s="109"/>
      <c r="AC49" s="50"/>
      <c r="AD49" s="50"/>
      <c r="AE49" s="50"/>
      <c r="AF49" s="50"/>
      <c r="AG49" s="50"/>
      <c r="AH49" s="109"/>
      <c r="AI49" s="105"/>
      <c r="AJ49" s="50"/>
      <c r="AK49" s="148"/>
    </row>
    <row r="50" spans="2:37" ht="44.25" customHeight="1">
      <c r="B50" s="13"/>
      <c r="C50" s="23"/>
      <c r="D50" s="23"/>
      <c r="E50" s="23"/>
      <c r="F50" s="33"/>
      <c r="G50" s="50"/>
      <c r="H50" s="50"/>
      <c r="I50" s="50"/>
      <c r="J50" s="50"/>
      <c r="K50" s="50"/>
      <c r="L50" s="50"/>
      <c r="M50" s="50"/>
      <c r="N50" s="50"/>
      <c r="O50" s="68"/>
      <c r="P50" s="181"/>
      <c r="Q50" s="193"/>
      <c r="R50" s="109" t="s">
        <v>43</v>
      </c>
      <c r="S50" s="117" t="s">
        <v>41</v>
      </c>
      <c r="T50" s="116"/>
      <c r="U50" s="116"/>
      <c r="V50" s="116"/>
      <c r="W50" s="131">
        <f>ROUNDDOWN(W49/6,0)</f>
        <v>300000</v>
      </c>
      <c r="X50" s="131"/>
      <c r="Y50" s="131"/>
      <c r="Z50" s="131"/>
      <c r="AA50" s="68" t="s">
        <v>4</v>
      </c>
      <c r="AB50" s="109" t="s">
        <v>5</v>
      </c>
      <c r="AC50" s="163" t="s">
        <v>60</v>
      </c>
      <c r="AD50" s="163"/>
      <c r="AE50" s="163"/>
      <c r="AF50" s="163"/>
      <c r="AG50" s="163"/>
      <c r="AH50" s="163"/>
      <c r="AI50" s="163"/>
      <c r="AJ50" s="163"/>
      <c r="AK50" s="175"/>
    </row>
    <row r="51" spans="2:37" ht="45" customHeight="1">
      <c r="B51" s="13"/>
      <c r="C51" s="22"/>
      <c r="D51" s="22"/>
      <c r="E51" s="22"/>
      <c r="F51" s="33"/>
      <c r="G51" s="49"/>
      <c r="H51" s="49"/>
      <c r="I51" s="49"/>
      <c r="J51" s="49"/>
      <c r="K51" s="49"/>
      <c r="L51" s="49"/>
      <c r="M51" s="49"/>
      <c r="N51" s="49"/>
      <c r="O51" s="69"/>
      <c r="P51" s="182"/>
      <c r="Q51" s="194"/>
      <c r="R51" s="110" t="s">
        <v>61</v>
      </c>
      <c r="S51" s="118" t="s">
        <v>34</v>
      </c>
      <c r="T51" s="121"/>
      <c r="U51" s="121"/>
      <c r="V51" s="121"/>
      <c r="W51" s="131">
        <f>ROUNDDOWN(W50/30,0)</f>
        <v>10000</v>
      </c>
      <c r="X51" s="131"/>
      <c r="Y51" s="131"/>
      <c r="Z51" s="131"/>
      <c r="AA51" s="69" t="s">
        <v>4</v>
      </c>
      <c r="AB51" s="113"/>
      <c r="AC51" s="163"/>
      <c r="AD51" s="163"/>
      <c r="AE51" s="163"/>
      <c r="AF51" s="163"/>
      <c r="AG51" s="163"/>
      <c r="AH51" s="163"/>
      <c r="AI51" s="163"/>
      <c r="AJ51" s="163"/>
      <c r="AK51" s="175"/>
    </row>
    <row r="52" spans="2:37" ht="25" customHeight="1">
      <c r="B52" s="13"/>
      <c r="C52" s="22"/>
      <c r="D52" s="22"/>
      <c r="E52" s="22"/>
      <c r="F52" s="33"/>
      <c r="G52" s="51" t="s">
        <v>27</v>
      </c>
      <c r="H52" s="54"/>
      <c r="I52" s="54"/>
      <c r="J52" s="54"/>
      <c r="K52" s="54"/>
      <c r="L52" s="54"/>
      <c r="M52" s="54"/>
      <c r="N52" s="54"/>
      <c r="O52" s="70"/>
      <c r="P52" s="185"/>
      <c r="Q52" s="197"/>
      <c r="R52" s="54" t="s">
        <v>59</v>
      </c>
      <c r="S52" s="54"/>
      <c r="T52" s="54"/>
      <c r="U52" s="54"/>
      <c r="V52" s="54"/>
      <c r="W52" s="132">
        <f>IF(Z42="","",IF(Z42&gt;28,28,Z42))</f>
        <v>20</v>
      </c>
      <c r="X52" s="132"/>
      <c r="Y52" s="132"/>
      <c r="Z52" s="132"/>
      <c r="AA52" s="70" t="s">
        <v>47</v>
      </c>
      <c r="AB52" s="154"/>
      <c r="AC52" s="163"/>
      <c r="AD52" s="163"/>
      <c r="AE52" s="163"/>
      <c r="AF52" s="163"/>
      <c r="AG52" s="163"/>
      <c r="AH52" s="163"/>
      <c r="AI52" s="163"/>
      <c r="AJ52" s="163"/>
      <c r="AK52" s="175"/>
    </row>
    <row r="53" spans="2:37" ht="25" customHeight="1">
      <c r="B53" s="13"/>
      <c r="C53" s="22"/>
      <c r="D53" s="22"/>
      <c r="E53" s="22"/>
      <c r="F53" s="33"/>
      <c r="G53" s="52"/>
      <c r="H53" s="50"/>
      <c r="I53" s="50"/>
      <c r="J53" s="50"/>
      <c r="K53" s="50"/>
      <c r="L53" s="50"/>
      <c r="M53" s="50"/>
      <c r="N53" s="50"/>
      <c r="O53" s="68"/>
      <c r="P53" s="181"/>
      <c r="Q53" s="193"/>
      <c r="R53" s="50" t="s">
        <v>21</v>
      </c>
      <c r="S53" s="50"/>
      <c r="T53" s="50"/>
      <c r="U53" s="50"/>
      <c r="V53" s="50"/>
      <c r="W53" s="133">
        <f>W51</f>
        <v>10000</v>
      </c>
      <c r="X53" s="133"/>
      <c r="Y53" s="133"/>
      <c r="Z53" s="133"/>
      <c r="AA53" s="68" t="s">
        <v>4</v>
      </c>
      <c r="AB53" s="154"/>
      <c r="AC53" s="163"/>
      <c r="AD53" s="163"/>
      <c r="AE53" s="163"/>
      <c r="AF53" s="163"/>
      <c r="AG53" s="163"/>
      <c r="AH53" s="163"/>
      <c r="AI53" s="163"/>
      <c r="AJ53" s="163"/>
      <c r="AK53" s="175"/>
    </row>
    <row r="54" spans="2:37" ht="25" customHeight="1">
      <c r="B54" s="13"/>
      <c r="C54" s="22"/>
      <c r="D54" s="22"/>
      <c r="E54" s="22"/>
      <c r="F54" s="33"/>
      <c r="G54" s="53"/>
      <c r="H54" s="49"/>
      <c r="I54" s="49"/>
      <c r="J54" s="49"/>
      <c r="K54" s="49"/>
      <c r="L54" s="49"/>
      <c r="M54" s="49"/>
      <c r="N54" s="49"/>
      <c r="O54" s="69"/>
      <c r="P54" s="182"/>
      <c r="Q54" s="194"/>
      <c r="R54" s="49" t="s">
        <v>63</v>
      </c>
      <c r="S54" s="49"/>
      <c r="T54" s="49"/>
      <c r="U54" s="49"/>
      <c r="V54" s="49"/>
      <c r="W54" s="134">
        <f>IFERROR(MIN(ROUNDDOWN(W53*W52*0.13,0),50000),"")</f>
        <v>26000</v>
      </c>
      <c r="X54" s="141"/>
      <c r="Y54" s="141"/>
      <c r="Z54" s="144"/>
      <c r="AA54" s="69" t="s">
        <v>4</v>
      </c>
      <c r="AB54" s="155"/>
      <c r="AC54" s="164"/>
      <c r="AD54" s="164"/>
      <c r="AE54" s="164"/>
      <c r="AF54" s="164"/>
      <c r="AG54" s="164"/>
      <c r="AH54" s="164"/>
      <c r="AI54" s="164"/>
      <c r="AJ54" s="164"/>
      <c r="AK54" s="176"/>
    </row>
    <row r="55" spans="2:37" ht="25" customHeight="1">
      <c r="B55" s="14" t="s">
        <v>13</v>
      </c>
      <c r="C55" s="24"/>
      <c r="D55" s="24"/>
      <c r="E55" s="24"/>
      <c r="F55" s="34"/>
      <c r="G55" s="54" t="s">
        <v>52</v>
      </c>
      <c r="H55" s="54"/>
      <c r="I55" s="54"/>
      <c r="J55" s="54"/>
      <c r="K55" s="54"/>
      <c r="L55" s="54"/>
      <c r="M55" s="54"/>
      <c r="N55" s="54"/>
      <c r="O55" s="70"/>
      <c r="P55" s="185"/>
      <c r="Q55" s="203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09"/>
      <c r="AC55" s="54" t="s">
        <v>49</v>
      </c>
      <c r="AD55" s="54"/>
      <c r="AE55" s="54"/>
      <c r="AF55" s="54"/>
      <c r="AG55" s="54"/>
      <c r="AH55" s="54"/>
      <c r="AI55" s="54"/>
      <c r="AJ55" s="54"/>
      <c r="AK55" s="177"/>
    </row>
    <row r="56" spans="2:37" ht="25" customHeight="1">
      <c r="B56" s="15"/>
      <c r="C56" s="25"/>
      <c r="D56" s="25"/>
      <c r="E56" s="25"/>
      <c r="F56" s="35"/>
      <c r="G56" s="50"/>
      <c r="H56" s="50"/>
      <c r="I56" s="50"/>
      <c r="J56" s="50"/>
      <c r="K56" s="50"/>
      <c r="L56" s="50"/>
      <c r="M56" s="50"/>
      <c r="N56" s="50"/>
      <c r="O56" s="68"/>
      <c r="P56" s="181"/>
      <c r="Q56" s="204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09" t="s">
        <v>5</v>
      </c>
      <c r="AC56" s="50" t="s">
        <v>8</v>
      </c>
      <c r="AD56" s="50"/>
      <c r="AE56" s="50"/>
      <c r="AF56" s="50"/>
      <c r="AG56" s="50"/>
      <c r="AH56" s="50"/>
      <c r="AI56" s="50"/>
      <c r="AJ56" s="50"/>
      <c r="AK56" s="148"/>
    </row>
    <row r="57" spans="2:37" ht="25" customHeight="1">
      <c r="B57" s="16"/>
      <c r="C57" s="26"/>
      <c r="D57" s="26"/>
      <c r="E57" s="26"/>
      <c r="F57" s="36"/>
      <c r="G57" s="55"/>
      <c r="H57" s="55"/>
      <c r="I57" s="55"/>
      <c r="J57" s="55"/>
      <c r="K57" s="55"/>
      <c r="L57" s="55"/>
      <c r="M57" s="55"/>
      <c r="N57" s="55"/>
      <c r="O57" s="71"/>
      <c r="P57" s="191"/>
      <c r="Q57" s="205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52" t="s">
        <v>5</v>
      </c>
      <c r="AC57" s="55" t="s">
        <v>60</v>
      </c>
      <c r="AD57" s="55"/>
      <c r="AE57" s="55"/>
      <c r="AF57" s="55"/>
      <c r="AG57" s="55"/>
      <c r="AH57" s="55"/>
      <c r="AI57" s="55"/>
      <c r="AJ57" s="55"/>
      <c r="AK57" s="149"/>
    </row>
  </sheetData>
  <mergeCells count="97">
    <mergeCell ref="AC7:AK7"/>
    <mergeCell ref="AC8:AK8"/>
    <mergeCell ref="AC9:AK9"/>
    <mergeCell ref="AC12:AK12"/>
    <mergeCell ref="AC13:AK13"/>
    <mergeCell ref="AC14:AK14"/>
    <mergeCell ref="R15:V15"/>
    <mergeCell ref="W15:AA15"/>
    <mergeCell ref="AC15:AK15"/>
    <mergeCell ref="R16:V16"/>
    <mergeCell ref="W16:AA16"/>
    <mergeCell ref="AC16:AK16"/>
    <mergeCell ref="R17:V17"/>
    <mergeCell ref="W17:AA17"/>
    <mergeCell ref="AC17:AK17"/>
    <mergeCell ref="R18:U18"/>
    <mergeCell ref="W18:Z18"/>
    <mergeCell ref="AC18:AK18"/>
    <mergeCell ref="AC19:AK19"/>
    <mergeCell ref="AC20:AK20"/>
    <mergeCell ref="R21:U21"/>
    <mergeCell ref="W21:Z21"/>
    <mergeCell ref="AC21:AK21"/>
    <mergeCell ref="R24:U24"/>
    <mergeCell ref="W24:Z24"/>
    <mergeCell ref="X25:Z25"/>
    <mergeCell ref="R27:U27"/>
    <mergeCell ref="W27:Z27"/>
    <mergeCell ref="X28:Z28"/>
    <mergeCell ref="X30:Z30"/>
    <mergeCell ref="T32:U32"/>
    <mergeCell ref="X32:Z32"/>
    <mergeCell ref="R35:U35"/>
    <mergeCell ref="W35:Z35"/>
    <mergeCell ref="AB35:AK35"/>
    <mergeCell ref="X36:Z36"/>
    <mergeCell ref="X38:Z38"/>
    <mergeCell ref="X39:Z39"/>
    <mergeCell ref="X40:Z40"/>
    <mergeCell ref="R41:W41"/>
    <mergeCell ref="S43:V43"/>
    <mergeCell ref="W43:Z43"/>
    <mergeCell ref="S44:V44"/>
    <mergeCell ref="W44:Z44"/>
    <mergeCell ref="S45:V45"/>
    <mergeCell ref="W45:Z45"/>
    <mergeCell ref="S46:V46"/>
    <mergeCell ref="W46:Z46"/>
    <mergeCell ref="S47:V47"/>
    <mergeCell ref="W47:Z47"/>
    <mergeCell ref="S48:V48"/>
    <mergeCell ref="W48:Z48"/>
    <mergeCell ref="S49:V49"/>
    <mergeCell ref="W49:Z49"/>
    <mergeCell ref="S50:V50"/>
    <mergeCell ref="W50:Z50"/>
    <mergeCell ref="S51:V51"/>
    <mergeCell ref="W51:Z51"/>
    <mergeCell ref="W52:Z52"/>
    <mergeCell ref="W53:Z53"/>
    <mergeCell ref="W54:Z54"/>
    <mergeCell ref="AC55:AK55"/>
    <mergeCell ref="AC57:AK57"/>
    <mergeCell ref="B5:F6"/>
    <mergeCell ref="G5:O6"/>
    <mergeCell ref="P5:Q6"/>
    <mergeCell ref="R5:AA6"/>
    <mergeCell ref="AB5:AK6"/>
    <mergeCell ref="G7:O9"/>
    <mergeCell ref="P7:Q9"/>
    <mergeCell ref="R7:AA9"/>
    <mergeCell ref="G10:O11"/>
    <mergeCell ref="P10:Q11"/>
    <mergeCell ref="R10:AA11"/>
    <mergeCell ref="AB10:AB11"/>
    <mergeCell ref="AC10:AK11"/>
    <mergeCell ref="G12:O14"/>
    <mergeCell ref="P12:Q14"/>
    <mergeCell ref="R12:AA14"/>
    <mergeCell ref="B15:F19"/>
    <mergeCell ref="G15:O16"/>
    <mergeCell ref="P15:Q16"/>
    <mergeCell ref="G17:O19"/>
    <mergeCell ref="P17:Q19"/>
    <mergeCell ref="G52:O54"/>
    <mergeCell ref="P52:Q54"/>
    <mergeCell ref="B55:F57"/>
    <mergeCell ref="G55:O57"/>
    <mergeCell ref="P55:Q57"/>
    <mergeCell ref="R55:AA57"/>
    <mergeCell ref="B7:F14"/>
    <mergeCell ref="B20:F42"/>
    <mergeCell ref="G20:O42"/>
    <mergeCell ref="P20:Q42"/>
    <mergeCell ref="B43:F54"/>
    <mergeCell ref="G43:O51"/>
    <mergeCell ref="P43:Q51"/>
  </mergeCells>
  <phoneticPr fontId="1" type="Hiragana"/>
  <dataValidations count="1">
    <dataValidation type="list" allowBlank="1" showDropDown="0" showInputMessage="1" showErrorMessage="1" sqref="P7:Q57">
      <formula1>"〇,✕,ー"</formula1>
    </dataValidation>
  </dataValidations>
  <pageMargins left="0.7" right="0.7" top="0.75" bottom="0.75" header="0.3" footer="0.3"/>
  <pageSetup paperSize="9" scale="50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6145" r:id="rId4" name="チェック 1">
              <controlPr defaultSize="0" autoPict="0">
                <anchor moveWithCells="1">
                  <from xmlns:xdr="http://schemas.openxmlformats.org/drawingml/2006/spreadsheetDrawing">
                    <xdr:col>27</xdr:col>
                    <xdr:colOff>37465</xdr:colOff>
                    <xdr:row>6</xdr:row>
                    <xdr:rowOff>47625</xdr:rowOff>
                  </from>
                  <to xmlns:xdr="http://schemas.openxmlformats.org/drawingml/2006/spreadsheetDrawing">
                    <xdr:col>28</xdr:col>
                    <xdr:colOff>66040</xdr:colOff>
                    <xdr:row>6</xdr:row>
                    <xdr:rowOff>259080</xdr:rowOff>
                  </to>
                </anchor>
              </controlPr>
            </control>
          </mc:Choice>
        </mc:AlternateContent>
        <mc:AlternateContent>
          <mc:Choice Requires="x14">
            <control shapeId="6146" r:id="rId5" name="チェック 2">
              <controlPr defaultSize="0" autoPict="0">
                <anchor moveWithCells="1">
                  <from xmlns:xdr="http://schemas.openxmlformats.org/drawingml/2006/spreadsheetDrawing">
                    <xdr:col>27</xdr:col>
                    <xdr:colOff>37465</xdr:colOff>
                    <xdr:row>7</xdr:row>
                    <xdr:rowOff>47625</xdr:rowOff>
                  </from>
                  <to xmlns:xdr="http://schemas.openxmlformats.org/drawingml/2006/spreadsheetDrawing">
                    <xdr:col>28</xdr:col>
                    <xdr:colOff>66040</xdr:colOff>
                    <xdr:row>7</xdr:row>
                    <xdr:rowOff>259080</xdr:rowOff>
                  </to>
                </anchor>
              </controlPr>
            </control>
          </mc:Choice>
        </mc:AlternateContent>
        <mc:AlternateContent>
          <mc:Choice Requires="x14">
            <control shapeId="6147" r:id="rId6" name="チェック 3">
              <controlPr defaultSize="0" autoPict="0">
                <anchor moveWithCells="1">
                  <from xmlns:xdr="http://schemas.openxmlformats.org/drawingml/2006/spreadsheetDrawing">
                    <xdr:col>27</xdr:col>
                    <xdr:colOff>37465</xdr:colOff>
                    <xdr:row>8</xdr:row>
                    <xdr:rowOff>47625</xdr:rowOff>
                  </from>
                  <to xmlns:xdr="http://schemas.openxmlformats.org/drawingml/2006/spreadsheetDrawing">
                    <xdr:col>28</xdr:col>
                    <xdr:colOff>66040</xdr:colOff>
                    <xdr:row>8</xdr:row>
                    <xdr:rowOff>259080</xdr:rowOff>
                  </to>
                </anchor>
              </controlPr>
            </control>
          </mc:Choice>
        </mc:AlternateContent>
        <mc:AlternateContent>
          <mc:Choice Requires="x14">
            <control shapeId="6148" r:id="rId7" name="チェック 4">
              <controlPr defaultSize="0" autoPict="0">
                <anchor moveWithCells="1">
                  <from xmlns:xdr="http://schemas.openxmlformats.org/drawingml/2006/spreadsheetDrawing">
                    <xdr:col>27</xdr:col>
                    <xdr:colOff>37465</xdr:colOff>
                    <xdr:row>11</xdr:row>
                    <xdr:rowOff>47625</xdr:rowOff>
                  </from>
                  <to xmlns:xdr="http://schemas.openxmlformats.org/drawingml/2006/spreadsheetDrawing">
                    <xdr:col>28</xdr:col>
                    <xdr:colOff>66040</xdr:colOff>
                    <xdr:row>11</xdr:row>
                    <xdr:rowOff>259080</xdr:rowOff>
                  </to>
                </anchor>
              </controlPr>
            </control>
          </mc:Choice>
        </mc:AlternateContent>
        <mc:AlternateContent>
          <mc:Choice Requires="x14">
            <control shapeId="6149" r:id="rId8" name="チェック 5">
              <controlPr defaultSize="0" autoPict="0">
                <anchor moveWithCells="1">
                  <from xmlns:xdr="http://schemas.openxmlformats.org/drawingml/2006/spreadsheetDrawing">
                    <xdr:col>27</xdr:col>
                    <xdr:colOff>37465</xdr:colOff>
                    <xdr:row>12</xdr:row>
                    <xdr:rowOff>47625</xdr:rowOff>
                  </from>
                  <to xmlns:xdr="http://schemas.openxmlformats.org/drawingml/2006/spreadsheetDrawing">
                    <xdr:col>28</xdr:col>
                    <xdr:colOff>66040</xdr:colOff>
                    <xdr:row>12</xdr:row>
                    <xdr:rowOff>259080</xdr:rowOff>
                  </to>
                </anchor>
              </controlPr>
            </control>
          </mc:Choice>
        </mc:AlternateContent>
        <mc:AlternateContent>
          <mc:Choice Requires="x14">
            <control shapeId="6150" r:id="rId9" name="チェック 6">
              <controlPr defaultSize="0" autoPict="0">
                <anchor moveWithCells="1">
                  <from xmlns:xdr="http://schemas.openxmlformats.org/drawingml/2006/spreadsheetDrawing">
                    <xdr:col>27</xdr:col>
                    <xdr:colOff>37465</xdr:colOff>
                    <xdr:row>13</xdr:row>
                    <xdr:rowOff>47625</xdr:rowOff>
                  </from>
                  <to xmlns:xdr="http://schemas.openxmlformats.org/drawingml/2006/spreadsheetDrawing">
                    <xdr:col>28</xdr:col>
                    <xdr:colOff>66040</xdr:colOff>
                    <xdr:row>13</xdr:row>
                    <xdr:rowOff>259080</xdr:rowOff>
                  </to>
                </anchor>
              </controlPr>
            </control>
          </mc:Choice>
        </mc:AlternateContent>
        <mc:AlternateContent>
          <mc:Choice Requires="x14">
            <control shapeId="6151" r:id="rId10" name="チェック 7">
              <controlPr defaultSize="0" autoPict="0">
                <anchor moveWithCells="1">
                  <from xmlns:xdr="http://schemas.openxmlformats.org/drawingml/2006/spreadsheetDrawing">
                    <xdr:col>27</xdr:col>
                    <xdr:colOff>37465</xdr:colOff>
                    <xdr:row>14</xdr:row>
                    <xdr:rowOff>47625</xdr:rowOff>
                  </from>
                  <to xmlns:xdr="http://schemas.openxmlformats.org/drawingml/2006/spreadsheetDrawing">
                    <xdr:col>28</xdr:col>
                    <xdr:colOff>66040</xdr:colOff>
                    <xdr:row>14</xdr:row>
                    <xdr:rowOff>259080</xdr:rowOff>
                  </to>
                </anchor>
              </controlPr>
            </control>
          </mc:Choice>
        </mc:AlternateContent>
        <mc:AlternateContent>
          <mc:Choice Requires="x14">
            <control shapeId="6152" r:id="rId11" name="チェック 8">
              <controlPr defaultSize="0" autoPict="0">
                <anchor moveWithCells="1">
                  <from xmlns:xdr="http://schemas.openxmlformats.org/drawingml/2006/spreadsheetDrawing">
                    <xdr:col>27</xdr:col>
                    <xdr:colOff>37465</xdr:colOff>
                    <xdr:row>15</xdr:row>
                    <xdr:rowOff>47625</xdr:rowOff>
                  </from>
                  <to xmlns:xdr="http://schemas.openxmlformats.org/drawingml/2006/spreadsheetDrawing">
                    <xdr:col>28</xdr:col>
                    <xdr:colOff>66040</xdr:colOff>
                    <xdr:row>15</xdr:row>
                    <xdr:rowOff>259080</xdr:rowOff>
                  </to>
                </anchor>
              </controlPr>
            </control>
          </mc:Choice>
        </mc:AlternateContent>
        <mc:AlternateContent>
          <mc:Choice Requires="x14">
            <control shapeId="6153" r:id="rId12" name="チェック 9">
              <controlPr defaultSize="0" autoPict="0">
                <anchor moveWithCells="1">
                  <from xmlns:xdr="http://schemas.openxmlformats.org/drawingml/2006/spreadsheetDrawing">
                    <xdr:col>27</xdr:col>
                    <xdr:colOff>37465</xdr:colOff>
                    <xdr:row>16</xdr:row>
                    <xdr:rowOff>47625</xdr:rowOff>
                  </from>
                  <to xmlns:xdr="http://schemas.openxmlformats.org/drawingml/2006/spreadsheetDrawing">
                    <xdr:col>28</xdr:col>
                    <xdr:colOff>66040</xdr:colOff>
                    <xdr:row>16</xdr:row>
                    <xdr:rowOff>259080</xdr:rowOff>
                  </to>
                </anchor>
              </controlPr>
            </control>
          </mc:Choice>
        </mc:AlternateContent>
        <mc:AlternateContent>
          <mc:Choice Requires="x14">
            <control shapeId="6154" r:id="rId13" name="チェック 10">
              <controlPr defaultSize="0" autoPict="0">
                <anchor moveWithCells="1">
                  <from xmlns:xdr="http://schemas.openxmlformats.org/drawingml/2006/spreadsheetDrawing">
                    <xdr:col>27</xdr:col>
                    <xdr:colOff>37465</xdr:colOff>
                    <xdr:row>17</xdr:row>
                    <xdr:rowOff>47625</xdr:rowOff>
                  </from>
                  <to xmlns:xdr="http://schemas.openxmlformats.org/drawingml/2006/spreadsheetDrawing">
                    <xdr:col>28</xdr:col>
                    <xdr:colOff>66040</xdr:colOff>
                    <xdr:row>17</xdr:row>
                    <xdr:rowOff>259080</xdr:rowOff>
                  </to>
                </anchor>
              </controlPr>
            </control>
          </mc:Choice>
        </mc:AlternateContent>
        <mc:AlternateContent>
          <mc:Choice Requires="x14">
            <control shapeId="6155" r:id="rId14" name="チェック 11">
              <controlPr defaultSize="0" autoPict="0">
                <anchor moveWithCells="1">
                  <from xmlns:xdr="http://schemas.openxmlformats.org/drawingml/2006/spreadsheetDrawing">
                    <xdr:col>27</xdr:col>
                    <xdr:colOff>37465</xdr:colOff>
                    <xdr:row>18</xdr:row>
                    <xdr:rowOff>47625</xdr:rowOff>
                  </from>
                  <to xmlns:xdr="http://schemas.openxmlformats.org/drawingml/2006/spreadsheetDrawing">
                    <xdr:col>28</xdr:col>
                    <xdr:colOff>66040</xdr:colOff>
                    <xdr:row>18</xdr:row>
                    <xdr:rowOff>259080</xdr:rowOff>
                  </to>
                </anchor>
              </controlPr>
            </control>
          </mc:Choice>
        </mc:AlternateContent>
        <mc:AlternateContent>
          <mc:Choice Requires="x14">
            <control shapeId="6156" r:id="rId15" name="チェック 12">
              <controlPr defaultSize="0" autoPict="0">
                <anchor moveWithCells="1">
                  <from xmlns:xdr="http://schemas.openxmlformats.org/drawingml/2006/spreadsheetDrawing">
                    <xdr:col>27</xdr:col>
                    <xdr:colOff>37465</xdr:colOff>
                    <xdr:row>20</xdr:row>
                    <xdr:rowOff>47625</xdr:rowOff>
                  </from>
                  <to xmlns:xdr="http://schemas.openxmlformats.org/drawingml/2006/spreadsheetDrawing">
                    <xdr:col>28</xdr:col>
                    <xdr:colOff>66040</xdr:colOff>
                    <xdr:row>20</xdr:row>
                    <xdr:rowOff>259080</xdr:rowOff>
                  </to>
                </anchor>
              </controlPr>
            </control>
          </mc:Choice>
        </mc:AlternateContent>
        <mc:AlternateContent>
          <mc:Choice Requires="x14">
            <control shapeId="6157" r:id="rId16" name="チェック 13">
              <controlPr defaultSize="0" autoPict="0">
                <anchor moveWithCells="1">
                  <from xmlns:xdr="http://schemas.openxmlformats.org/drawingml/2006/spreadsheetDrawing">
                    <xdr:col>27</xdr:col>
                    <xdr:colOff>37465</xdr:colOff>
                    <xdr:row>23</xdr:row>
                    <xdr:rowOff>47625</xdr:rowOff>
                  </from>
                  <to xmlns:xdr="http://schemas.openxmlformats.org/drawingml/2006/spreadsheetDrawing">
                    <xdr:col>28</xdr:col>
                    <xdr:colOff>66040</xdr:colOff>
                    <xdr:row>23</xdr:row>
                    <xdr:rowOff>259080</xdr:rowOff>
                  </to>
                </anchor>
              </controlPr>
            </control>
          </mc:Choice>
        </mc:AlternateContent>
        <mc:AlternateContent>
          <mc:Choice Requires="x14">
            <control shapeId="6158" r:id="rId17" name="チェック 14">
              <controlPr defaultSize="0" autoPict="0">
                <anchor moveWithCells="1">
                  <from xmlns:xdr="http://schemas.openxmlformats.org/drawingml/2006/spreadsheetDrawing">
                    <xdr:col>27</xdr:col>
                    <xdr:colOff>37465</xdr:colOff>
                    <xdr:row>43</xdr:row>
                    <xdr:rowOff>47625</xdr:rowOff>
                  </from>
                  <to xmlns:xdr="http://schemas.openxmlformats.org/drawingml/2006/spreadsheetDrawing">
                    <xdr:col>28</xdr:col>
                    <xdr:colOff>66040</xdr:colOff>
                    <xdr:row>43</xdr:row>
                    <xdr:rowOff>259080</xdr:rowOff>
                  </to>
                </anchor>
              </controlPr>
            </control>
          </mc:Choice>
        </mc:AlternateContent>
        <mc:AlternateContent>
          <mc:Choice Requires="x14">
            <control shapeId="6159" r:id="rId18" name="チェック 15">
              <controlPr defaultSize="0" autoPict="0">
                <anchor moveWithCells="1">
                  <from xmlns:xdr="http://schemas.openxmlformats.org/drawingml/2006/spreadsheetDrawing">
                    <xdr:col>27</xdr:col>
                    <xdr:colOff>37465</xdr:colOff>
                    <xdr:row>46</xdr:row>
                    <xdr:rowOff>47625</xdr:rowOff>
                  </from>
                  <to xmlns:xdr="http://schemas.openxmlformats.org/drawingml/2006/spreadsheetDrawing">
                    <xdr:col>28</xdr:col>
                    <xdr:colOff>66040</xdr:colOff>
                    <xdr:row>46</xdr:row>
                    <xdr:rowOff>259080</xdr:rowOff>
                  </to>
                </anchor>
              </controlPr>
            </control>
          </mc:Choice>
        </mc:AlternateContent>
        <mc:AlternateContent>
          <mc:Choice Requires="x14">
            <control shapeId="6160" r:id="rId19" name="チェック 16">
              <controlPr defaultSize="0" autoPict="0">
                <anchor moveWithCells="1">
                  <from xmlns:xdr="http://schemas.openxmlformats.org/drawingml/2006/spreadsheetDrawing">
                    <xdr:col>27</xdr:col>
                    <xdr:colOff>37465</xdr:colOff>
                    <xdr:row>49</xdr:row>
                    <xdr:rowOff>156210</xdr:rowOff>
                  </from>
                  <to xmlns:xdr="http://schemas.openxmlformats.org/drawingml/2006/spreadsheetDrawing">
                    <xdr:col>28</xdr:col>
                    <xdr:colOff>66040</xdr:colOff>
                    <xdr:row>49</xdr:row>
                    <xdr:rowOff>368300</xdr:rowOff>
                  </to>
                </anchor>
              </controlPr>
            </control>
          </mc:Choice>
        </mc:AlternateContent>
        <mc:AlternateContent>
          <mc:Choice Requires="x14">
            <control shapeId="6161" r:id="rId20" name="チェック 17">
              <controlPr defaultSize="0" autoPict="0">
                <anchor moveWithCells="1">
                  <from xmlns:xdr="http://schemas.openxmlformats.org/drawingml/2006/spreadsheetDrawing">
                    <xdr:col>27</xdr:col>
                    <xdr:colOff>37465</xdr:colOff>
                    <xdr:row>54</xdr:row>
                    <xdr:rowOff>37465</xdr:rowOff>
                  </from>
                  <to xmlns:xdr="http://schemas.openxmlformats.org/drawingml/2006/spreadsheetDrawing">
                    <xdr:col>28</xdr:col>
                    <xdr:colOff>66040</xdr:colOff>
                    <xdr:row>54</xdr:row>
                    <xdr:rowOff>248920</xdr:rowOff>
                  </to>
                </anchor>
              </controlPr>
            </control>
          </mc:Choice>
        </mc:AlternateContent>
        <mc:AlternateContent>
          <mc:Choice Requires="x14">
            <control shapeId="6162" r:id="rId21" name="チェック 18">
              <controlPr defaultSize="0" autoPict="0">
                <anchor moveWithCells="1">
                  <from xmlns:xdr="http://schemas.openxmlformats.org/drawingml/2006/spreadsheetDrawing">
                    <xdr:col>27</xdr:col>
                    <xdr:colOff>37465</xdr:colOff>
                    <xdr:row>55</xdr:row>
                    <xdr:rowOff>47625</xdr:rowOff>
                  </from>
                  <to xmlns:xdr="http://schemas.openxmlformats.org/drawingml/2006/spreadsheetDrawing">
                    <xdr:col>28</xdr:col>
                    <xdr:colOff>66040</xdr:colOff>
                    <xdr:row>55</xdr:row>
                    <xdr:rowOff>259080</xdr:rowOff>
                  </to>
                </anchor>
              </controlPr>
            </control>
          </mc:Choice>
        </mc:AlternateContent>
        <mc:AlternateContent>
          <mc:Choice Requires="x14">
            <control shapeId="6163" r:id="rId22" name="チェック 19">
              <controlPr defaultSize="0" autoPict="0">
                <anchor moveWithCells="1">
                  <from xmlns:xdr="http://schemas.openxmlformats.org/drawingml/2006/spreadsheetDrawing">
                    <xdr:col>27</xdr:col>
                    <xdr:colOff>37465</xdr:colOff>
                    <xdr:row>56</xdr:row>
                    <xdr:rowOff>47625</xdr:rowOff>
                  </from>
                  <to xmlns:xdr="http://schemas.openxmlformats.org/drawingml/2006/spreadsheetDrawing">
                    <xdr:col>28</xdr:col>
                    <xdr:colOff>66040</xdr:colOff>
                    <xdr:row>56</xdr:row>
                    <xdr:rowOff>259080</xdr:rowOff>
                  </to>
                </anchor>
              </controlPr>
            </control>
          </mc:Choice>
        </mc:AlternateContent>
        <mc:AlternateContent>
          <mc:Choice Requires="x14">
            <control shapeId="6164" r:id="rId23" name="チェック 20">
              <controlPr defaultSize="0" autoPict="0">
                <anchor moveWithCells="1">
                  <from xmlns:xdr="http://schemas.openxmlformats.org/drawingml/2006/spreadsheetDrawing">
                    <xdr:col>27</xdr:col>
                    <xdr:colOff>38100</xdr:colOff>
                    <xdr:row>9</xdr:row>
                    <xdr:rowOff>211455</xdr:rowOff>
                  </from>
                  <to xmlns:xdr="http://schemas.openxmlformats.org/drawingml/2006/spreadsheetDrawing">
                    <xdr:col>28</xdr:col>
                    <xdr:colOff>66675</xdr:colOff>
                    <xdr:row>10</xdr:row>
                    <xdr:rowOff>106045</xdr:rowOff>
                  </to>
                </anchor>
              </controlPr>
            </control>
          </mc:Choice>
        </mc:AlternateContent>
        <mc:AlternateContent>
          <mc:Choice Requires="x14">
            <control shapeId="6165" r:id="rId24" name="チェック 21">
              <controlPr defaultSize="0" autoPict="0">
                <anchor moveWithCells="1">
                  <from xmlns:xdr="http://schemas.openxmlformats.org/drawingml/2006/spreadsheetDrawing">
                    <xdr:col>25</xdr:col>
                    <xdr:colOff>601345</xdr:colOff>
                    <xdr:row>1</xdr:row>
                    <xdr:rowOff>108585</xdr:rowOff>
                  </from>
                  <to xmlns:xdr="http://schemas.openxmlformats.org/drawingml/2006/spreadsheetDrawing">
                    <xdr:col>25</xdr:col>
                    <xdr:colOff>906145</xdr:colOff>
                    <xdr:row>1</xdr:row>
                    <xdr:rowOff>318770</xdr:rowOff>
                  </to>
                </anchor>
              </controlPr>
            </control>
          </mc:Choice>
        </mc:AlternateContent>
        <mc:AlternateContent>
          <mc:Choice Requires="x14">
            <control shapeId="6166" r:id="rId25" name="チェック 22">
              <controlPr defaultSize="0" autoPict="0">
                <anchor moveWithCells="1">
                  <from xmlns:xdr="http://schemas.openxmlformats.org/drawingml/2006/spreadsheetDrawing">
                    <xdr:col>27</xdr:col>
                    <xdr:colOff>135255</xdr:colOff>
                    <xdr:row>1</xdr:row>
                    <xdr:rowOff>106680</xdr:rowOff>
                  </from>
                  <to xmlns:xdr="http://schemas.openxmlformats.org/drawingml/2006/spreadsheetDrawing">
                    <xdr:col>28</xdr:col>
                    <xdr:colOff>163830</xdr:colOff>
                    <xdr:row>1</xdr:row>
                    <xdr:rowOff>317500</xdr:rowOff>
                  </to>
                </anchor>
              </controlPr>
            </control>
          </mc:Choice>
        </mc:AlternateContent>
        <mc:AlternateContent>
          <mc:Choice Requires="x14">
            <control shapeId="6167" r:id="rId26" name="チェック 23">
              <controlPr defaultSize="0" autoPict="0">
                <anchor moveWithCells="1">
                  <from xmlns:xdr="http://schemas.openxmlformats.org/drawingml/2006/spreadsheetDrawing">
                    <xdr:col>30</xdr:col>
                    <xdr:colOff>208915</xdr:colOff>
                    <xdr:row>1</xdr:row>
                    <xdr:rowOff>106680</xdr:rowOff>
                  </from>
                  <to xmlns:xdr="http://schemas.openxmlformats.org/drawingml/2006/spreadsheetDrawing">
                    <xdr:col>31</xdr:col>
                    <xdr:colOff>237490</xdr:colOff>
                    <xdr:row>1</xdr:row>
                    <xdr:rowOff>317500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 xml:space="preserve">チェックリスト </vt:lpstr>
      <vt:lpstr>記入例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大嶋　龍太郎</dc:creator>
  <cp:lastModifiedBy>竹谷　一輝</cp:lastModifiedBy>
  <dcterms:created xsi:type="dcterms:W3CDTF">2024-05-27T00:37:24Z</dcterms:created>
  <dcterms:modified xsi:type="dcterms:W3CDTF">2026-07-01T02:14:29Z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2026-07-01T02:14:29Z</vt:filetime>
  </property>
</Properties>
</file>