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2"/>
  </bookViews>
  <sheets>
    <sheet name="各シートの説明" sheetId="21" state="hidden" r:id="rId1"/>
    <sheet name="別紙様式" sheetId="1" state="hidden" r:id="rId2"/>
    <sheet name="様式第６号①" sheetId="4" r:id="rId3"/>
    <sheet name="4-① (全額控除等（課税売上割合95%以上）) " sheetId="48" r:id="rId4"/>
    <sheet name="様式第６号②" sheetId="6" r:id="rId5"/>
    <sheet name="4-②(個別対応方式)" sheetId="64" r:id="rId6"/>
    <sheet name="様式第６号③" sheetId="2" r:id="rId7"/>
    <sheet name="4-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'!$A$1:$J$52</definedName>
    <definedName name="Z_3B354CA7_5DDB_486E_B190_D1AF122751B8_.wvu.PrintArea" localSheetId="3" hidden="1">'4-① (全額控除等（課税売上割合95%以上）) '!$A$5:$N$52</definedName>
    <definedName name="_xlnm.Print_Area" localSheetId="5">'4-②(個別対応方式)'!$A$1:$K$58</definedName>
    <definedName name="Z_3B354CA7_5DDB_486E_B190_D1AF122751B8_.wvu.PrintArea" localSheetId="5" hidden="1">'4-②(個別対応方式)'!$A$5:$N$55</definedName>
    <definedName name="_xlnm.Print_Area" localSheetId="7">'4-③ (一括比例方式)'!$A$1:$K$52</definedName>
    <definedName name="Z_3B354CA7_5DDB_486E_B190_D1AF122751B8_.wvu.PrintArea" localSheetId="7" hidden="1">'4-③ (一括比例方式)'!$A$5:$N$52</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<sst xmlns="http://schemas.openxmlformats.org/spreadsheetml/2006/main" xmlns:r="http://schemas.openxmlformats.org/officeDocument/2006/relationships" count="160" uniqueCount="160">
  <si>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t>を入力してください。</t>
    <rPh sb="1" eb="3">
      <t>ニュウリョク</t>
    </rPh>
    <phoneticPr fontId="4"/>
  </si>
  <si>
    <t xml:space="preserve">      </t>
  </si>
  <si>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</si>
  <si>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番　　　　　　　　　号</t>
  </si>
  <si>
    <t>代表者　　　　　　　　　印</t>
  </si>
  <si>
    <t>３　法人等の所在地</t>
    <rPh sb="2" eb="4">
      <t>ホウジン</t>
    </rPh>
    <rPh sb="4" eb="5">
      <t>ナド</t>
    </rPh>
    <rPh sb="6" eb="9">
      <t>ショザイチ</t>
    </rPh>
    <phoneticPr fontId="4"/>
  </si>
  <si>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</si>
  <si>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</si>
  <si>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名　称</t>
  </si>
  <si>
    <t>について、</t>
  </si>
  <si>
    <t>　　</t>
  </si>
  <si>
    <t>金</t>
  </si>
  <si>
    <t>月</t>
    <rPh sb="0" eb="1">
      <t>がつ</t>
    </rPh>
    <phoneticPr fontId="11" type="Hiragana"/>
  </si>
  <si>
    <t>４</t>
  </si>
  <si>
    <t>円</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</si>
  <si>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</si>
  <si>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</si>
  <si>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２　消費税及び地方消費税の申告により確定した消費税及び地方消費税に係る</t>
  </si>
  <si>
    <t>サービス種類</t>
    <rPh sb="4" eb="6">
      <t>シュルイ</t>
    </rPh>
    <phoneticPr fontId="4"/>
  </si>
  <si>
    <t>・施設の名称</t>
    <rPh sb="1" eb="3">
      <t>シセツ</t>
    </rPh>
    <rPh sb="4" eb="6">
      <t>メイショウ</t>
    </rPh>
    <phoneticPr fontId="4"/>
  </si>
  <si>
    <r>
      <t>別紙様式</t>
    </r>
    <r>
      <rPr>
        <sz val="11"/>
        <color indexed="10"/>
        <rFont val="平成ゴシック"/>
      </rPr>
      <t>３</t>
    </r>
  </si>
  <si>
    <t>（単位：円）</t>
    <rPh sb="1" eb="3">
      <t>タンイ</t>
    </rPh>
    <rPh sb="4" eb="5">
      <t>エン</t>
    </rPh>
    <phoneticPr fontId="4"/>
  </si>
  <si>
    <t>により交付決定があった</t>
  </si>
  <si>
    <t>補助金等に係る予算の執行の適正化に関する法律（昭和30 年法律第179 号）</t>
  </si>
  <si>
    <t>所在地</t>
    <rPh sb="0" eb="3">
      <t>しょざいち</t>
    </rPh>
    <phoneticPr fontId="11" type="Hiragana"/>
  </si>
  <si>
    <t>　３　添付書類</t>
  </si>
  <si>
    <t>所在地</t>
    <rPh sb="0" eb="3">
      <t>ショザイチ</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</si>
  <si>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</si>
  <si>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氏名</t>
    <rPh sb="0" eb="2">
      <t>シメイ</t>
    </rPh>
    <phoneticPr fontId="4"/>
  </si>
  <si>
    <t>非課税仕入</t>
    <rPh sb="0" eb="3">
      <t>ヒカゼイ</t>
    </rPh>
    <rPh sb="3" eb="5">
      <t>シイ</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</si>
  <si>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</si>
  <si>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</si>
  <si>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</si>
  <si>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</si>
  <si>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</si>
  <si>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平成　　年　月　日付け群馬県指令医第　　　－　　号</t>
    <rPh sb="0" eb="2">
      <t>ヘイセイ</t>
    </rPh>
    <rPh sb="9" eb="10">
      <t>ヅ</t>
    </rPh>
    <rPh sb="11" eb="14">
      <t>グンマケン</t>
    </rPh>
    <rPh sb="14" eb="16">
      <t>シレイ</t>
    </rPh>
    <rPh sb="16" eb="17">
      <t>イ</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</si>
  <si>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</si>
  <si>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</si>
  <si>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</si>
  <si>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</si>
  <si>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</si>
  <si>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仕入控除税額（要県費委託費返還相当額）</t>
    <rPh sb="8" eb="9">
      <t>ケン</t>
    </rPh>
    <rPh sb="9" eb="10">
      <t>ヒ</t>
    </rPh>
    <phoneticPr fontId="4"/>
  </si>
  <si>
    <t>群馬県知事　　　　あて</t>
    <rPh sb="0" eb="3">
      <t>グンマケン</t>
    </rPh>
    <rPh sb="3" eb="5">
      <t>チジ</t>
    </rPh>
    <phoneticPr fontId="4"/>
  </si>
  <si>
    <t>非課税売上対応分</t>
    <rPh sb="0" eb="3">
      <t>ヒカゼイ</t>
    </rPh>
    <rPh sb="3" eb="5">
      <t>ウリアゲ</t>
    </rPh>
    <rPh sb="5" eb="7">
      <t>タイオウ</t>
    </rPh>
    <rPh sb="7" eb="8">
      <t>フン</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</si>
  <si>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</si>
  <si>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</si>
  <si>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</si>
  <si>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</si>
  <si>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</si>
  <si>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代表者　職・氏名</t>
    <rPh sb="0" eb="3">
      <t>だいひょうしゃ</t>
    </rPh>
    <rPh sb="4" eb="5">
      <t>しょく</t>
    </rPh>
    <rPh sb="6" eb="7">
      <t>し</t>
    </rPh>
    <rPh sb="7" eb="8">
      <t>めい</t>
    </rPh>
    <phoneticPr fontId="11" type="Hiragana"/>
  </si>
  <si>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</si>
  <si>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</si>
  <si>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</si>
  <si>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</si>
  <si>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</si>
  <si>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</si>
  <si>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</si>
  <si>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</si>
  <si>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できる資料、特定収入の割合を確認できる資料）を添付する。</t>
  </si>
  <si>
    <t>記</t>
    <rPh sb="0" eb="1">
      <t>キ</t>
    </rPh>
    <phoneticPr fontId="4"/>
  </si>
  <si>
    <t>代表者　　　　　　　　　　　印</t>
  </si>
  <si>
    <t>＋</t>
  </si>
  <si>
    <t>－</t>
  </si>
  <si>
    <t>１　補助事業等の名称</t>
    <rPh sb="2" eb="4">
      <t>ホジョ</t>
    </rPh>
    <rPh sb="4" eb="6">
      <t>ジギョウ</t>
    </rPh>
    <rPh sb="6" eb="7">
      <t>ナド</t>
    </rPh>
    <rPh sb="8" eb="10">
      <t>メイショウ</t>
    </rPh>
    <phoneticPr fontId="4"/>
  </si>
  <si>
    <t>課税仕入</t>
    <rPh sb="0" eb="2">
      <t>カゼイ</t>
    </rPh>
    <rPh sb="2" eb="4">
      <t>シイ</t>
    </rPh>
    <phoneticPr fontId="4"/>
  </si>
  <si>
    <t>静岡県○○市○○町○○番地</t>
    <rPh sb="0" eb="3">
      <t>シズオカケン</t>
    </rPh>
    <rPh sb="5" eb="6">
      <t>シ</t>
    </rPh>
    <rPh sb="8" eb="9">
      <t>チョウ</t>
    </rPh>
    <rPh sb="11" eb="13">
      <t>バンチ</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</si>
  <si>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</si>
  <si>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</si>
  <si>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</si>
  <si>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</si>
  <si>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
  </si>
  <si>
    <t>合計</t>
    <rPh sb="0" eb="2">
      <t>ゴウケイ</t>
    </rPh>
    <phoneticPr fontId="4"/>
  </si>
  <si>
    <t>居宅介護支援事業所</t>
    <rPh sb="0" eb="2">
      <t>キョタク</t>
    </rPh>
    <rPh sb="2" eb="4">
      <t>カイゴ</t>
    </rPh>
    <rPh sb="4" eb="6">
      <t>シエン</t>
    </rPh>
    <rPh sb="6" eb="9">
      <t>ジギョウショ</t>
    </rPh>
    <phoneticPr fontId="4"/>
  </si>
  <si>
    <t>訪問介護事業所</t>
    <rPh sb="0" eb="2">
      <t>ホウモン</t>
    </rPh>
    <rPh sb="2" eb="4">
      <t>カイゴ</t>
    </rPh>
    <rPh sb="4" eb="7">
      <t>ジギョウショ</t>
    </rPh>
    <phoneticPr fontId="4"/>
  </si>
  <si>
    <t>（2） 課税売上割合</t>
    <rPh sb="4" eb="6">
      <t>カゼイ</t>
    </rPh>
    <rPh sb="6" eb="8">
      <t>ウリアゲ</t>
    </rPh>
    <rPh sb="8" eb="10">
      <t>ワリアイ</t>
    </rPh>
    <phoneticPr fontId="4"/>
  </si>
  <si>
    <t>（3） 支出のうち課税仕入の占める割合</t>
    <rPh sb="4" eb="6">
      <t>シシュツ</t>
    </rPh>
    <rPh sb="9" eb="11">
      <t>カゼイ</t>
    </rPh>
    <rPh sb="11" eb="13">
      <t>シイ</t>
    </rPh>
    <rPh sb="14" eb="15">
      <t>シ</t>
    </rPh>
    <rPh sb="17" eb="19">
      <t>ワリアイ</t>
    </rPh>
    <phoneticPr fontId="4"/>
  </si>
  <si>
    <t>（交付確定額）</t>
    <rPh sb="1" eb="3">
      <t>コウフ</t>
    </rPh>
    <rPh sb="3" eb="5">
      <t>カクテイ</t>
    </rPh>
    <rPh sb="5" eb="6">
      <t>ガク</t>
    </rPh>
    <phoneticPr fontId="4"/>
  </si>
  <si>
    <t>／</t>
  </si>
  <si>
    <t>＝</t>
  </si>
  <si>
    <r>
      <t xml:space="preserve">               　　　　 </t>
    </r>
    <r>
      <rPr>
        <sz val="9"/>
        <color auto="1"/>
        <rFont val="ＭＳ ゴシック"/>
      </rPr>
      <t xml:space="preserve"> (又は交付金）</t>
    </r>
    <rPh sb="22" eb="23">
      <t>マタ</t>
    </rPh>
    <rPh sb="24" eb="27">
      <t>コウフキン</t>
    </rPh>
    <phoneticPr fontId="4"/>
  </si>
  <si>
    <t>円</t>
    <rPh sb="0" eb="1">
      <t>エン</t>
    </rPh>
    <phoneticPr fontId="4"/>
  </si>
  <si>
    <t>円　　　×</t>
    <rPh sb="0" eb="1">
      <t>エン</t>
    </rPh>
    <phoneticPr fontId="4"/>
  </si>
  <si>
    <t>（円未満切捨）</t>
    <rPh sb="1" eb="2">
      <t>エン</t>
    </rPh>
    <rPh sb="2" eb="4">
      <t>ミマン</t>
    </rPh>
    <rPh sb="4" eb="6">
      <t>キリス</t>
    </rPh>
    <phoneticPr fontId="4"/>
  </si>
  <si>
    <t>介護老人福祉施設</t>
    <rPh sb="0" eb="2">
      <t>カイゴ</t>
    </rPh>
    <rPh sb="2" eb="4">
      <t>ロウジン</t>
    </rPh>
    <rPh sb="4" eb="6">
      <t>フクシ</t>
    </rPh>
    <rPh sb="6" eb="8">
      <t>シセツ</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</si>
  <si>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</si>
  <si>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</si>
  <si>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</si>
  <si>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</si>
  <si>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</si>
  <si>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</si>
  <si>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</si>
  <si>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</si>
  <si>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</si>
  <si>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</si>
  <si>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</si>
  <si>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</si>
  <si>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</si>
  <si>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株式会社〇〇〇〇</t>
    <rPh sb="0" eb="4">
      <t>カブシキガイシャ</t>
    </rPh>
    <phoneticPr fontId="4"/>
  </si>
  <si>
    <t>第</t>
    <rPh sb="0" eb="1">
      <t>だい</t>
    </rPh>
    <phoneticPr fontId="11" type="Hiragana"/>
  </si>
  <si>
    <t>法人等名</t>
    <rPh sb="0" eb="2">
      <t>ほうじん</t>
    </rPh>
    <rPh sb="2" eb="3">
      <t>など</t>
    </rPh>
    <rPh sb="3" eb="4">
      <t>めい</t>
    </rPh>
    <phoneticPr fontId="11" type="Hiragana"/>
  </si>
  <si>
    <t>（令和</t>
    <rPh sb="1" eb="3">
      <t>れいわ</t>
    </rPh>
    <phoneticPr fontId="11" type="Hiragana"/>
  </si>
  <si>
    <t>　</t>
  </si>
  <si>
    <t>日付け</t>
    <rPh sb="0" eb="1">
      <t>にち</t>
    </rPh>
    <rPh sb="1" eb="2">
      <t>つ</t>
    </rPh>
    <phoneticPr fontId="11" type="Hiragana"/>
  </si>
  <si>
    <t>福指第</t>
    <rPh sb="0" eb="1">
      <t>ふく</t>
    </rPh>
    <rPh sb="1" eb="2">
      <t>ゆび</t>
    </rPh>
    <rPh sb="2" eb="3">
      <t>だい</t>
    </rPh>
    <phoneticPr fontId="11" type="Hiragana"/>
  </si>
  <si>
    <t>新型コロナウイルス感染症流行下における介護サービス事業所等のサービス提供体制確保事業補助金に係る</t>
  </si>
  <si>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</si>
  <si>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</si>
  <si>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</si>
  <si>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</si>
  <si>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</si>
  <si>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３　消費税及び地方消費税の申告により確定した消費税仕入控除税額等　</t>
  </si>
  <si>
    <t>４　法人等の代表者役職・氏名</t>
    <rPh sb="2" eb="5">
      <t>ホウジンナド</t>
    </rPh>
    <rPh sb="6" eb="9">
      <t>ダイヒョウシャ</t>
    </rPh>
    <rPh sb="9" eb="11">
      <t>ヤクショク</t>
    </rPh>
    <rPh sb="12" eb="14">
      <t>シメイ</t>
    </rPh>
    <phoneticPr fontId="4"/>
  </si>
  <si>
    <t>新型コロナウイルス感染症流行下における介護サービス事業所等のサービス提供体制確保事業補助金</t>
    <rPh sb="42" eb="45">
      <t>ホジョキン</t>
    </rPh>
    <phoneticPr fontId="4"/>
  </si>
  <si>
    <t>役職</t>
    <rPh sb="0" eb="2">
      <t>ヤクショク</t>
    </rPh>
    <phoneticPr fontId="4"/>
  </si>
  <si>
    <t>代表取締役</t>
    <rPh sb="0" eb="2">
      <t>ダイヒョウ</t>
    </rPh>
    <rPh sb="2" eb="5">
      <t>トリシマリヤク</t>
    </rPh>
    <phoneticPr fontId="4"/>
  </si>
  <si>
    <t>特別養護老人ホームはま</t>
    <rPh sb="0" eb="2">
      <t>トクベツ</t>
    </rPh>
    <rPh sb="2" eb="4">
      <t>ヨウゴ</t>
    </rPh>
    <rPh sb="4" eb="6">
      <t>ロウジン</t>
    </rPh>
    <phoneticPr fontId="4"/>
  </si>
  <si>
    <r>
      <t xml:space="preserve">        　　　　 </t>
    </r>
    <r>
      <rPr>
        <sz val="9"/>
        <color auto="1"/>
        <rFont val="ＭＳ ゴシック"/>
      </rPr>
      <t xml:space="preserve"> (又は交付金）</t>
    </r>
    <rPh sb="15" eb="16">
      <t>マタ</t>
    </rPh>
    <rPh sb="17" eb="20">
      <t>コウフキン</t>
    </rPh>
    <phoneticPr fontId="4"/>
  </si>
  <si>
    <t>【報告内容に関する連絡先】</t>
    <rPh sb="1" eb="3">
      <t>ホウコク</t>
    </rPh>
    <rPh sb="3" eb="5">
      <t>ナイヨウ</t>
    </rPh>
    <rPh sb="6" eb="7">
      <t>カン</t>
    </rPh>
    <rPh sb="9" eb="11">
      <t>レンラク</t>
    </rPh>
    <rPh sb="11" eb="12">
      <t>サキ</t>
    </rPh>
    <phoneticPr fontId="4"/>
  </si>
  <si>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</si>
  <si>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</si>
  <si>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</si>
  <si>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</si>
  <si>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しず福祉サービス</t>
    <rPh sb="2" eb="4">
      <t>フクシ</t>
    </rPh>
    <phoneticPr fontId="4"/>
  </si>
  <si>
    <t>特別養護老人ホームしず</t>
    <rPh sb="0" eb="2">
      <t>トクベツ</t>
    </rPh>
    <rPh sb="2" eb="4">
      <t>ヨウゴ</t>
    </rPh>
    <rPh sb="4" eb="6">
      <t>ロウジン</t>
    </rPh>
    <phoneticPr fontId="4"/>
  </si>
  <si>
    <t>はま福祉サービス</t>
    <rPh sb="2" eb="4">
      <t>フクシ</t>
    </rPh>
    <phoneticPr fontId="4"/>
  </si>
  <si>
    <t>ぬま福祉サービス</t>
    <rPh sb="2" eb="4">
      <t>フクシ</t>
    </rPh>
    <phoneticPr fontId="4"/>
  </si>
  <si>
    <t>特別養護老人ホームぬま</t>
    <rPh sb="0" eb="2">
      <t>トクベツ</t>
    </rPh>
    <rPh sb="2" eb="4">
      <t>ヨウゴ</t>
    </rPh>
    <rPh sb="4" eb="6">
      <t>ロウジン</t>
    </rPh>
    <phoneticPr fontId="4"/>
  </si>
  <si>
    <t>（課税資産の譲渡等の対価の額）</t>
  </si>
  <si>
    <t>消費税仕入控除税額等報告書</t>
    <rPh sb="9" eb="10">
      <t>とう</t>
    </rPh>
    <phoneticPr fontId="11" type="Hiragana"/>
  </si>
  <si>
    <t>（資産の譲渡等の対価の額）</t>
  </si>
  <si>
    <t>円
　　　　＝
円</t>
    <rPh sb="0" eb="1">
      <t>エン</t>
    </rPh>
    <rPh sb="8" eb="9">
      <t>エン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</si>
  <si>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</si>
  <si>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５　交付金確定額　</t>
    <rPh sb="2" eb="4">
      <t>コウフ</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</si>
  <si>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</si>
  <si>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別紙４ー②</t>
    <rPh sb="0" eb="2">
      <t>ベッシ</t>
    </rPh>
    <phoneticPr fontId="4"/>
  </si>
  <si>
    <t>別紙４ー③</t>
    <rPh sb="0" eb="2">
      <t>ベッシ</t>
    </rPh>
    <phoneticPr fontId="4"/>
  </si>
  <si>
    <t>別紙４ー①</t>
    <rPh sb="0" eb="2">
      <t>ベッシ</t>
    </rPh>
    <phoneticPr fontId="4"/>
  </si>
  <si>
    <t>〇〇市〇〇〇〇・・・・</t>
    <rPh sb="2" eb="3">
      <t>し</t>
    </rPh>
    <phoneticPr fontId="11" type="Hiragana"/>
  </si>
  <si>
    <t>総務課長　〇〇〇〇</t>
    <rPh sb="0" eb="2">
      <t>そうむ</t>
    </rPh>
    <rPh sb="2" eb="4">
      <t>かちょう</t>
    </rPh>
    <phoneticPr fontId="11" type="Hiragana"/>
  </si>
  <si>
    <t>（交付金確定額）</t>
    <rPh sb="1" eb="4">
      <t>コウフキン</t>
    </rPh>
    <rPh sb="4" eb="6">
      <t>カクテイ</t>
    </rPh>
    <rPh sb="6" eb="7">
      <t>ガク</t>
    </rPh>
    <phoneticPr fontId="4"/>
  </si>
  <si>
    <t>いずれかに○をつけてください。</t>
  </si>
  <si>
    <t>○</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</si>
  <si>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</si>
  <si>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</si>
  <si>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r>
      <t xml:space="preserve">         　　　 </t>
    </r>
    <r>
      <rPr>
        <sz val="9"/>
        <color auto="1"/>
        <rFont val="ＭＳ ゴシック"/>
      </rPr>
      <t xml:space="preserve"> (又は交付金）</t>
    </r>
    <rPh sb="15" eb="16">
      <t>マタ</t>
    </rPh>
    <rPh sb="17" eb="20">
      <t>コウフキン</t>
    </rPh>
    <phoneticPr fontId="4"/>
  </si>
  <si>
    <t>株式会社　〇〇〇〇</t>
    <rPh sb="0" eb="4">
      <t>かぶしきがいしゃ</t>
    </rPh>
    <phoneticPr fontId="11" type="Hiragana"/>
  </si>
  <si>
    <t>代表取締役　　〇〇〇〇</t>
    <rPh sb="0" eb="2">
      <t>だいひょう</t>
    </rPh>
    <rPh sb="2" eb="5">
      <t>とりしまりやく</t>
    </rPh>
    <phoneticPr fontId="11" type="Hiragana"/>
  </si>
  <si>
    <t>２　交付金の交付の申請時及び実績報告時に減額した消費税仕入控除税額等 　　金</t>
  </si>
  <si>
    <t>〇〇〇〇</t>
  </si>
  <si>
    <t>様式第６号（用紙　日本産業規格Ａ４縦型）</t>
  </si>
  <si>
    <t>消費税仕入控除税額等が確定したので、次のとおり報告します。</t>
    <rPh sb="9" eb="10">
      <t>とう</t>
    </rPh>
    <phoneticPr fontId="11" type="Hiragana"/>
  </si>
  <si>
    <t xml:space="preserve"> 申請団体責任者 職・氏名</t>
    <rPh sb="1" eb="3">
      <t>シンセイ</t>
    </rPh>
    <rPh sb="3" eb="5">
      <t>ダンタイ</t>
    </rPh>
    <phoneticPr fontId="4"/>
  </si>
  <si>
    <t xml:space="preserve"> 報告書作成責任者職名・氏名</t>
  </si>
  <si>
    <t>福指第</t>
    <rPh sb="2" eb="3">
      <t>だい</t>
    </rPh>
    <phoneticPr fontId="11" type="Hiragana"/>
  </si>
  <si>
    <t>代表取締役　〇〇〇〇</t>
  </si>
  <si>
    <t>号により補助金の交付の決定を受けた</t>
    <rPh sb="0" eb="1">
      <t>ごう</t>
    </rPh>
    <rPh sb="4" eb="6">
      <t>ほじょ</t>
    </rPh>
    <phoneticPr fontId="11" type="Hiragana"/>
  </si>
  <si>
    <t>（添付書類）</t>
    <rPh sb="1" eb="3">
      <t>てんぷ</t>
    </rPh>
    <rPh sb="3" eb="5">
      <t>しょるい</t>
    </rPh>
    <phoneticPr fontId="11" type="Hiragana"/>
  </si>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</sst>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quot;円&quot;"/>
  </numFmts>
  <fonts count="37">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b/>
      <sz val="11"/>
      <color rgb="FFFF0000"/>
      <name val="ＭＳ Ｐ明朝"/>
      <family val="1"/>
    </font>
    <font>
      <sz val="10"/>
      <color auto="1"/>
      <name val="ＭＳ Ｐ明朝"/>
      <family val="1"/>
    </font>
    <font>
      <sz val="10.5"/>
      <color auto="1"/>
      <name val="ＭＳ Ｐ明朝"/>
    </font>
    <font>
      <b/>
      <sz val="10"/>
      <color rgb="FFFF0000"/>
      <name val="ＭＳ ゴシック"/>
      <family val="3"/>
    </font>
    <font>
      <b/>
      <sz val="11"/>
      <color rgb="FFFF0000"/>
      <name val="ＭＳ ゴシック"/>
      <family val="3"/>
    </font>
    <font>
      <sz val="11"/>
      <color rgb="FFFF0000"/>
      <name val="ＭＳ Ｐ明朝"/>
      <family val="1"/>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1"/>
      <color indexed="8"/>
      <name val="ＭＳ ゴシック"/>
      <family val="3"/>
    </font>
    <font>
      <b/>
      <sz val="16"/>
      <color auto="1"/>
      <name val="ＭＳ ゴシック"/>
    </font>
    <font>
      <b/>
      <sz val="11"/>
      <color auto="1"/>
      <name val="ＭＳ ゴシック"/>
      <family val="3"/>
    </font>
    <font>
      <b/>
      <sz val="14"/>
      <color rgb="FFFF0000"/>
      <name val="ＭＳ ゴシック"/>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sz val="16"/>
      <color rgb="FFFF0000"/>
      <name val="ＭＳ ゴシック"/>
      <family val="3"/>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159">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Alignment="1">
      <alignment wrapText="1"/>
    </xf>
    <xf numFmtId="0" fontId="12" fillId="4" borderId="0" xfId="0" applyFont="1" applyFill="1" applyAlignment="1">
      <alignment horizontal="distributed" vertical="center" shrinkToFit="1"/>
    </xf>
    <xf numFmtId="0" fontId="12" fillId="4" borderId="0" xfId="0" applyFont="1" applyFill="1" applyAlignment="1">
      <alignment shrinkToFit="1"/>
    </xf>
    <xf numFmtId="0" fontId="13" fillId="2" borderId="0" xfId="0" applyFont="1" applyFill="1"/>
    <xf numFmtId="0" fontId="13" fillId="0" borderId="0" xfId="0" applyFont="1"/>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2" fillId="4" borderId="0" xfId="0" applyFont="1" applyFill="1" applyAlignment="1">
      <alignment vertical="center" shrinkToFit="1"/>
    </xf>
    <xf numFmtId="0" fontId="13" fillId="0" borderId="5" xfId="0" applyFont="1" applyFill="1" applyBorder="1" applyAlignment="1">
      <alignment vertical="center"/>
    </xf>
    <xf numFmtId="0" fontId="13" fillId="0" borderId="6" xfId="0" applyFont="1" applyFill="1" applyBorder="1" applyAlignment="1">
      <alignment vertical="center"/>
    </xf>
    <xf numFmtId="0" fontId="14" fillId="0" borderId="0" xfId="0" applyFont="1" applyAlignment="1">
      <alignment horizontal="right"/>
    </xf>
    <xf numFmtId="0" fontId="15" fillId="4" borderId="1" xfId="0" applyFont="1" applyFill="1" applyBorder="1" applyAlignment="1">
      <alignment horizontal="left" vertical="center"/>
    </xf>
    <xf numFmtId="0" fontId="15" fillId="4" borderId="7" xfId="0" applyFont="1" applyFill="1" applyBorder="1" applyAlignment="1" applyProtection="1">
      <alignment vertical="center" shrinkToFit="1"/>
      <protection locked="0"/>
    </xf>
    <xf numFmtId="0" fontId="12" fillId="4" borderId="8" xfId="0" applyFont="1" applyFill="1" applyBorder="1" applyAlignment="1">
      <alignment vertical="center" wrapText="1" shrinkToFit="1"/>
    </xf>
    <xf numFmtId="0" fontId="12" fillId="4" borderId="0" xfId="0" applyFont="1" applyFill="1" applyBorder="1" applyAlignment="1">
      <alignment vertical="center" wrapText="1" shrinkToFit="1"/>
    </xf>
    <xf numFmtId="0" fontId="15" fillId="4" borderId="3" xfId="0" applyFont="1" applyFill="1" applyBorder="1" applyAlignment="1" applyProtection="1">
      <alignment vertical="center" shrinkToFit="1"/>
      <protection locked="0"/>
    </xf>
    <xf numFmtId="0" fontId="12" fillId="4" borderId="9" xfId="0" applyFont="1" applyFill="1" applyBorder="1" applyAlignment="1">
      <alignment vertical="center" wrapText="1" shrinkToFit="1"/>
    </xf>
    <xf numFmtId="176" fontId="12" fillId="0" borderId="0" xfId="0" applyNumberFormat="1" applyFont="1" applyFill="1" applyBorder="1" applyAlignment="1">
      <alignment horizontal="right"/>
    </xf>
    <xf numFmtId="176" fontId="16" fillId="4" borderId="0" xfId="0" applyNumberFormat="1" applyFont="1" applyFill="1" applyBorder="1"/>
    <xf numFmtId="0" fontId="17" fillId="0" borderId="0" xfId="0" applyFont="1"/>
    <xf numFmtId="176" fontId="16" fillId="0" borderId="0" xfId="0" applyNumberFormat="1" applyFont="1" applyFill="1" applyBorder="1"/>
    <xf numFmtId="0" fontId="3" fillId="0" borderId="0" xfId="0" applyFont="1" applyAlignment="1">
      <alignment shrinkToFit="1"/>
    </xf>
    <xf numFmtId="0" fontId="3" fillId="0" borderId="0" xfId="0" applyFont="1" applyBorder="1"/>
    <xf numFmtId="0" fontId="13" fillId="4" borderId="3" xfId="0" applyFont="1" applyFill="1" applyBorder="1" applyAlignment="1">
      <alignment vertical="center" shrinkToFit="1"/>
    </xf>
    <xf numFmtId="0" fontId="3" fillId="0" borderId="0" xfId="0" applyFont="1" applyAlignment="1">
      <alignment horizontal="right" shrinkToFit="1"/>
    </xf>
    <xf numFmtId="0" fontId="3" fillId="0" borderId="0" xfId="0" applyFont="1" applyFill="1" applyBorder="1" applyAlignment="1">
      <alignment horizontal="center"/>
    </xf>
    <xf numFmtId="0" fontId="12" fillId="4" borderId="10" xfId="0" applyFont="1" applyFill="1" applyBorder="1" applyAlignment="1">
      <alignment vertical="center" wrapText="1" shrinkToFit="1"/>
    </xf>
    <xf numFmtId="0" fontId="13" fillId="4" borderId="5" xfId="0" applyFont="1" applyFill="1" applyBorder="1" applyAlignment="1">
      <alignment vertical="center" shrinkToFit="1"/>
    </xf>
    <xf numFmtId="0" fontId="18" fillId="0" borderId="0" xfId="0" applyFont="1" applyAlignment="1"/>
    <xf numFmtId="0" fontId="18" fillId="0" borderId="0" xfId="0" applyFont="1"/>
    <xf numFmtId="0" fontId="19" fillId="2" borderId="0" xfId="0" applyFont="1" applyFill="1" applyAlignment="1">
      <alignment vertical="center"/>
    </xf>
    <xf numFmtId="0" fontId="20" fillId="2"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xf>
    <xf numFmtId="0" fontId="23" fillId="2" borderId="0" xfId="0" applyFont="1" applyFill="1" applyAlignment="1">
      <alignment vertical="center" wrapText="1"/>
    </xf>
    <xf numFmtId="0" fontId="24" fillId="2" borderId="0" xfId="0" applyFont="1" applyFill="1" applyAlignment="1">
      <alignment vertical="center"/>
    </xf>
    <xf numFmtId="0" fontId="23"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18" fillId="2" borderId="0" xfId="0" applyFont="1" applyFill="1" applyAlignment="1"/>
    <xf numFmtId="0" fontId="25" fillId="2" borderId="0" xfId="0" applyFont="1" applyFill="1" applyAlignment="1">
      <alignment vertical="center"/>
    </xf>
    <xf numFmtId="0" fontId="24" fillId="2" borderId="7" xfId="0" applyFont="1" applyFill="1" applyBorder="1" applyAlignment="1">
      <alignment vertical="center"/>
    </xf>
    <xf numFmtId="3" fontId="26" fillId="2" borderId="0" xfId="0" applyNumberFormat="1" applyFont="1" applyFill="1" applyAlignment="1">
      <alignment vertical="center"/>
    </xf>
    <xf numFmtId="0" fontId="20" fillId="0" borderId="2" xfId="0" applyFont="1" applyFill="1" applyBorder="1" applyAlignment="1">
      <alignment vertical="center" shrinkToFit="1"/>
    </xf>
    <xf numFmtId="0" fontId="20" fillId="5" borderId="2" xfId="0" applyFont="1" applyFill="1" applyBorder="1" applyAlignment="1">
      <alignment vertical="center" shrinkToFit="1"/>
    </xf>
    <xf numFmtId="0" fontId="20" fillId="2" borderId="0" xfId="0" applyFont="1" applyFill="1" applyAlignment="1">
      <alignment horizontal="right" vertical="center"/>
    </xf>
    <xf numFmtId="3" fontId="20" fillId="5" borderId="2" xfId="0" applyNumberFormat="1" applyFont="1" applyFill="1" applyBorder="1" applyAlignment="1">
      <alignment vertical="center" shrinkToFit="1"/>
    </xf>
    <xf numFmtId="0" fontId="27" fillId="2" borderId="0" xfId="0" applyFont="1" applyFill="1" applyAlignment="1">
      <alignment vertical="center"/>
    </xf>
    <xf numFmtId="0" fontId="28" fillId="2" borderId="0" xfId="0" applyFont="1" applyFill="1" applyAlignment="1">
      <alignment vertical="center"/>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5" borderId="7" xfId="0" applyFont="1" applyFill="1" applyBorder="1" applyAlignment="1">
      <alignment vertical="center" wrapText="1" shrinkToFit="1"/>
    </xf>
    <xf numFmtId="0" fontId="20" fillId="2" borderId="7" xfId="0" applyFont="1" applyFill="1" applyBorder="1" applyAlignment="1">
      <alignment vertical="center" wrapText="1" shrinkToFit="1"/>
    </xf>
    <xf numFmtId="0" fontId="21" fillId="2" borderId="0" xfId="0" applyFont="1" applyFill="1" applyAlignment="1">
      <alignment horizontal="center" vertical="center"/>
    </xf>
    <xf numFmtId="176" fontId="19" fillId="5" borderId="7" xfId="0" applyNumberFormat="1" applyFont="1" applyFill="1" applyBorder="1" applyAlignment="1">
      <alignment vertical="center" shrinkToFit="1"/>
    </xf>
    <xf numFmtId="0" fontId="21" fillId="0" borderId="0" xfId="0" applyFont="1" applyAlignment="1">
      <alignment vertical="top"/>
    </xf>
    <xf numFmtId="3" fontId="19" fillId="2" borderId="0" xfId="0" applyNumberFormat="1" applyFont="1" applyFill="1" applyAlignment="1">
      <alignment vertical="center" shrinkToFit="1"/>
    </xf>
    <xf numFmtId="3" fontId="29" fillId="2" borderId="0" xfId="0" applyNumberFormat="1" applyFont="1" applyFill="1" applyAlignment="1">
      <alignment horizontal="right" vertical="top"/>
    </xf>
    <xf numFmtId="0" fontId="18" fillId="2" borderId="0" xfId="0" applyFont="1" applyFill="1"/>
    <xf numFmtId="0" fontId="20" fillId="0" borderId="4" xfId="0" applyFont="1" applyFill="1" applyBorder="1" applyAlignment="1">
      <alignment vertical="center" shrinkToFit="1"/>
    </xf>
    <xf numFmtId="0" fontId="20" fillId="5" borderId="4" xfId="0" applyFont="1" applyFill="1" applyBorder="1" applyAlignment="1">
      <alignment vertical="center" shrinkToFit="1"/>
    </xf>
    <xf numFmtId="3" fontId="20" fillId="2" borderId="10" xfId="0" applyNumberFormat="1" applyFont="1" applyFill="1" applyBorder="1" applyAlignment="1">
      <alignment vertical="center" shrinkToFit="1"/>
    </xf>
    <xf numFmtId="0" fontId="26" fillId="2" borderId="0" xfId="0" applyFont="1" applyFill="1" applyAlignment="1">
      <alignment vertical="center"/>
    </xf>
    <xf numFmtId="0" fontId="21" fillId="2" borderId="10" xfId="0" applyFont="1" applyFill="1" applyBorder="1" applyAlignment="1">
      <alignment horizontal="left" vertical="center" wrapText="1"/>
    </xf>
    <xf numFmtId="0" fontId="21" fillId="2" borderId="10" xfId="0" applyFont="1" applyFill="1" applyBorder="1" applyAlignment="1">
      <alignment horizontal="left" vertical="center"/>
    </xf>
    <xf numFmtId="0" fontId="19" fillId="2" borderId="0" xfId="0" applyFont="1" applyFill="1" applyAlignment="1">
      <alignment horizontal="center" vertical="center" shrinkToFit="1"/>
    </xf>
    <xf numFmtId="0" fontId="29" fillId="2" borderId="0" xfId="0" applyFont="1" applyFill="1" applyAlignment="1">
      <alignment vertical="center"/>
    </xf>
    <xf numFmtId="0" fontId="20" fillId="5" borderId="6" xfId="0" applyFont="1" applyFill="1" applyBorder="1" applyAlignment="1">
      <alignment vertical="center" shrinkToFit="1"/>
    </xf>
    <xf numFmtId="0" fontId="21" fillId="2" borderId="1" xfId="0" applyFont="1" applyFill="1" applyBorder="1" applyAlignment="1">
      <alignment horizontal="center" vertical="center" shrinkToFit="1"/>
    </xf>
    <xf numFmtId="0" fontId="21" fillId="0" borderId="13" xfId="0" applyFont="1" applyBorder="1" applyAlignment="1">
      <alignment horizontal="center" vertical="center" shrinkToFit="1"/>
    </xf>
    <xf numFmtId="176" fontId="21" fillId="5" borderId="7" xfId="0" applyNumberFormat="1" applyFont="1" applyFill="1" applyBorder="1" applyAlignment="1">
      <alignment vertical="center" shrinkToFit="1"/>
    </xf>
    <xf numFmtId="176" fontId="21" fillId="2" borderId="7" xfId="0" applyNumberFormat="1" applyFont="1" applyFill="1" applyBorder="1" applyAlignment="1">
      <alignment vertical="center" shrinkToFit="1"/>
    </xf>
    <xf numFmtId="0" fontId="19" fillId="2" borderId="14" xfId="0" applyFont="1" applyFill="1" applyBorder="1" applyAlignment="1">
      <alignment vertical="center"/>
    </xf>
    <xf numFmtId="0" fontId="19" fillId="2" borderId="15" xfId="0" applyFont="1" applyFill="1" applyBorder="1" applyAlignment="1">
      <alignment vertical="center"/>
    </xf>
    <xf numFmtId="177" fontId="19" fillId="2" borderId="0" xfId="0" applyNumberFormat="1" applyFont="1" applyFill="1" applyAlignment="1">
      <alignment vertical="center" shrinkToFit="1"/>
    </xf>
    <xf numFmtId="0" fontId="19" fillId="0" borderId="0" xfId="0" applyFont="1" applyAlignment="1">
      <alignment vertical="center" shrinkToFit="1"/>
    </xf>
    <xf numFmtId="0" fontId="21" fillId="0" borderId="4" xfId="0" applyFont="1" applyBorder="1" applyAlignment="1">
      <alignment vertical="center" shrinkToFit="1"/>
    </xf>
    <xf numFmtId="0" fontId="21" fillId="2" borderId="7" xfId="0" applyFont="1" applyFill="1" applyBorder="1" applyAlignment="1">
      <alignment horizontal="center" vertical="center" shrinkToFit="1"/>
    </xf>
    <xf numFmtId="176" fontId="21" fillId="0" borderId="16" xfId="0" applyNumberFormat="1" applyFont="1" applyFill="1" applyBorder="1" applyAlignment="1">
      <alignment vertical="center" shrinkToFit="1"/>
    </xf>
    <xf numFmtId="0" fontId="19" fillId="2" borderId="17" xfId="0" applyFont="1" applyFill="1" applyBorder="1" applyAlignment="1">
      <alignment vertical="center"/>
    </xf>
    <xf numFmtId="0" fontId="19" fillId="2" borderId="18" xfId="0" applyFont="1" applyFill="1" applyBorder="1" applyAlignment="1">
      <alignment vertical="center"/>
    </xf>
    <xf numFmtId="3" fontId="26" fillId="2" borderId="0" xfId="0" applyNumberFormat="1" applyFont="1" applyFill="1" applyBorder="1" applyAlignment="1">
      <alignment vertical="center"/>
    </xf>
    <xf numFmtId="0" fontId="19" fillId="0" borderId="0" xfId="0" applyFont="1" applyAlignment="1">
      <alignment horizontal="center" vertical="center" shrinkToFit="1"/>
    </xf>
    <xf numFmtId="3" fontId="26" fillId="0" borderId="0" xfId="0" applyNumberFormat="1" applyFont="1" applyFill="1" applyBorder="1" applyAlignment="1">
      <alignment horizontal="center" vertical="center"/>
    </xf>
    <xf numFmtId="0" fontId="19" fillId="5" borderId="7" xfId="0" applyFont="1" applyFill="1" applyBorder="1" applyAlignment="1">
      <alignment vertical="center"/>
    </xf>
    <xf numFmtId="0" fontId="30" fillId="2" borderId="0" xfId="0" applyFont="1" applyFill="1" applyAlignment="1">
      <alignment vertical="center"/>
    </xf>
    <xf numFmtId="0" fontId="21" fillId="0" borderId="6" xfId="0" applyFont="1" applyBorder="1" applyAlignment="1">
      <alignment vertical="center" shrinkToFit="1"/>
    </xf>
    <xf numFmtId="3" fontId="26" fillId="2" borderId="0" xfId="0" applyNumberFormat="1" applyFont="1" applyFill="1" applyAlignment="1">
      <alignment horizontal="center" vertical="center"/>
    </xf>
    <xf numFmtId="0" fontId="20" fillId="0" borderId="6" xfId="0" applyFont="1" applyFill="1" applyBorder="1" applyAlignment="1">
      <alignment vertical="center" shrinkToFit="1"/>
    </xf>
    <xf numFmtId="0" fontId="21" fillId="0" borderId="7" xfId="0" applyFont="1" applyBorder="1" applyAlignment="1">
      <alignment horizontal="center" vertical="center" shrinkToFit="1"/>
    </xf>
    <xf numFmtId="0" fontId="19" fillId="2" borderId="19" xfId="0" applyFont="1" applyFill="1" applyBorder="1" applyAlignment="1">
      <alignment vertical="center" shrinkToFit="1"/>
    </xf>
    <xf numFmtId="176" fontId="19" fillId="2" borderId="20" xfId="0" applyNumberFormat="1" applyFont="1" applyFill="1" applyBorder="1" applyAlignment="1">
      <alignment vertical="center" shrinkToFit="1"/>
    </xf>
    <xf numFmtId="0" fontId="29" fillId="2" borderId="0" xfId="0" applyFont="1" applyFill="1" applyAlignment="1">
      <alignment vertical="top"/>
    </xf>
    <xf numFmtId="0" fontId="31" fillId="2" borderId="0" xfId="0" applyFont="1" applyFill="1" applyAlignment="1">
      <alignment horizontal="right" vertical="center"/>
    </xf>
    <xf numFmtId="0" fontId="19" fillId="2" borderId="21" xfId="0" applyFont="1" applyFill="1" applyBorder="1" applyAlignment="1">
      <alignment vertical="center" shrinkToFit="1"/>
    </xf>
    <xf numFmtId="3" fontId="26" fillId="2" borderId="0" xfId="0" quotePrefix="1" applyNumberFormat="1" applyFont="1" applyFill="1" applyAlignment="1">
      <alignment vertical="center"/>
    </xf>
    <xf numFmtId="0" fontId="19" fillId="2" borderId="0" xfId="0" applyFont="1" applyFill="1" applyAlignment="1">
      <alignment vertical="center" shrinkToFit="1"/>
    </xf>
    <xf numFmtId="0" fontId="32" fillId="2" borderId="0" xfId="0" applyFont="1" applyFill="1" applyAlignment="1">
      <alignment vertical="center"/>
    </xf>
    <xf numFmtId="0" fontId="21" fillId="2" borderId="0" xfId="0" applyFont="1" applyFill="1" applyAlignment="1">
      <alignment horizontal="right" vertical="center"/>
    </xf>
    <xf numFmtId="0" fontId="23" fillId="0"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20" fillId="0" borderId="0" xfId="0" applyFont="1" applyFill="1" applyAlignment="1">
      <alignment horizontal="right" vertical="center"/>
    </xf>
    <xf numFmtId="0" fontId="18" fillId="2" borderId="0" xfId="0" applyFont="1" applyFill="1" applyAlignment="1">
      <alignment horizontal="center" vertical="center"/>
    </xf>
    <xf numFmtId="0" fontId="20" fillId="0" borderId="0" xfId="0" applyFont="1" applyFill="1" applyAlignment="1">
      <alignment vertical="center" shrinkToFit="1"/>
    </xf>
    <xf numFmtId="176" fontId="19" fillId="2" borderId="7" xfId="0" applyNumberFormat="1" applyFont="1" applyFill="1" applyBorder="1" applyAlignment="1">
      <alignment vertical="center" shrinkToFit="1"/>
    </xf>
    <xf numFmtId="0" fontId="18" fillId="2" borderId="0" xfId="0" applyFont="1" applyFill="1" applyAlignment="1">
      <alignment horizontal="center"/>
    </xf>
    <xf numFmtId="0" fontId="19" fillId="2" borderId="14" xfId="0" applyFont="1" applyFill="1" applyBorder="1" applyAlignment="1">
      <alignment vertical="center" shrinkToFit="1"/>
    </xf>
    <xf numFmtId="0" fontId="19" fillId="2" borderId="15" xfId="0" applyFont="1" applyFill="1" applyBorder="1" applyAlignment="1">
      <alignment vertical="center" shrinkToFit="1"/>
    </xf>
    <xf numFmtId="0" fontId="19" fillId="2" borderId="17" xfId="0" applyFont="1" applyFill="1" applyBorder="1" applyAlignment="1">
      <alignment vertical="center" shrinkToFit="1"/>
    </xf>
    <xf numFmtId="0" fontId="19" fillId="2" borderId="18" xfId="0" applyFont="1" applyFill="1" applyBorder="1" applyAlignment="1">
      <alignment vertical="center" shrinkToFit="1"/>
    </xf>
    <xf numFmtId="0" fontId="21" fillId="2" borderId="0" xfId="0" applyFont="1" applyFill="1" applyAlignment="1">
      <alignment horizontal="center" vertical="center" shrinkToFit="1"/>
    </xf>
    <xf numFmtId="0" fontId="21" fillId="0" borderId="0" xfId="0" applyFont="1" applyAlignment="1">
      <alignment horizontal="center" vertical="center" shrinkToFit="1"/>
    </xf>
    <xf numFmtId="0" fontId="21" fillId="2" borderId="0" xfId="0" applyFont="1" applyFill="1" applyAlignment="1">
      <alignment vertical="center" shrinkToFit="1"/>
    </xf>
    <xf numFmtId="0" fontId="35" fillId="2" borderId="0" xfId="0" applyFont="1" applyFill="1" applyAlignment="1">
      <alignment vertical="center"/>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6" fillId="0" borderId="0" xfId="5" applyFont="1"/>
    <xf numFmtId="0" fontId="0" fillId="3" borderId="0" xfId="0" applyFill="1" applyAlignment="1">
      <alignment horizontal="right" vertical="center"/>
    </xf>
    <xf numFmtId="0" fontId="0" fillId="0" borderId="0" xfId="0" applyAlignment="1">
      <alignment horizontal="left"/>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3"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4"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5"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7"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11" name="図形 20"/>
        <xdr:cNvSpPr/>
      </xdr:nvSpPr>
      <xdr:spPr>
        <a:xfrm>
          <a:off x="202565" y="1026668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11</xdr:col>
      <xdr:colOff>88265</xdr:colOff>
      <xdr:row>0</xdr:row>
      <xdr:rowOff>104775</xdr:rowOff>
    </xdr:from>
    <xdr:to xmlns:xdr="http://schemas.openxmlformats.org/drawingml/2006/spreadsheetDrawing">
      <xdr:col>24</xdr:col>
      <xdr:colOff>237490</xdr:colOff>
      <xdr:row>1</xdr:row>
      <xdr:rowOff>508000</xdr:rowOff>
    </xdr:to>
    <xdr:sp macro="" textlink="">
      <xdr:nvSpPr>
        <xdr:cNvPr id="12" name="図形 11"/>
        <xdr:cNvSpPr/>
      </xdr:nvSpPr>
      <xdr:spPr>
        <a:xfrm>
          <a:off x="3077845" y="104775"/>
          <a:ext cx="4274820" cy="57467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記載例①－１</a:t>
          </a:r>
          <a:r>
            <a:rPr kumimoji="1" lang="ja-JP" altLang="en-US" sz="1100" b="1" u="none"/>
            <a:t>　　　返還額あり・</a:t>
          </a:r>
          <a:r>
            <a:rPr kumimoji="1" lang="ja-JP" altLang="en-US" sz="1100" b="1" u="none"/>
            <a:t>課税売上高が５億円以下　　　　</a:t>
          </a:r>
          <a:endParaRPr kumimoji="1" lang="ja-JP" altLang="en-US" sz="1100" b="1"/>
        </a:p>
        <a:p>
          <a:r>
            <a:rPr kumimoji="1" lang="ja-JP" altLang="en-US" sz="1100" b="1" u="none"/>
            <a:t>　　　　　　　　　かつ</a:t>
          </a:r>
          <a:r>
            <a:rPr kumimoji="1" lang="ja-JP" altLang="en-US" sz="1100" b="1" u="none"/>
            <a:t>　課税売上割合が95％以上　　　の場合</a:t>
          </a:r>
          <a:endParaRPr kumimoji="1" lang="ja-JP" altLang="en-US" sz="1100" b="1"/>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13"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計算書4-①の「５」の数字を入れます。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14"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15"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計算書①の６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6"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212725</xdr:rowOff>
    </xdr:to>
    <xdr:sp macro="" textlink="">
      <xdr:nvSpPr>
        <xdr:cNvPr id="17" name="四角形 16"/>
        <xdr:cNvSpPr/>
      </xdr:nvSpPr>
      <xdr:spPr>
        <a:xfrm>
          <a:off x="215265" y="8081010"/>
          <a:ext cx="6861175" cy="441325"/>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8"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9"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25400</xdr:colOff>
      <xdr:row>3</xdr:row>
      <xdr:rowOff>40640</xdr:rowOff>
    </xdr:from>
    <xdr:to xmlns:xdr="http://schemas.openxmlformats.org/drawingml/2006/spreadsheetDrawing">
      <xdr:col>15</xdr:col>
      <xdr:colOff>217170</xdr:colOff>
      <xdr:row>5</xdr:row>
      <xdr:rowOff>1905</xdr:rowOff>
    </xdr:to>
    <xdr:sp macro="" textlink="">
      <xdr:nvSpPr>
        <xdr:cNvPr id="20" name="図形 14"/>
        <xdr:cNvSpPr/>
      </xdr:nvSpPr>
      <xdr:spPr>
        <a:xfrm>
          <a:off x="1445260" y="897890"/>
          <a:ext cx="2943860" cy="34607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190500</xdr:colOff>
      <xdr:row>47</xdr:row>
      <xdr:rowOff>205105</xdr:rowOff>
    </xdr:from>
    <xdr:to xmlns:xdr="http://schemas.openxmlformats.org/drawingml/2006/spreadsheetDrawing">
      <xdr:col>9</xdr:col>
      <xdr:colOff>695960</xdr:colOff>
      <xdr:row>49</xdr:row>
      <xdr:rowOff>92710</xdr:rowOff>
    </xdr:to>
    <xdr:sp macro="" textlink="">
      <xdr:nvSpPr>
        <xdr:cNvPr id="3" name="角丸四角形吹き出し 2"/>
        <xdr:cNvSpPr/>
      </xdr:nvSpPr>
      <xdr:spPr>
        <a:xfrm>
          <a:off x="6471285" y="14848205"/>
          <a:ext cx="3848735" cy="363855"/>
        </a:xfrm>
        <a:prstGeom prst="wedgeRoundRectCallout">
          <a:avLst>
            <a:gd name="adj1" fmla="val 24285"/>
            <a:gd name="adj2" fmla="val 7579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2</xdr:col>
      <xdr:colOff>554355</xdr:colOff>
      <xdr:row>29</xdr:row>
      <xdr:rowOff>348615</xdr:rowOff>
    </xdr:from>
    <xdr:to xmlns:xdr="http://schemas.openxmlformats.org/drawingml/2006/spreadsheetDrawing">
      <xdr:col>4</xdr:col>
      <xdr:colOff>69850</xdr:colOff>
      <xdr:row>33</xdr:row>
      <xdr:rowOff>228600</xdr:rowOff>
    </xdr:to>
    <xdr:sp macro="" textlink="">
      <xdr:nvSpPr>
        <xdr:cNvPr id="6" name="角丸四角形吹き出し 4"/>
        <xdr:cNvSpPr/>
      </xdr:nvSpPr>
      <xdr:spPr>
        <a:xfrm>
          <a:off x="1053465" y="9652000"/>
          <a:ext cx="3068320" cy="164782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482600</xdr:colOff>
      <xdr:row>35</xdr:row>
      <xdr:rowOff>193040</xdr:rowOff>
    </xdr:from>
    <xdr:to xmlns:xdr="http://schemas.openxmlformats.org/drawingml/2006/spreadsheetDrawing">
      <xdr:col>3</xdr:col>
      <xdr:colOff>931545</xdr:colOff>
      <xdr:row>36</xdr:row>
      <xdr:rowOff>178435</xdr:rowOff>
    </xdr:to>
    <xdr:sp macro="" textlink="">
      <xdr:nvSpPr>
        <xdr:cNvPr id="7" name="角丸四角形吹き出し 5"/>
        <xdr:cNvSpPr/>
      </xdr:nvSpPr>
      <xdr:spPr>
        <a:xfrm>
          <a:off x="981710" y="12148185"/>
          <a:ext cx="2439670" cy="37592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5</xdr:col>
      <xdr:colOff>259080</xdr:colOff>
      <xdr:row>30</xdr:row>
      <xdr:rowOff>213360</xdr:rowOff>
    </xdr:from>
    <xdr:to xmlns:xdr="http://schemas.openxmlformats.org/drawingml/2006/spreadsheetDrawing">
      <xdr:col>8</xdr:col>
      <xdr:colOff>886460</xdr:colOff>
      <xdr:row>34</xdr:row>
      <xdr:rowOff>152400</xdr:rowOff>
    </xdr:to>
    <xdr:sp macro="" textlink="">
      <xdr:nvSpPr>
        <xdr:cNvPr id="9" name="角丸四角形吹き出し 5"/>
        <xdr:cNvSpPr/>
      </xdr:nvSpPr>
      <xdr:spPr>
        <a:xfrm>
          <a:off x="5425440" y="9958705"/>
          <a:ext cx="3970655" cy="1706880"/>
        </a:xfrm>
        <a:prstGeom prst="wedgeRoundRectCallout">
          <a:avLst>
            <a:gd name="adj1" fmla="val -35742"/>
            <a:gd name="adj2" fmla="val 12662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a:t>
          </a:r>
          <a:r>
            <a:rPr kumimoji="1" lang="ja-JP" altLang="en-US" sz="1200" b="1">
              <a:solidFill>
                <a:srgbClr val="FF0000"/>
              </a:solidFill>
            </a:rPr>
            <a:t>ただし、</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442595</xdr:colOff>
      <xdr:row>15</xdr:row>
      <xdr:rowOff>168275</xdr:rowOff>
    </xdr:from>
    <xdr:to xmlns:xdr="http://schemas.openxmlformats.org/drawingml/2006/spreadsheetDrawing">
      <xdr:col>5</xdr:col>
      <xdr:colOff>220345</xdr:colOff>
      <xdr:row>17</xdr:row>
      <xdr:rowOff>75565</xdr:rowOff>
    </xdr:to>
    <xdr:sp macro="" textlink="">
      <xdr:nvSpPr>
        <xdr:cNvPr id="10" name="角丸四角形吹き出し 6"/>
        <xdr:cNvSpPr/>
      </xdr:nvSpPr>
      <xdr:spPr>
        <a:xfrm>
          <a:off x="2932430" y="4947285"/>
          <a:ext cx="2454275" cy="654050"/>
        </a:xfrm>
        <a:prstGeom prst="wedgeRoundRectCallout">
          <a:avLst>
            <a:gd name="adj1" fmla="val -67195"/>
            <a:gd name="adj2" fmla="val -158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6</xdr:col>
      <xdr:colOff>518795</xdr:colOff>
      <xdr:row>37</xdr:row>
      <xdr:rowOff>17780</xdr:rowOff>
    </xdr:from>
    <xdr:to xmlns:xdr="http://schemas.openxmlformats.org/drawingml/2006/spreadsheetDrawing">
      <xdr:col>9</xdr:col>
      <xdr:colOff>913130</xdr:colOff>
      <xdr:row>43</xdr:row>
      <xdr:rowOff>140335</xdr:rowOff>
    </xdr:to>
    <xdr:sp macro="" textlink="">
      <xdr:nvSpPr>
        <xdr:cNvPr id="8" name="角丸四角形吹き出し 6"/>
        <xdr:cNvSpPr/>
      </xdr:nvSpPr>
      <xdr:spPr>
        <a:xfrm>
          <a:off x="6799580" y="12573000"/>
          <a:ext cx="3737610" cy="1372235"/>
        </a:xfrm>
        <a:prstGeom prst="wedgeRoundRectCallout">
          <a:avLst>
            <a:gd name="adj1" fmla="val 30543"/>
            <a:gd name="adj2" fmla="val -6479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200" b="1">
            <a:solidFill>
              <a:srgbClr val="FF0000"/>
            </a:solidFill>
          </a:endParaRPr>
        </a:p>
      </xdr:txBody>
    </xdr:sp>
    <xdr:clientData/>
  </xdr:twoCellAnchor>
  <xdr:twoCellAnchor>
    <xdr:from xmlns:xdr="http://schemas.openxmlformats.org/drawingml/2006/spreadsheetDrawing">
      <xdr:col>2</xdr:col>
      <xdr:colOff>735330</xdr:colOff>
      <xdr:row>0</xdr:row>
      <xdr:rowOff>43815</xdr:rowOff>
    </xdr:from>
    <xdr:to xmlns:xdr="http://schemas.openxmlformats.org/drawingml/2006/spreadsheetDrawing">
      <xdr:col>9</xdr:col>
      <xdr:colOff>802640</xdr:colOff>
      <xdr:row>0</xdr:row>
      <xdr:rowOff>360045</xdr:rowOff>
    </xdr:to>
    <xdr:sp macro="" textlink="">
      <xdr:nvSpPr>
        <xdr:cNvPr id="11" name="図形 7"/>
        <xdr:cNvSpPr/>
      </xdr:nvSpPr>
      <xdr:spPr>
        <a:xfrm>
          <a:off x="1234440" y="43815"/>
          <a:ext cx="9192260" cy="31623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a:t>記載例①－２：　</a:t>
          </a:r>
          <a:r>
            <a:rPr kumimoji="1" lang="ja-JP" altLang="en-US" sz="1600" b="1" u="none"/>
            <a:t>返還額あり・課税売上高が５億円以下かつ課税売上割合が95％以上の場合</a:t>
          </a:r>
          <a:endParaRPr kumimoji="1" lang="ja-JP" altLang="en-US" sz="1600" b="1"/>
        </a:p>
      </xdr:txBody>
    </xdr:sp>
    <xdr:clientData/>
  </xdr:twoCellAnchor>
  <xdr:twoCellAnchor>
    <xdr:from xmlns:xdr="http://schemas.openxmlformats.org/drawingml/2006/spreadsheetDrawing">
      <xdr:col>5</xdr:col>
      <xdr:colOff>751840</xdr:colOff>
      <xdr:row>18</xdr:row>
      <xdr:rowOff>156210</xdr:rowOff>
    </xdr:from>
    <xdr:to xmlns:xdr="http://schemas.openxmlformats.org/drawingml/2006/spreadsheetDrawing">
      <xdr:col>9</xdr:col>
      <xdr:colOff>692785</xdr:colOff>
      <xdr:row>22</xdr:row>
      <xdr:rowOff>23495</xdr:rowOff>
    </xdr:to>
    <xdr:sp macro="" textlink="">
      <xdr:nvSpPr>
        <xdr:cNvPr id="13" name="角丸四角形吹き出し 9"/>
        <xdr:cNvSpPr/>
      </xdr:nvSpPr>
      <xdr:spPr>
        <a:xfrm>
          <a:off x="5918200" y="5872480"/>
          <a:ext cx="4398645" cy="85788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2"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3"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4"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5"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6" name="図形 20"/>
        <xdr:cNvSpPr/>
      </xdr:nvSpPr>
      <xdr:spPr>
        <a:xfrm>
          <a:off x="202565" y="1029843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8"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計算書4-②の「５」の数字を入れます。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9"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10"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計算書4-②の６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1"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212090</xdr:rowOff>
    </xdr:to>
    <xdr:sp macro="" textlink="">
      <xdr:nvSpPr>
        <xdr:cNvPr id="12" name="四角形 16"/>
        <xdr:cNvSpPr/>
      </xdr:nvSpPr>
      <xdr:spPr>
        <a:xfrm>
          <a:off x="215265" y="8081010"/>
          <a:ext cx="6861175" cy="440690"/>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3"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4"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214630</xdr:colOff>
      <xdr:row>1</xdr:row>
      <xdr:rowOff>64770</xdr:rowOff>
    </xdr:from>
    <xdr:to xmlns:xdr="http://schemas.openxmlformats.org/drawingml/2006/spreadsheetDrawing">
      <xdr:col>23</xdr:col>
      <xdr:colOff>206375</xdr:colOff>
      <xdr:row>1</xdr:row>
      <xdr:rowOff>379095</xdr:rowOff>
    </xdr:to>
    <xdr:sp macro="" textlink="">
      <xdr:nvSpPr>
        <xdr:cNvPr id="15" name="図形 14"/>
        <xdr:cNvSpPr/>
      </xdr:nvSpPr>
      <xdr:spPr>
        <a:xfrm>
          <a:off x="2942590" y="236220"/>
          <a:ext cx="4065905" cy="31432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記載例②－１：　</a:t>
          </a:r>
          <a:r>
            <a:rPr kumimoji="1" lang="ja-JP" altLang="en-US" sz="1200" b="1" u="none"/>
            <a:t>返還額あり・個別対応方式の場合</a:t>
          </a:r>
          <a:endParaRPr kumimoji="1" lang="ja-JP" altLang="en-US" sz="1200" b="1"/>
        </a:p>
      </xdr:txBody>
    </xdr:sp>
    <xdr:clientData/>
  </xdr:twoCellAnchor>
  <xdr:twoCellAnchor>
    <xdr:from xmlns:xdr="http://schemas.openxmlformats.org/drawingml/2006/spreadsheetDrawing">
      <xdr:col>7</xdr:col>
      <xdr:colOff>43815</xdr:colOff>
      <xdr:row>3</xdr:row>
      <xdr:rowOff>59690</xdr:rowOff>
    </xdr:from>
    <xdr:to xmlns:xdr="http://schemas.openxmlformats.org/drawingml/2006/spreadsheetDrawing">
      <xdr:col>17</xdr:col>
      <xdr:colOff>188595</xdr:colOff>
      <xdr:row>5</xdr:row>
      <xdr:rowOff>20955</xdr:rowOff>
    </xdr:to>
    <xdr:sp macro="" textlink="">
      <xdr:nvSpPr>
        <xdr:cNvPr id="16" name="図形 14"/>
        <xdr:cNvSpPr/>
      </xdr:nvSpPr>
      <xdr:spPr>
        <a:xfrm>
          <a:off x="1986915" y="916940"/>
          <a:ext cx="2948940" cy="34607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127635</xdr:colOff>
      <xdr:row>55</xdr:row>
      <xdr:rowOff>125095</xdr:rowOff>
    </xdr:from>
    <xdr:to xmlns:xdr="http://schemas.openxmlformats.org/drawingml/2006/spreadsheetDrawing">
      <xdr:col>9</xdr:col>
      <xdr:colOff>653415</xdr:colOff>
      <xdr:row>57</xdr:row>
      <xdr:rowOff>57150</xdr:rowOff>
    </xdr:to>
    <xdr:sp macro="" textlink="">
      <xdr:nvSpPr>
        <xdr:cNvPr id="3" name="角丸四角形吹き出し 2"/>
        <xdr:cNvSpPr/>
      </xdr:nvSpPr>
      <xdr:spPr>
        <a:xfrm>
          <a:off x="6467475" y="16962755"/>
          <a:ext cx="3869055" cy="274955"/>
        </a:xfrm>
        <a:prstGeom prst="wedgeRoundRectCallout">
          <a:avLst>
            <a:gd name="adj1" fmla="val 7304"/>
            <a:gd name="adj2" fmla="val -1063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4</xdr:col>
      <xdr:colOff>469265</xdr:colOff>
      <xdr:row>35</xdr:row>
      <xdr:rowOff>335280</xdr:rowOff>
    </xdr:from>
    <xdr:to xmlns:xdr="http://schemas.openxmlformats.org/drawingml/2006/spreadsheetDrawing">
      <xdr:col>5</xdr:col>
      <xdr:colOff>116840</xdr:colOff>
      <xdr:row>43</xdr:row>
      <xdr:rowOff>201930</xdr:rowOff>
    </xdr:to>
    <xdr:cxnSp macro="">
      <xdr:nvCxnSpPr>
        <xdr:cNvPr id="6" name="直線矢印コネクタ 5"/>
        <xdr:cNvCxnSpPr/>
      </xdr:nvCxnSpPr>
      <xdr:spPr>
        <a:xfrm flipH="1">
          <a:off x="4580255" y="12109450"/>
          <a:ext cx="762000" cy="18421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637540</xdr:colOff>
      <xdr:row>35</xdr:row>
      <xdr:rowOff>261620</xdr:rowOff>
    </xdr:from>
    <xdr:to xmlns:xdr="http://schemas.openxmlformats.org/drawingml/2006/spreadsheetDrawing">
      <xdr:col>9</xdr:col>
      <xdr:colOff>101600</xdr:colOff>
      <xdr:row>43</xdr:row>
      <xdr:rowOff>70485</xdr:rowOff>
    </xdr:to>
    <xdr:cxnSp macro="">
      <xdr:nvCxnSpPr>
        <xdr:cNvPr id="8" name="直線矢印コネクタ 7"/>
        <xdr:cNvCxnSpPr/>
      </xdr:nvCxnSpPr>
      <xdr:spPr>
        <a:xfrm flipH="1">
          <a:off x="6977380" y="12035790"/>
          <a:ext cx="2807335" cy="178435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35</xdr:row>
      <xdr:rowOff>280035</xdr:rowOff>
    </xdr:from>
    <xdr:to xmlns:xdr="http://schemas.openxmlformats.org/drawingml/2006/spreadsheetDrawing">
      <xdr:col>7</xdr:col>
      <xdr:colOff>381000</xdr:colOff>
      <xdr:row>45</xdr:row>
      <xdr:rowOff>156845</xdr:rowOff>
    </xdr:to>
    <xdr:cxnSp macro="">
      <xdr:nvCxnSpPr>
        <xdr:cNvPr id="10" name="直線矢印コネクタ 9"/>
        <xdr:cNvCxnSpPr/>
      </xdr:nvCxnSpPr>
      <xdr:spPr>
        <a:xfrm flipH="1">
          <a:off x="5113020" y="12054205"/>
          <a:ext cx="2722245" cy="227139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45</xdr:row>
      <xdr:rowOff>22225</xdr:rowOff>
    </xdr:from>
    <xdr:to xmlns:xdr="http://schemas.openxmlformats.org/drawingml/2006/spreadsheetDrawing">
      <xdr:col>7</xdr:col>
      <xdr:colOff>863600</xdr:colOff>
      <xdr:row>49</xdr:row>
      <xdr:rowOff>133350</xdr:rowOff>
    </xdr:to>
    <xdr:cxnSp macro="">
      <xdr:nvCxnSpPr>
        <xdr:cNvPr id="15" name="直線矢印コネクタ 14"/>
        <xdr:cNvCxnSpPr/>
      </xdr:nvCxnSpPr>
      <xdr:spPr>
        <a:xfrm flipH="1">
          <a:off x="5113020" y="14190980"/>
          <a:ext cx="3204845" cy="106362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143510</xdr:colOff>
      <xdr:row>31</xdr:row>
      <xdr:rowOff>11430</xdr:rowOff>
    </xdr:from>
    <xdr:to xmlns:xdr="http://schemas.openxmlformats.org/drawingml/2006/spreadsheetDrawing">
      <xdr:col>9</xdr:col>
      <xdr:colOff>43815</xdr:colOff>
      <xdr:row>33</xdr:row>
      <xdr:rowOff>302895</xdr:rowOff>
    </xdr:to>
    <xdr:sp macro="" textlink="">
      <xdr:nvSpPr>
        <xdr:cNvPr id="16" name="角丸四角形吹き出し 9"/>
        <xdr:cNvSpPr/>
      </xdr:nvSpPr>
      <xdr:spPr>
        <a:xfrm>
          <a:off x="5368925" y="10078720"/>
          <a:ext cx="4358005" cy="114490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640080</xdr:colOff>
      <xdr:row>35</xdr:row>
      <xdr:rowOff>220345</xdr:rowOff>
    </xdr:from>
    <xdr:to xmlns:xdr="http://schemas.openxmlformats.org/drawingml/2006/spreadsheetDrawing">
      <xdr:col>3</xdr:col>
      <xdr:colOff>1215390</xdr:colOff>
      <xdr:row>36</xdr:row>
      <xdr:rowOff>187325</xdr:rowOff>
    </xdr:to>
    <xdr:sp macro="" textlink="">
      <xdr:nvSpPr>
        <xdr:cNvPr id="20" name="角丸四角形吹き出し 13"/>
        <xdr:cNvSpPr/>
      </xdr:nvSpPr>
      <xdr:spPr>
        <a:xfrm>
          <a:off x="1198245" y="11994515"/>
          <a:ext cx="2566035" cy="357505"/>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7</xdr:col>
      <xdr:colOff>377190</xdr:colOff>
      <xdr:row>36</xdr:row>
      <xdr:rowOff>19050</xdr:rowOff>
    </xdr:from>
    <xdr:to xmlns:xdr="http://schemas.openxmlformats.org/drawingml/2006/spreadsheetDrawing">
      <xdr:col>10</xdr:col>
      <xdr:colOff>318770</xdr:colOff>
      <xdr:row>42</xdr:row>
      <xdr:rowOff>125730</xdr:rowOff>
    </xdr:to>
    <xdr:sp macro="" textlink="">
      <xdr:nvSpPr>
        <xdr:cNvPr id="21" name="角丸四角形吹き出し 14"/>
        <xdr:cNvSpPr/>
      </xdr:nvSpPr>
      <xdr:spPr>
        <a:xfrm>
          <a:off x="7831455" y="12183745"/>
          <a:ext cx="3284855" cy="1482090"/>
        </a:xfrm>
        <a:prstGeom prst="wedgeRoundRectCallout">
          <a:avLst>
            <a:gd name="adj1" fmla="val 24753"/>
            <a:gd name="adj2" fmla="val -5691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100" b="1">
            <a:solidFill>
              <a:srgbClr val="FF0000"/>
            </a:solidFill>
          </a:endParaRPr>
        </a:p>
      </xdr:txBody>
    </xdr:sp>
    <xdr:clientData/>
  </xdr:twoCellAnchor>
  <xdr:twoCellAnchor>
    <xdr:from xmlns:xdr="http://schemas.openxmlformats.org/drawingml/2006/spreadsheetDrawing">
      <xdr:col>5</xdr:col>
      <xdr:colOff>635000</xdr:colOff>
      <xdr:row>40</xdr:row>
      <xdr:rowOff>221615</xdr:rowOff>
    </xdr:from>
    <xdr:to xmlns:xdr="http://schemas.openxmlformats.org/drawingml/2006/spreadsheetDrawing">
      <xdr:col>6</xdr:col>
      <xdr:colOff>316230</xdr:colOff>
      <xdr:row>52</xdr:row>
      <xdr:rowOff>74930</xdr:rowOff>
    </xdr:to>
    <xdr:cxnSp macro="">
      <xdr:nvCxnSpPr>
        <xdr:cNvPr id="22" name="直線矢印コネクタ 15"/>
        <xdr:cNvCxnSpPr/>
      </xdr:nvCxnSpPr>
      <xdr:spPr>
        <a:xfrm>
          <a:off x="5860415" y="13277850"/>
          <a:ext cx="795655" cy="28327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114935</xdr:colOff>
      <xdr:row>30</xdr:row>
      <xdr:rowOff>231140</xdr:rowOff>
    </xdr:from>
    <xdr:to xmlns:xdr="http://schemas.openxmlformats.org/drawingml/2006/spreadsheetDrawing">
      <xdr:col>4</xdr:col>
      <xdr:colOff>549275</xdr:colOff>
      <xdr:row>34</xdr:row>
      <xdr:rowOff>210820</xdr:rowOff>
    </xdr:to>
    <xdr:sp macro="" textlink="">
      <xdr:nvSpPr>
        <xdr:cNvPr id="23" name="角丸四角形吹き出し 11"/>
        <xdr:cNvSpPr/>
      </xdr:nvSpPr>
      <xdr:spPr>
        <a:xfrm>
          <a:off x="673100" y="9871710"/>
          <a:ext cx="3987165" cy="1686560"/>
        </a:xfrm>
        <a:prstGeom prst="wedgeRoundRectCallout">
          <a:avLst>
            <a:gd name="adj1" fmla="val 43245"/>
            <a:gd name="adj2" fmla="val 1202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5</xdr:col>
      <xdr:colOff>44450</xdr:colOff>
      <xdr:row>47</xdr:row>
      <xdr:rowOff>220980</xdr:rowOff>
    </xdr:from>
    <xdr:to xmlns:xdr="http://schemas.openxmlformats.org/drawingml/2006/spreadsheetDrawing">
      <xdr:col>7</xdr:col>
      <xdr:colOff>916305</xdr:colOff>
      <xdr:row>51</xdr:row>
      <xdr:rowOff>292735</xdr:rowOff>
    </xdr:to>
    <xdr:cxnSp macro="">
      <xdr:nvCxnSpPr>
        <xdr:cNvPr id="24" name="直線矢印コネクタ 12"/>
        <xdr:cNvCxnSpPr/>
      </xdr:nvCxnSpPr>
      <xdr:spPr>
        <a:xfrm flipH="1">
          <a:off x="5269865" y="14865985"/>
          <a:ext cx="3100705" cy="107188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1097915</xdr:colOff>
      <xdr:row>16</xdr:row>
      <xdr:rowOff>105410</xdr:rowOff>
    </xdr:from>
    <xdr:to xmlns:xdr="http://schemas.openxmlformats.org/drawingml/2006/spreadsheetDrawing">
      <xdr:col>5</xdr:col>
      <xdr:colOff>726440</xdr:colOff>
      <xdr:row>18</xdr:row>
      <xdr:rowOff>76200</xdr:rowOff>
    </xdr:to>
    <xdr:sp macro="" textlink="">
      <xdr:nvSpPr>
        <xdr:cNvPr id="25" name="角丸四角形吹き出し 13"/>
        <xdr:cNvSpPr/>
      </xdr:nvSpPr>
      <xdr:spPr>
        <a:xfrm>
          <a:off x="3646805" y="5279390"/>
          <a:ext cx="2305050" cy="810260"/>
        </a:xfrm>
        <a:prstGeom prst="wedgeRoundRectCallout">
          <a:avLst>
            <a:gd name="adj1" fmla="val -87306"/>
            <a:gd name="adj2" fmla="val 369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671195</xdr:colOff>
      <xdr:row>0</xdr:row>
      <xdr:rowOff>80645</xdr:rowOff>
    </xdr:from>
    <xdr:to xmlns:xdr="http://schemas.openxmlformats.org/drawingml/2006/spreadsheetDrawing">
      <xdr:col>10</xdr:col>
      <xdr:colOff>12700</xdr:colOff>
      <xdr:row>1</xdr:row>
      <xdr:rowOff>83820</xdr:rowOff>
    </xdr:to>
    <xdr:sp macro="" textlink="">
      <xdr:nvSpPr>
        <xdr:cNvPr id="26" name="図形 14"/>
        <xdr:cNvSpPr/>
      </xdr:nvSpPr>
      <xdr:spPr>
        <a:xfrm>
          <a:off x="4782185" y="80645"/>
          <a:ext cx="6028055" cy="31559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sng"/>
            <a:t>記載例②－２　：　　返還額あり・個別対応方式　の場合　</a:t>
          </a:r>
          <a:endParaRPr kumimoji="1" lang="ja-JP" altLang="en-US" sz="1600" b="1"/>
        </a:p>
      </xdr:txBody>
    </xdr:sp>
    <xdr:clientData/>
  </xdr:twoCellAnchor>
  <xdr:twoCellAnchor>
    <xdr:from xmlns:xdr="http://schemas.openxmlformats.org/drawingml/2006/spreadsheetDrawing">
      <xdr:col>5</xdr:col>
      <xdr:colOff>751840</xdr:colOff>
      <xdr:row>19</xdr:row>
      <xdr:rowOff>110490</xdr:rowOff>
    </xdr:from>
    <xdr:to xmlns:xdr="http://schemas.openxmlformats.org/drawingml/2006/spreadsheetDrawing">
      <xdr:col>9</xdr:col>
      <xdr:colOff>692785</xdr:colOff>
      <xdr:row>23</xdr:row>
      <xdr:rowOff>67945</xdr:rowOff>
    </xdr:to>
    <xdr:sp macro="" textlink="">
      <xdr:nvSpPr>
        <xdr:cNvPr id="29" name="角丸四角形吹き出し 15"/>
        <xdr:cNvSpPr/>
      </xdr:nvSpPr>
      <xdr:spPr>
        <a:xfrm>
          <a:off x="5977255" y="6291580"/>
          <a:ext cx="4398645" cy="84137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2"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3"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4"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5"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6" name="図形 20"/>
        <xdr:cNvSpPr/>
      </xdr:nvSpPr>
      <xdr:spPr>
        <a:xfrm>
          <a:off x="202565" y="1026668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7"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計算書4-③の「５」の数字を入れます。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8"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9"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計算書4-③の６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0"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212725</xdr:rowOff>
    </xdr:to>
    <xdr:sp macro="" textlink="">
      <xdr:nvSpPr>
        <xdr:cNvPr id="11" name="四角形 16"/>
        <xdr:cNvSpPr/>
      </xdr:nvSpPr>
      <xdr:spPr>
        <a:xfrm>
          <a:off x="215265" y="8081010"/>
          <a:ext cx="6861175" cy="441325"/>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2"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3"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24</xdr:col>
      <xdr:colOff>167640</xdr:colOff>
      <xdr:row>1</xdr:row>
      <xdr:rowOff>308610</xdr:rowOff>
    </xdr:to>
    <xdr:sp macro="" textlink="">
      <xdr:nvSpPr>
        <xdr:cNvPr id="15" name="図形 14"/>
        <xdr:cNvSpPr/>
      </xdr:nvSpPr>
      <xdr:spPr>
        <a:xfrm>
          <a:off x="2989580" y="171450"/>
          <a:ext cx="4293235" cy="30861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u="none"/>
            <a:t>記載例③－１　：　返還額あり・一括比例配分方式の場合</a:t>
          </a:r>
          <a:endParaRPr kumimoji="1" lang="ja-JP" altLang="en-US" sz="1200" b="1"/>
        </a:p>
      </xdr:txBody>
    </xdr:sp>
    <xdr:clientData/>
  </xdr:twoCellAnchor>
  <xdr:twoCellAnchor>
    <xdr:from xmlns:xdr="http://schemas.openxmlformats.org/drawingml/2006/spreadsheetDrawing">
      <xdr:col>6</xdr:col>
      <xdr:colOff>126365</xdr:colOff>
      <xdr:row>3</xdr:row>
      <xdr:rowOff>78740</xdr:rowOff>
    </xdr:from>
    <xdr:to xmlns:xdr="http://schemas.openxmlformats.org/drawingml/2006/spreadsheetDrawing">
      <xdr:col>17</xdr:col>
      <xdr:colOff>30480</xdr:colOff>
      <xdr:row>5</xdr:row>
      <xdr:rowOff>36195</xdr:rowOff>
    </xdr:to>
    <xdr:sp macro="" textlink="">
      <xdr:nvSpPr>
        <xdr:cNvPr id="16" name="図形 14"/>
        <xdr:cNvSpPr/>
      </xdr:nvSpPr>
      <xdr:spPr>
        <a:xfrm>
          <a:off x="1807845" y="935990"/>
          <a:ext cx="2969895" cy="34226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855980</xdr:colOff>
      <xdr:row>50</xdr:row>
      <xdr:rowOff>353695</xdr:rowOff>
    </xdr:from>
    <xdr:to xmlns:xdr="http://schemas.openxmlformats.org/drawingml/2006/spreadsheetDrawing">
      <xdr:col>8</xdr:col>
      <xdr:colOff>895350</xdr:colOff>
      <xdr:row>51</xdr:row>
      <xdr:rowOff>267970</xdr:rowOff>
    </xdr:to>
    <xdr:sp macro="" textlink="">
      <xdr:nvSpPr>
        <xdr:cNvPr id="3" name="角丸四角形吹き出し 2"/>
        <xdr:cNvSpPr/>
      </xdr:nvSpPr>
      <xdr:spPr>
        <a:xfrm>
          <a:off x="6082665" y="15436850"/>
          <a:ext cx="3382645" cy="304800"/>
        </a:xfrm>
        <a:prstGeom prst="wedgeRoundRectCallout">
          <a:avLst>
            <a:gd name="adj1" fmla="val 52955"/>
            <a:gd name="adj2" fmla="val -9224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rPr>
            <a:t>報告書（様式第６号）の「３」に転記する。</a:t>
          </a:r>
          <a:endParaRPr sz="1200"/>
        </a:p>
      </xdr:txBody>
    </xdr:sp>
    <xdr:clientData/>
  </xdr:twoCellAnchor>
  <xdr:twoCellAnchor>
    <xdr:from xmlns:xdr="http://schemas.openxmlformats.org/drawingml/2006/spreadsheetDrawing">
      <xdr:col>4</xdr:col>
      <xdr:colOff>560070</xdr:colOff>
      <xdr:row>34</xdr:row>
      <xdr:rowOff>335280</xdr:rowOff>
    </xdr:from>
    <xdr:to xmlns:xdr="http://schemas.openxmlformats.org/drawingml/2006/spreadsheetDrawing">
      <xdr:col>4</xdr:col>
      <xdr:colOff>683895</xdr:colOff>
      <xdr:row>45</xdr:row>
      <xdr:rowOff>201930</xdr:rowOff>
    </xdr:to>
    <xdr:cxnSp macro="">
      <xdr:nvCxnSpPr>
        <xdr:cNvPr id="5" name="直線矢印コネクタ 4"/>
        <xdr:cNvCxnSpPr/>
      </xdr:nvCxnSpPr>
      <xdr:spPr>
        <a:xfrm flipH="1">
          <a:off x="4672330" y="12158980"/>
          <a:ext cx="123825" cy="209740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588010</xdr:colOff>
      <xdr:row>34</xdr:row>
      <xdr:rowOff>316865</xdr:rowOff>
    </xdr:from>
    <xdr:to xmlns:xdr="http://schemas.openxmlformats.org/drawingml/2006/spreadsheetDrawing">
      <xdr:col>9</xdr:col>
      <xdr:colOff>118745</xdr:colOff>
      <xdr:row>45</xdr:row>
      <xdr:rowOff>80645</xdr:rowOff>
    </xdr:to>
    <xdr:cxnSp macro="">
      <xdr:nvCxnSpPr>
        <xdr:cNvPr id="6" name="直線矢印コネクタ 5"/>
        <xdr:cNvCxnSpPr/>
      </xdr:nvCxnSpPr>
      <xdr:spPr>
        <a:xfrm flipH="1">
          <a:off x="6929120" y="12140565"/>
          <a:ext cx="2874010" cy="19945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158750</xdr:colOff>
      <xdr:row>41</xdr:row>
      <xdr:rowOff>52070</xdr:rowOff>
    </xdr:from>
    <xdr:to xmlns:xdr="http://schemas.openxmlformats.org/drawingml/2006/spreadsheetDrawing">
      <xdr:col>6</xdr:col>
      <xdr:colOff>448945</xdr:colOff>
      <xdr:row>50</xdr:row>
      <xdr:rowOff>4445</xdr:rowOff>
    </xdr:to>
    <xdr:cxnSp macro="">
      <xdr:nvCxnSpPr>
        <xdr:cNvPr id="8" name="直線矢印コネクタ 7"/>
        <xdr:cNvCxnSpPr/>
      </xdr:nvCxnSpPr>
      <xdr:spPr>
        <a:xfrm>
          <a:off x="5385435" y="13517880"/>
          <a:ext cx="1404620" cy="156972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47</xdr:row>
      <xdr:rowOff>0</xdr:rowOff>
    </xdr:from>
    <xdr:to xmlns:xdr="http://schemas.openxmlformats.org/drawingml/2006/spreadsheetDrawing">
      <xdr:col>7</xdr:col>
      <xdr:colOff>863600</xdr:colOff>
      <xdr:row>49</xdr:row>
      <xdr:rowOff>133350</xdr:rowOff>
    </xdr:to>
    <xdr:cxnSp macro="">
      <xdr:nvCxnSpPr>
        <xdr:cNvPr id="9" name="直線矢印コネクタ 8"/>
        <xdr:cNvCxnSpPr/>
      </xdr:nvCxnSpPr>
      <xdr:spPr>
        <a:xfrm flipH="1">
          <a:off x="5114290" y="14473555"/>
          <a:ext cx="3204845" cy="60960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821055</xdr:colOff>
      <xdr:row>28</xdr:row>
      <xdr:rowOff>229870</xdr:rowOff>
    </xdr:from>
    <xdr:to xmlns:xdr="http://schemas.openxmlformats.org/drawingml/2006/spreadsheetDrawing">
      <xdr:col>4</xdr:col>
      <xdr:colOff>491490</xdr:colOff>
      <xdr:row>32</xdr:row>
      <xdr:rowOff>133350</xdr:rowOff>
    </xdr:to>
    <xdr:sp macro="" textlink="">
      <xdr:nvSpPr>
        <xdr:cNvPr id="10" name="角丸四角形吹き出し 8"/>
        <xdr:cNvSpPr/>
      </xdr:nvSpPr>
      <xdr:spPr>
        <a:xfrm>
          <a:off x="1380490" y="9710420"/>
          <a:ext cx="3223260" cy="1465580"/>
        </a:xfrm>
        <a:prstGeom prst="wedgeRoundRectCallout">
          <a:avLst>
            <a:gd name="adj1" fmla="val 30740"/>
            <a:gd name="adj2" fmla="val -45798"/>
            <a:gd name="adj3" fmla="val 16667"/>
          </a:avLst>
        </a:prstGeom>
        <a:solidFill>
          <a:sysClr val="window" lastClr="FFFFFF"/>
        </a:solidFill>
        <a:ln w="25400" cap="flat" cmpd="sng" algn="ctr">
          <a:solidFill>
            <a:srgbClr val="4F81BD">
              <a:shade val="50000"/>
            </a:srgbClr>
          </a:solidFill>
          <a:prstDash val="solid"/>
        </a:ln>
      </xdr:spPr>
      <xdr:txBody>
        <a:bodyPr vertOverflow="clip" horzOverflow="clip" rtlCol="0" anchor="t"/>
        <a:lstStyle/>
        <a:p>
          <a:pPr algn="l"/>
          <a:r>
            <a:rPr kumimoji="1" lang="ja-JP" altLang="en-US" sz="1400" b="1">
              <a:solidFill>
                <a:srgbClr val="FF0000"/>
              </a:solidFill>
              <a:latin typeface="Calibri"/>
              <a:ea typeface="ＭＳ Ｐゴシック"/>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645795</xdr:colOff>
      <xdr:row>34</xdr:row>
      <xdr:rowOff>200660</xdr:rowOff>
    </xdr:from>
    <xdr:to xmlns:xdr="http://schemas.openxmlformats.org/drawingml/2006/spreadsheetDrawing">
      <xdr:col>3</xdr:col>
      <xdr:colOff>1200150</xdr:colOff>
      <xdr:row>35</xdr:row>
      <xdr:rowOff>164465</xdr:rowOff>
    </xdr:to>
    <xdr:sp macro="" textlink="">
      <xdr:nvSpPr>
        <xdr:cNvPr id="14" name="角丸四角形吹き出し 12"/>
        <xdr:cNvSpPr/>
      </xdr:nvSpPr>
      <xdr:spPr>
        <a:xfrm>
          <a:off x="1205230" y="12024360"/>
          <a:ext cx="2545080" cy="35433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7</xdr:col>
      <xdr:colOff>259080</xdr:colOff>
      <xdr:row>36</xdr:row>
      <xdr:rowOff>55245</xdr:rowOff>
    </xdr:from>
    <xdr:to xmlns:xdr="http://schemas.openxmlformats.org/drawingml/2006/spreadsheetDrawing">
      <xdr:col>10</xdr:col>
      <xdr:colOff>129540</xdr:colOff>
      <xdr:row>44</xdr:row>
      <xdr:rowOff>160020</xdr:rowOff>
    </xdr:to>
    <xdr:sp macro="" textlink="">
      <xdr:nvSpPr>
        <xdr:cNvPr id="15" name="角丸四角形吹き出し 13"/>
        <xdr:cNvSpPr/>
      </xdr:nvSpPr>
      <xdr:spPr>
        <a:xfrm>
          <a:off x="7714615" y="12479020"/>
          <a:ext cx="3213735" cy="1525905"/>
        </a:xfrm>
        <a:prstGeom prst="wedgeRoundRectCallout">
          <a:avLst>
            <a:gd name="adj1" fmla="val 18256"/>
            <a:gd name="adj2" fmla="val -6739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100" b="1">
            <a:solidFill>
              <a:srgbClr val="FF0000"/>
            </a:solidFill>
          </a:endParaRPr>
        </a:p>
      </xdr:txBody>
    </xdr:sp>
    <xdr:clientData/>
  </xdr:twoCellAnchor>
  <xdr:twoCellAnchor>
    <xdr:from xmlns:xdr="http://schemas.openxmlformats.org/drawingml/2006/spreadsheetDrawing">
      <xdr:col>6</xdr:col>
      <xdr:colOff>509905</xdr:colOff>
      <xdr:row>27</xdr:row>
      <xdr:rowOff>379730</xdr:rowOff>
    </xdr:from>
    <xdr:to xmlns:xdr="http://schemas.openxmlformats.org/drawingml/2006/spreadsheetDrawing">
      <xdr:col>9</xdr:col>
      <xdr:colOff>254635</xdr:colOff>
      <xdr:row>33</xdr:row>
      <xdr:rowOff>297180</xdr:rowOff>
    </xdr:to>
    <xdr:sp macro="" textlink="">
      <xdr:nvSpPr>
        <xdr:cNvPr id="16" name="角丸四角形吹き出し 9"/>
        <xdr:cNvSpPr/>
      </xdr:nvSpPr>
      <xdr:spPr>
        <a:xfrm>
          <a:off x="6851015" y="9469755"/>
          <a:ext cx="3088005" cy="2260600"/>
        </a:xfrm>
        <a:prstGeom prst="wedgeRoundRectCallout">
          <a:avLst>
            <a:gd name="adj1" fmla="val -57514"/>
            <a:gd name="adj2" fmla="val 9279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a:t>
          </a:r>
          <a:r>
            <a:rPr kumimoji="1" lang="ja-JP" altLang="en-US" sz="1200" b="1">
              <a:solidFill>
                <a:srgbClr val="FF0000"/>
              </a:solidFill>
            </a:rPr>
            <a:t>、</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1018540</xdr:colOff>
      <xdr:row>15</xdr:row>
      <xdr:rowOff>280035</xdr:rowOff>
    </xdr:from>
    <xdr:to xmlns:xdr="http://schemas.openxmlformats.org/drawingml/2006/spreadsheetDrawing">
      <xdr:col>5</xdr:col>
      <xdr:colOff>718820</xdr:colOff>
      <xdr:row>17</xdr:row>
      <xdr:rowOff>23495</xdr:rowOff>
    </xdr:to>
    <xdr:sp macro="" textlink="">
      <xdr:nvSpPr>
        <xdr:cNvPr id="17" name="角丸四角形吹き出し 10"/>
        <xdr:cNvSpPr/>
      </xdr:nvSpPr>
      <xdr:spPr>
        <a:xfrm>
          <a:off x="3568700" y="5310505"/>
          <a:ext cx="2376805" cy="629920"/>
        </a:xfrm>
        <a:prstGeom prst="wedgeRoundRectCallout">
          <a:avLst>
            <a:gd name="adj1" fmla="val -84851"/>
            <a:gd name="adj2" fmla="val 276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430530</xdr:colOff>
      <xdr:row>0</xdr:row>
      <xdr:rowOff>0</xdr:rowOff>
    </xdr:from>
    <xdr:to xmlns:xdr="http://schemas.openxmlformats.org/drawingml/2006/spreadsheetDrawing">
      <xdr:col>9</xdr:col>
      <xdr:colOff>863600</xdr:colOff>
      <xdr:row>1</xdr:row>
      <xdr:rowOff>90805</xdr:rowOff>
    </xdr:to>
    <xdr:sp macro="" textlink="">
      <xdr:nvSpPr>
        <xdr:cNvPr id="18" name="図形 11"/>
        <xdr:cNvSpPr/>
      </xdr:nvSpPr>
      <xdr:spPr>
        <a:xfrm>
          <a:off x="4542790" y="0"/>
          <a:ext cx="6005195" cy="36512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none"/>
            <a:t>記載例③－２ ：返還額あり・一括</a:t>
          </a:r>
          <a:r>
            <a:rPr kumimoji="1" lang="ja-JP" altLang="en-US" sz="1600" b="1" u="none"/>
            <a:t>比例</a:t>
          </a:r>
          <a:r>
            <a:rPr kumimoji="1" lang="ja-JP" altLang="en-US" sz="1600" b="1" u="none"/>
            <a:t>配分方式の場合</a:t>
          </a:r>
          <a:endParaRPr kumimoji="1" lang="ja-JP" altLang="en-US" sz="1600" b="1"/>
        </a:p>
      </xdr:txBody>
    </xdr:sp>
    <xdr:clientData/>
  </xdr:twoCellAnchor>
  <xdr:twoCellAnchor>
    <xdr:from xmlns:xdr="http://schemas.openxmlformats.org/drawingml/2006/spreadsheetDrawing">
      <xdr:col>5</xdr:col>
      <xdr:colOff>751840</xdr:colOff>
      <xdr:row>18</xdr:row>
      <xdr:rowOff>189230</xdr:rowOff>
    </xdr:from>
    <xdr:to xmlns:xdr="http://schemas.openxmlformats.org/drawingml/2006/spreadsheetDrawing">
      <xdr:col>9</xdr:col>
      <xdr:colOff>692785</xdr:colOff>
      <xdr:row>22</xdr:row>
      <xdr:rowOff>92075</xdr:rowOff>
    </xdr:to>
    <xdr:sp macro="" textlink="">
      <xdr:nvSpPr>
        <xdr:cNvPr id="19" name="角丸四角形吹き出し 12"/>
        <xdr:cNvSpPr/>
      </xdr:nvSpPr>
      <xdr:spPr>
        <a:xfrm>
          <a:off x="5978525" y="6258560"/>
          <a:ext cx="4398645" cy="97091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37</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20</v>
      </c>
    </row>
    <row r="2" spans="1:20">
      <c r="A2" s="6"/>
    </row>
    <row r="3" spans="1:20">
      <c r="P3" s="20"/>
      <c r="Q3" s="20"/>
      <c r="R3" s="20"/>
      <c r="S3" s="20"/>
      <c r="T3" s="21" t="s">
        <v>3</v>
      </c>
    </row>
    <row r="4" spans="1:20">
      <c r="P4" s="20"/>
      <c r="Q4" s="20"/>
      <c r="R4" s="20"/>
      <c r="S4" s="20"/>
      <c r="T4" s="21" t="s">
        <v>30</v>
      </c>
    </row>
    <row r="7" spans="1:20">
      <c r="A7" s="6" t="s">
        <v>42</v>
      </c>
    </row>
    <row r="10" spans="1:20">
      <c r="M10" s="18" t="s">
        <v>26</v>
      </c>
      <c r="N10" s="20"/>
      <c r="O10" s="20"/>
      <c r="P10" s="20"/>
      <c r="Q10" s="20"/>
      <c r="R10" s="20"/>
      <c r="S10" s="20"/>
      <c r="T10" s="20"/>
    </row>
    <row r="11" spans="1:20">
      <c r="M11" s="18" t="s">
        <v>8</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59</v>
      </c>
      <c r="C28" s="9"/>
      <c r="D28" s="9"/>
      <c r="E28" s="9"/>
      <c r="F28" s="9"/>
      <c r="G28" s="9"/>
      <c r="H28" s="9"/>
      <c r="I28" s="9"/>
      <c r="J28" s="9"/>
      <c r="K28" s="9"/>
      <c r="L28" s="9"/>
      <c r="M28" s="9"/>
      <c r="N28" s="9"/>
      <c r="O28" s="9"/>
      <c r="P28" s="9"/>
      <c r="Q28" s="9"/>
      <c r="R28" s="9"/>
      <c r="S28" s="9"/>
    </row>
    <row r="29" spans="1:19" ht="14.4">
      <c r="B29" s="10"/>
    </row>
    <row r="30" spans="1:19">
      <c r="B30" s="11" t="s">
        <v>38</v>
      </c>
      <c r="C30" s="7" t="s">
        <v>50</v>
      </c>
    </row>
    <row r="31" spans="1:19">
      <c r="B31" s="7" t="s">
        <v>10</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19</v>
      </c>
      <c r="D33" s="1"/>
      <c r="E33" s="1"/>
      <c r="F33" s="1"/>
      <c r="G33" s="16"/>
      <c r="H33" s="16"/>
      <c r="I33" s="16"/>
      <c r="J33" s="16"/>
      <c r="K33" s="16"/>
      <c r="L33" s="16"/>
      <c r="M33" s="16"/>
      <c r="N33" s="16"/>
      <c r="O33" s="16"/>
      <c r="P33" s="16"/>
      <c r="Q33" s="16"/>
      <c r="R33" s="16"/>
    </row>
    <row r="34" spans="2:18">
      <c r="B34" s="7"/>
      <c r="C34" s="7"/>
    </row>
    <row r="35" spans="2:18">
      <c r="B35" s="11" t="s">
        <v>51</v>
      </c>
      <c r="C35" s="7" t="s">
        <v>23</v>
      </c>
    </row>
    <row r="36" spans="2:18">
      <c r="B36" s="7" t="s">
        <v>10</v>
      </c>
      <c r="C36" s="7" t="s">
        <v>6</v>
      </c>
    </row>
    <row r="37" spans="2:18">
      <c r="B37" s="7"/>
      <c r="C37" s="7"/>
    </row>
    <row r="38" spans="2:18">
      <c r="B38" s="7"/>
      <c r="C38" s="7"/>
    </row>
    <row r="39" spans="2:18">
      <c r="B39" s="7"/>
      <c r="C39" s="7"/>
      <c r="L39" s="17" t="s">
        <v>11</v>
      </c>
      <c r="M39" s="19"/>
      <c r="N39" s="19"/>
      <c r="O39" s="19"/>
      <c r="P39" s="19"/>
      <c r="Q39" s="19"/>
      <c r="R39" t="s">
        <v>14</v>
      </c>
    </row>
    <row r="40" spans="2:18">
      <c r="B40" s="7"/>
      <c r="C40" s="7"/>
    </row>
    <row r="41" spans="2:18">
      <c r="B41" s="7"/>
      <c r="C41" s="7"/>
    </row>
    <row r="42" spans="2:18">
      <c r="B42" s="11" t="s">
        <v>53</v>
      </c>
      <c r="C42" s="7" t="s">
        <v>52</v>
      </c>
    </row>
    <row r="43" spans="2:18">
      <c r="B43" s="7"/>
      <c r="C43" s="7" t="s">
        <v>54</v>
      </c>
    </row>
    <row r="44" spans="2:18">
      <c r="B44" s="7"/>
      <c r="C44" s="7"/>
    </row>
    <row r="45" spans="2:18">
      <c r="B45" s="7"/>
      <c r="C45" s="7"/>
    </row>
    <row r="46" spans="2:18">
      <c r="B46" s="7"/>
      <c r="C46" s="7"/>
      <c r="L46" s="17" t="s">
        <v>11</v>
      </c>
      <c r="M46" s="19"/>
      <c r="N46" s="19"/>
      <c r="O46" s="19"/>
      <c r="P46" s="19"/>
      <c r="Q46" s="19"/>
      <c r="R46" t="s">
        <v>14</v>
      </c>
    </row>
    <row r="47" spans="2:18">
      <c r="B47" s="7"/>
      <c r="C47" s="7"/>
    </row>
    <row r="48" spans="2:18">
      <c r="B48" s="12"/>
      <c r="C48" s="12"/>
      <c r="D48" s="12"/>
    </row>
    <row r="49" spans="2:4">
      <c r="B49" s="11" t="s">
        <v>13</v>
      </c>
      <c r="C49" s="12" t="s">
        <v>55</v>
      </c>
      <c r="D49" s="12"/>
    </row>
    <row r="50" spans="2:4">
      <c r="B50" s="12" t="s">
        <v>56</v>
      </c>
      <c r="C50" s="12" t="s">
        <v>57</v>
      </c>
      <c r="D50" s="12"/>
    </row>
    <row r="51" spans="2:4">
      <c r="B51" s="12" t="s">
        <v>56</v>
      </c>
      <c r="C51" s="7" t="s">
        <v>58</v>
      </c>
      <c r="D51" s="12"/>
    </row>
    <row r="52" spans="2:4">
      <c r="B52" s="13" t="s">
        <v>10</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Y48"/>
  <sheetViews>
    <sheetView showGridLines="0" tabSelected="1" view="pageBreakPreview" zoomScaleSheetLayoutView="100" workbookViewId="0">
      <selection activeCell="Z1" sqref="Z1"/>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149</v>
      </c>
    </row>
    <row r="2" spans="1:25" ht="40.5" customHeight="1"/>
    <row r="3" spans="1:25">
      <c r="B3" s="24" t="s">
        <v>128</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96</v>
      </c>
    </row>
    <row r="6" spans="1:25" ht="16.8" customHeight="1">
      <c r="S6" s="22" t="s">
        <v>93</v>
      </c>
      <c r="T6" s="34">
        <v>6</v>
      </c>
      <c r="U6" s="57" t="s">
        <v>94</v>
      </c>
      <c r="V6" s="34">
        <v>1</v>
      </c>
      <c r="W6" s="60" t="s">
        <v>12</v>
      </c>
      <c r="X6" s="34">
        <v>25</v>
      </c>
      <c r="Y6" s="57" t="s">
        <v>95</v>
      </c>
    </row>
    <row r="7" spans="1:25" ht="19.2" customHeight="1">
      <c r="C7" s="22" t="s">
        <v>118</v>
      </c>
    </row>
    <row r="9" spans="1:25" ht="30" customHeight="1">
      <c r="N9" s="42" t="s">
        <v>24</v>
      </c>
      <c r="O9" s="42"/>
      <c r="P9" s="42"/>
      <c r="Q9" s="42"/>
      <c r="R9" s="49" t="s">
        <v>137</v>
      </c>
      <c r="S9" s="52"/>
      <c r="T9" s="52"/>
      <c r="U9" s="52"/>
      <c r="V9" s="52"/>
      <c r="W9" s="52"/>
      <c r="X9" s="52"/>
      <c r="Y9" s="62"/>
    </row>
    <row r="10" spans="1:25" ht="30" customHeight="1">
      <c r="N10" s="42" t="s">
        <v>99</v>
      </c>
      <c r="O10" s="42"/>
      <c r="P10" s="42"/>
      <c r="Q10" s="42"/>
      <c r="R10" s="49" t="s">
        <v>145</v>
      </c>
      <c r="S10" s="52"/>
      <c r="T10" s="52"/>
      <c r="U10" s="52"/>
      <c r="V10" s="52"/>
      <c r="W10" s="52"/>
      <c r="X10" s="52"/>
      <c r="Y10" s="62"/>
    </row>
    <row r="11" spans="1:25" ht="28.2" customHeight="1">
      <c r="N11" s="42" t="s">
        <v>49</v>
      </c>
      <c r="O11" s="42"/>
      <c r="P11" s="42"/>
      <c r="Q11" s="42"/>
      <c r="R11" s="50" t="s">
        <v>146</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4</v>
      </c>
      <c r="E16" s="26" t="s">
        <v>94</v>
      </c>
      <c r="F16" s="33">
        <v>8</v>
      </c>
      <c r="G16" s="26" t="s">
        <v>12</v>
      </c>
      <c r="H16" s="33">
        <v>10</v>
      </c>
      <c r="I16" s="27" t="s">
        <v>102</v>
      </c>
      <c r="J16" s="27"/>
      <c r="K16" s="27"/>
      <c r="L16" s="23" t="s">
        <v>103</v>
      </c>
      <c r="M16" s="23"/>
      <c r="N16" s="43">
        <v>126</v>
      </c>
      <c r="O16" s="23" t="s">
        <v>62</v>
      </c>
      <c r="P16" s="43">
        <v>11</v>
      </c>
      <c r="Q16" s="23"/>
      <c r="R16" s="23" t="s">
        <v>155</v>
      </c>
      <c r="S16" s="23"/>
      <c r="T16" s="23"/>
      <c r="U16" s="23"/>
      <c r="V16" s="23"/>
      <c r="W16" s="23"/>
      <c r="X16" s="23"/>
      <c r="Y16" s="23"/>
    </row>
    <row r="17" spans="2:25" s="23" customFormat="1" ht="22.2" customHeight="1">
      <c r="B17" s="27" t="s">
        <v>104</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150</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'4-① (全額控除等（課税売上割合95%以上）) '!C17</f>
        <v>1485000</v>
      </c>
      <c r="U23" s="53"/>
      <c r="V23" s="53"/>
      <c r="W23" s="53"/>
      <c r="X23" s="22" t="s">
        <v>107</v>
      </c>
    </row>
    <row r="24" spans="2:25" ht="19.8" customHeight="1">
      <c r="C24" s="31" t="s">
        <v>100</v>
      </c>
      <c r="D24" s="34">
        <v>4</v>
      </c>
      <c r="E24" s="22" t="s">
        <v>94</v>
      </c>
      <c r="F24" s="34">
        <v>9</v>
      </c>
      <c r="G24" s="22" t="s">
        <v>12</v>
      </c>
      <c r="H24" s="34">
        <v>10</v>
      </c>
      <c r="I24" s="22" t="s">
        <v>102</v>
      </c>
      <c r="L24" s="41" t="s">
        <v>153</v>
      </c>
      <c r="N24" s="34">
        <v>127</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147</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'4-① (全額控除等（課税売上割合95%以上）) '!I51</f>
        <v>126812</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126812</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c r="B41" s="28" t="s">
        <v>156</v>
      </c>
      <c r="C41" s="28"/>
      <c r="D41" s="28"/>
      <c r="E41" s="28"/>
      <c r="F41" s="28"/>
      <c r="G41" s="28"/>
      <c r="H41" s="28"/>
      <c r="I41" s="28"/>
      <c r="Y41" s="32"/>
    </row>
    <row r="42" spans="2:25" ht="18" customHeight="1">
      <c r="B42" s="29" t="s">
        <v>157</v>
      </c>
      <c r="C42" s="29"/>
      <c r="D42" s="29"/>
      <c r="E42" s="29"/>
      <c r="F42" s="29"/>
      <c r="G42" s="29"/>
      <c r="H42" s="29"/>
      <c r="I42" s="29"/>
      <c r="J42" s="29"/>
      <c r="K42" s="29"/>
      <c r="L42" s="29"/>
      <c r="M42" s="29"/>
      <c r="N42" s="29"/>
      <c r="O42" s="29"/>
      <c r="P42" s="29"/>
      <c r="Q42" s="29"/>
      <c r="R42" s="29"/>
      <c r="S42" s="29"/>
      <c r="T42" s="29"/>
      <c r="U42" s="29"/>
      <c r="V42" s="29"/>
      <c r="W42" s="29"/>
      <c r="X42" s="29"/>
      <c r="Y42" s="32"/>
    </row>
    <row r="43" spans="2:25" ht="18" customHeight="1">
      <c r="B43" s="29" t="s">
        <v>158</v>
      </c>
      <c r="C43" s="29"/>
      <c r="D43" s="29"/>
      <c r="E43" s="29"/>
      <c r="F43" s="29"/>
      <c r="G43" s="29"/>
      <c r="H43" s="29"/>
      <c r="I43" s="29"/>
      <c r="J43" s="29"/>
      <c r="K43" s="29"/>
      <c r="L43" s="29"/>
      <c r="M43" s="29"/>
      <c r="N43" s="29"/>
      <c r="O43" s="29"/>
      <c r="P43" s="29"/>
      <c r="Q43" s="29"/>
      <c r="R43" s="29"/>
      <c r="S43" s="29"/>
      <c r="T43" s="29"/>
      <c r="U43" s="29"/>
      <c r="V43" s="29"/>
      <c r="W43" s="29"/>
      <c r="X43" s="29"/>
      <c r="Y43" s="32"/>
    </row>
    <row r="44" spans="2:25" ht="18" customHeight="1">
      <c r="B44" s="29" t="s">
        <v>159</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151</v>
      </c>
      <c r="J47" s="39"/>
      <c r="K47" s="39"/>
      <c r="L47" s="39"/>
      <c r="M47" s="39"/>
      <c r="N47" s="39"/>
      <c r="O47" s="39"/>
      <c r="P47" s="44"/>
      <c r="Q47" s="47" t="s">
        <v>154</v>
      </c>
      <c r="R47" s="51"/>
      <c r="S47" s="51"/>
      <c r="T47" s="51"/>
      <c r="U47" s="51"/>
      <c r="V47" s="59"/>
      <c r="W47" s="59"/>
      <c r="X47" s="59"/>
      <c r="Y47" s="63"/>
    </row>
    <row r="48" spans="2:25" ht="44" customHeight="1">
      <c r="H48" s="35"/>
      <c r="I48" s="38" t="s">
        <v>152</v>
      </c>
      <c r="J48" s="40"/>
      <c r="K48" s="40"/>
      <c r="L48" s="40"/>
      <c r="M48" s="40"/>
      <c r="N48" s="40"/>
      <c r="O48" s="40"/>
      <c r="P48" s="45"/>
      <c r="Q48" s="48" t="s">
        <v>138</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5"/>
  <sheetViews>
    <sheetView view="pageBreakPreview" zoomScale="85" zoomScaleSheetLayoutView="85" workbookViewId="0">
      <selection activeCell="K1" sqref="K1"/>
    </sheetView>
  </sheetViews>
  <sheetFormatPr defaultColWidth="9" defaultRowHeight="13.5"/>
  <cols>
    <col min="1" max="1" width="2" style="64" customWidth="1"/>
    <col min="2" max="2" width="4.5546875" style="64" customWidth="1"/>
    <col min="3" max="3" width="26.125" style="65" customWidth="1"/>
    <col min="4" max="4" width="20.5" style="65" customWidth="1"/>
    <col min="5" max="10" width="14.625" style="65" customWidth="1"/>
    <col min="11" max="11" width="16.37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9.4" customHeight="1"/>
    <row r="2" spans="1:15" ht="24">
      <c r="A2" s="71" t="s">
        <v>136</v>
      </c>
    </row>
    <row r="3" spans="1:15" s="66" customFormat="1" ht="24" customHeight="1">
      <c r="A3" s="71"/>
      <c r="B3" s="66"/>
      <c r="C3" s="66"/>
      <c r="D3" s="66"/>
      <c r="E3" s="66"/>
      <c r="F3" s="66"/>
      <c r="G3" s="66"/>
      <c r="H3" s="66"/>
      <c r="I3" s="66"/>
      <c r="J3" s="131" t="s">
        <v>119</v>
      </c>
      <c r="K3" s="135"/>
      <c r="L3" s="66"/>
      <c r="M3" s="75"/>
      <c r="N3" s="66"/>
      <c r="O3" s="66"/>
    </row>
    <row r="4" spans="1:15" s="66" customFormat="1" ht="24" customHeight="1">
      <c r="A4" s="66"/>
      <c r="B4" s="66"/>
      <c r="C4" s="66"/>
      <c r="D4" s="66"/>
      <c r="E4" s="66"/>
      <c r="F4" s="66"/>
      <c r="G4" s="66"/>
      <c r="H4" s="122"/>
      <c r="I4" s="104" t="s">
        <v>0</v>
      </c>
      <c r="J4" s="66"/>
      <c r="K4" s="66"/>
      <c r="L4" s="136"/>
      <c r="M4" s="136"/>
      <c r="N4" s="136"/>
      <c r="O4" s="136"/>
    </row>
    <row r="5" spans="1:15" s="67" customFormat="1" ht="19.899999999999999" customHeight="1">
      <c r="A5" s="72"/>
      <c r="B5" s="72"/>
      <c r="C5" s="72"/>
      <c r="D5" s="72"/>
      <c r="E5" s="72"/>
      <c r="F5" s="72"/>
      <c r="G5" s="72"/>
      <c r="H5" s="123" t="s">
        <v>84</v>
      </c>
      <c r="I5" s="72"/>
      <c r="J5" s="72"/>
      <c r="K5" s="72"/>
      <c r="L5" s="72"/>
      <c r="M5" s="72"/>
      <c r="N5" s="72"/>
    </row>
    <row r="6" spans="1:15" s="68" customFormat="1" ht="29.4" customHeight="1">
      <c r="A6" s="73" t="s">
        <v>63</v>
      </c>
      <c r="B6" s="74"/>
      <c r="C6" s="67"/>
      <c r="D6" s="67"/>
      <c r="E6" s="67"/>
      <c r="F6" s="67"/>
      <c r="G6" s="67"/>
      <c r="H6" s="67"/>
      <c r="I6" s="67"/>
      <c r="J6" s="67"/>
      <c r="K6" s="67"/>
      <c r="L6" s="67"/>
      <c r="M6" s="67"/>
      <c r="N6" s="67"/>
      <c r="O6" s="67"/>
    </row>
    <row r="7" spans="1:15" s="68" customFormat="1" ht="29.4" customHeight="1">
      <c r="A7" s="74" t="s">
        <v>1</v>
      </c>
      <c r="B7" s="74"/>
      <c r="C7" s="81" t="s">
        <v>112</v>
      </c>
      <c r="D7" s="97"/>
      <c r="E7" s="97"/>
      <c r="F7" s="97"/>
      <c r="G7" s="97"/>
      <c r="H7" s="97"/>
      <c r="I7" s="126"/>
      <c r="J7" s="67"/>
      <c r="K7" s="67"/>
    </row>
    <row r="8" spans="1:15" s="68" customFormat="1" ht="29.4" customHeight="1">
      <c r="A8" s="73" t="s">
        <v>66</v>
      </c>
      <c r="B8" s="74"/>
      <c r="C8" s="67"/>
      <c r="D8" s="67"/>
      <c r="E8" s="67"/>
      <c r="F8" s="67"/>
      <c r="G8" s="67"/>
      <c r="H8" s="67"/>
      <c r="I8" s="67"/>
      <c r="J8" s="67"/>
      <c r="K8" s="67"/>
    </row>
    <row r="9" spans="1:15" s="68" customFormat="1" ht="29.4" customHeight="1">
      <c r="A9" s="74"/>
      <c r="B9" s="74"/>
      <c r="C9" s="82" t="s">
        <v>97</v>
      </c>
      <c r="D9" s="98"/>
      <c r="E9" s="98"/>
      <c r="F9" s="98"/>
      <c r="G9" s="98"/>
      <c r="H9" s="98"/>
      <c r="I9" s="105"/>
      <c r="J9" s="67"/>
      <c r="K9" s="67"/>
    </row>
    <row r="10" spans="1:15" s="68" customFormat="1" ht="29.4" customHeight="1">
      <c r="A10" s="73" t="s">
        <v>5</v>
      </c>
      <c r="B10" s="74"/>
      <c r="C10" s="67"/>
      <c r="D10" s="67"/>
      <c r="E10" s="67"/>
      <c r="F10" s="67"/>
      <c r="G10" s="67"/>
      <c r="H10" s="67"/>
      <c r="I10" s="67"/>
      <c r="J10" s="67"/>
      <c r="K10" s="67"/>
    </row>
    <row r="11" spans="1:15" s="68" customFormat="1" ht="29.4" customHeight="1">
      <c r="A11" s="74"/>
      <c r="B11" s="74"/>
      <c r="C11" s="82" t="s">
        <v>65</v>
      </c>
      <c r="D11" s="98"/>
      <c r="E11" s="98"/>
      <c r="F11" s="98"/>
      <c r="G11" s="98"/>
      <c r="H11" s="98"/>
      <c r="I11" s="105"/>
      <c r="J11" s="67"/>
      <c r="K11" s="67"/>
    </row>
    <row r="12" spans="1:15" s="68" customFormat="1" ht="7.2" customHeight="1">
      <c r="A12" s="74"/>
      <c r="B12" s="74"/>
      <c r="C12" s="67"/>
      <c r="D12" s="67"/>
      <c r="E12" s="67"/>
      <c r="F12" s="67"/>
      <c r="G12" s="67"/>
      <c r="H12" s="67"/>
      <c r="I12" s="67"/>
      <c r="J12" s="67"/>
      <c r="K12" s="67"/>
    </row>
    <row r="13" spans="1:15" s="68" customFormat="1" ht="29.4" customHeight="1">
      <c r="A13" s="73" t="s">
        <v>111</v>
      </c>
      <c r="B13" s="73"/>
      <c r="C13" s="67"/>
      <c r="D13" s="67"/>
      <c r="E13" s="67"/>
      <c r="F13" s="67"/>
      <c r="G13" s="67"/>
      <c r="H13" s="67"/>
      <c r="I13" s="67"/>
      <c r="J13" s="67"/>
      <c r="K13" s="67"/>
    </row>
    <row r="14" spans="1:15" s="68" customFormat="1" ht="29.4" customHeight="1">
      <c r="A14" s="74"/>
      <c r="B14" s="74"/>
      <c r="C14" s="83" t="s">
        <v>113</v>
      </c>
      <c r="D14" s="82" t="s">
        <v>114</v>
      </c>
      <c r="E14" s="105"/>
      <c r="F14" s="83" t="s">
        <v>28</v>
      </c>
      <c r="G14" s="82" t="s">
        <v>148</v>
      </c>
      <c r="H14" s="105"/>
      <c r="I14" s="67"/>
      <c r="J14" s="67"/>
      <c r="K14" s="67"/>
    </row>
    <row r="15" spans="1:15" s="68" customFormat="1" ht="12.6" customHeight="1">
      <c r="A15" s="74"/>
      <c r="B15" s="74"/>
      <c r="D15" s="67"/>
      <c r="I15" s="67"/>
      <c r="J15" s="67"/>
      <c r="K15" s="67"/>
    </row>
    <row r="16" spans="1:15" s="68" customFormat="1" ht="29.4" customHeight="1">
      <c r="A16" s="73" t="s">
        <v>132</v>
      </c>
      <c r="B16" s="74"/>
      <c r="C16" s="67"/>
      <c r="D16" s="67"/>
      <c r="E16" s="67"/>
      <c r="F16" s="67"/>
      <c r="G16" s="67"/>
      <c r="H16" s="67"/>
      <c r="I16" s="67"/>
      <c r="J16" s="67"/>
      <c r="K16" s="67"/>
      <c r="L16" s="67"/>
      <c r="M16" s="67"/>
      <c r="N16" s="67"/>
      <c r="O16" s="67"/>
    </row>
    <row r="17" spans="1:15" s="68" customFormat="1" ht="29.4" customHeight="1">
      <c r="A17" s="74"/>
      <c r="B17" s="74"/>
      <c r="C17" s="84">
        <v>1485000</v>
      </c>
      <c r="D17" s="99" t="s">
        <v>14</v>
      </c>
      <c r="E17" s="67"/>
      <c r="F17" s="67"/>
      <c r="G17" s="67"/>
      <c r="H17" s="67"/>
      <c r="I17" s="67"/>
      <c r="J17" s="67"/>
    </row>
    <row r="18" spans="1:15" s="68" customFormat="1" ht="15" customHeight="1">
      <c r="A18" s="74"/>
      <c r="B18" s="74"/>
      <c r="C18" s="67"/>
      <c r="D18" s="67"/>
      <c r="E18" s="67"/>
      <c r="F18" s="67"/>
      <c r="G18" s="67"/>
      <c r="H18" s="67"/>
      <c r="I18" s="67"/>
      <c r="J18" s="67"/>
      <c r="K18" s="67"/>
      <c r="L18" s="67"/>
      <c r="M18" s="67"/>
      <c r="N18" s="67"/>
      <c r="O18" s="67"/>
    </row>
    <row r="19" spans="1:15" s="68" customFormat="1" ht="28.8" customHeight="1">
      <c r="A19" s="73" t="s">
        <v>131</v>
      </c>
      <c r="B19" s="74"/>
      <c r="C19" s="67"/>
      <c r="D19" s="67"/>
      <c r="E19" s="67"/>
      <c r="F19" s="67"/>
      <c r="G19" s="67"/>
      <c r="H19" s="67"/>
      <c r="I19" s="67"/>
      <c r="J19" s="67"/>
      <c r="K19" s="67"/>
      <c r="L19" s="67"/>
      <c r="M19" s="67"/>
      <c r="N19" s="67"/>
      <c r="O19" s="67"/>
    </row>
    <row r="20" spans="1:15" s="68" customFormat="1" ht="12" customHeight="1">
      <c r="A20" s="73"/>
      <c r="B20" s="78" t="s">
        <v>140</v>
      </c>
      <c r="C20" s="67"/>
      <c r="D20" s="67"/>
      <c r="E20" s="67"/>
      <c r="F20" s="67"/>
      <c r="G20" s="67"/>
      <c r="H20" s="67"/>
      <c r="I20" s="67"/>
      <c r="J20" s="67"/>
      <c r="K20" s="67"/>
      <c r="L20" s="67"/>
      <c r="M20" s="67"/>
      <c r="N20" s="67"/>
      <c r="O20" s="67"/>
    </row>
    <row r="21" spans="1:15" s="68" customFormat="1" ht="18.600000000000001" customHeight="1">
      <c r="A21" s="73"/>
      <c r="B21" s="79"/>
      <c r="C21" s="85" t="s">
        <v>142</v>
      </c>
      <c r="D21" s="100"/>
      <c r="E21" s="100"/>
      <c r="F21" s="67"/>
      <c r="G21" s="67"/>
      <c r="H21" s="67"/>
      <c r="I21" s="67"/>
      <c r="J21" s="67"/>
      <c r="K21" s="67"/>
      <c r="L21" s="67"/>
      <c r="M21" s="67"/>
      <c r="N21" s="67"/>
      <c r="O21" s="67"/>
    </row>
    <row r="22" spans="1:15" s="69" customFormat="1" ht="18.600000000000001" customHeight="1">
      <c r="A22" s="75"/>
      <c r="B22" s="79" t="s">
        <v>141</v>
      </c>
      <c r="C22" s="85" t="s">
        <v>143</v>
      </c>
      <c r="D22" s="85"/>
      <c r="E22" s="85"/>
      <c r="F22" s="75"/>
      <c r="G22" s="75"/>
      <c r="H22" s="75"/>
      <c r="I22" s="75"/>
      <c r="J22" s="75"/>
      <c r="K22" s="75"/>
      <c r="L22" s="75"/>
      <c r="M22" s="75"/>
      <c r="N22" s="75"/>
      <c r="O22" s="75"/>
    </row>
    <row r="23" spans="1:15" s="69" customFormat="1" ht="7.8" customHeight="1">
      <c r="A23" s="75"/>
      <c r="B23" s="75"/>
      <c r="C23" s="86"/>
      <c r="D23" s="75"/>
      <c r="E23" s="75"/>
      <c r="F23" s="75"/>
      <c r="G23" s="75"/>
      <c r="H23" s="75"/>
      <c r="I23" s="75"/>
      <c r="J23" s="75"/>
      <c r="K23" s="75"/>
      <c r="L23" s="75"/>
      <c r="M23" s="75"/>
      <c r="N23" s="75"/>
      <c r="O23" s="75"/>
    </row>
    <row r="24" spans="1:15" s="68" customFormat="1" ht="30.75" customHeight="1">
      <c r="A24" s="67" t="s">
        <v>39</v>
      </c>
      <c r="B24" s="67"/>
      <c r="C24" s="67"/>
      <c r="D24" s="67"/>
      <c r="E24" s="67"/>
      <c r="F24" s="67"/>
      <c r="G24" s="67"/>
      <c r="H24" s="67"/>
      <c r="I24" s="67"/>
      <c r="J24" s="76" t="s">
        <v>21</v>
      </c>
      <c r="K24" s="67"/>
      <c r="L24" s="67"/>
      <c r="M24" s="67"/>
      <c r="N24" s="67"/>
      <c r="O24" s="67"/>
    </row>
    <row r="25" spans="1:15" s="68" customFormat="1" ht="30.75" customHeight="1">
      <c r="A25" s="67"/>
      <c r="B25" s="67"/>
      <c r="C25" s="87" t="s">
        <v>67</v>
      </c>
      <c r="D25" s="87" t="s">
        <v>18</v>
      </c>
      <c r="E25" s="106" t="s">
        <v>64</v>
      </c>
      <c r="F25" s="114"/>
      <c r="G25" s="114"/>
      <c r="H25" s="124"/>
      <c r="I25" s="115" t="s">
        <v>29</v>
      </c>
      <c r="J25" s="87" t="s">
        <v>71</v>
      </c>
      <c r="K25" s="67"/>
      <c r="L25" s="67"/>
      <c r="M25" s="67"/>
      <c r="N25" s="67"/>
      <c r="O25" s="67"/>
    </row>
    <row r="26" spans="1:15" s="68" customFormat="1" ht="30.75" customHeight="1">
      <c r="A26" s="67"/>
      <c r="B26" s="67"/>
      <c r="C26" s="88"/>
      <c r="D26" s="88"/>
      <c r="E26" s="107"/>
      <c r="F26" s="115" t="s">
        <v>40</v>
      </c>
      <c r="G26" s="115" t="s">
        <v>43</v>
      </c>
      <c r="H26" s="115" t="s">
        <v>68</v>
      </c>
      <c r="I26" s="127"/>
      <c r="J26" s="88"/>
      <c r="K26" s="67"/>
      <c r="L26" s="67"/>
    </row>
    <row r="27" spans="1:15" s="68" customFormat="1" ht="34.799999999999997" customHeight="1">
      <c r="A27" s="67"/>
      <c r="B27" s="67"/>
      <c r="C27" s="89" t="s">
        <v>122</v>
      </c>
      <c r="D27" s="89" t="s">
        <v>73</v>
      </c>
      <c r="E27" s="108">
        <v>550000</v>
      </c>
      <c r="F27" s="116"/>
      <c r="G27" s="116"/>
      <c r="H27" s="116"/>
      <c r="I27" s="108">
        <v>100000</v>
      </c>
      <c r="J27" s="109">
        <f t="shared" ref="J27:J35" si="0">SUM(E27,I27)</f>
        <v>650000</v>
      </c>
      <c r="K27" s="67"/>
      <c r="L27" s="67"/>
    </row>
    <row r="28" spans="1:15" s="68" customFormat="1" ht="34.799999999999997" customHeight="1">
      <c r="A28" s="67"/>
      <c r="B28" s="67"/>
      <c r="C28" s="89" t="s">
        <v>122</v>
      </c>
      <c r="D28" s="89" t="s">
        <v>72</v>
      </c>
      <c r="E28" s="108">
        <v>148900</v>
      </c>
      <c r="F28" s="116"/>
      <c r="G28" s="116"/>
      <c r="H28" s="116"/>
      <c r="I28" s="108"/>
      <c r="J28" s="109">
        <f t="shared" si="0"/>
        <v>148900</v>
      </c>
      <c r="K28" s="67"/>
      <c r="L28" s="67"/>
    </row>
    <row r="29" spans="1:15" s="68" customFormat="1" ht="34.799999999999997" customHeight="1">
      <c r="A29" s="67"/>
      <c r="B29" s="67"/>
      <c r="C29" s="89" t="s">
        <v>123</v>
      </c>
      <c r="D29" s="89" t="s">
        <v>83</v>
      </c>
      <c r="E29" s="108">
        <v>850000</v>
      </c>
      <c r="F29" s="116"/>
      <c r="G29" s="116"/>
      <c r="H29" s="116"/>
      <c r="I29" s="108"/>
      <c r="J29" s="109">
        <f t="shared" si="0"/>
        <v>850000</v>
      </c>
      <c r="K29" s="67"/>
      <c r="L29" s="67"/>
    </row>
    <row r="30" spans="1:15" s="68" customFormat="1" ht="34.799999999999997" customHeight="1">
      <c r="A30" s="67"/>
      <c r="B30" s="67"/>
      <c r="C30" s="89"/>
      <c r="D30" s="89"/>
      <c r="E30" s="108">
        <f t="shared" ref="E30:E35" si="1">SUM(F30:H30)</f>
        <v>0</v>
      </c>
      <c r="F30" s="116"/>
      <c r="G30" s="116"/>
      <c r="H30" s="116"/>
      <c r="I30" s="108"/>
      <c r="J30" s="109">
        <f t="shared" si="0"/>
        <v>0</v>
      </c>
      <c r="K30" s="67"/>
      <c r="L30" s="67"/>
    </row>
    <row r="31" spans="1:15" s="68" customFormat="1" ht="34.799999999999997" customHeight="1">
      <c r="A31" s="67"/>
      <c r="B31" s="67"/>
      <c r="C31" s="89"/>
      <c r="D31" s="89"/>
      <c r="E31" s="108">
        <f t="shared" si="1"/>
        <v>0</v>
      </c>
      <c r="F31" s="116"/>
      <c r="G31" s="116"/>
      <c r="H31" s="116"/>
      <c r="I31" s="108"/>
      <c r="J31" s="109">
        <f t="shared" si="0"/>
        <v>0</v>
      </c>
      <c r="K31" s="67"/>
      <c r="L31" s="67"/>
    </row>
    <row r="32" spans="1:15" s="68" customFormat="1" ht="34.799999999999997" customHeight="1">
      <c r="A32" s="67"/>
      <c r="B32" s="67"/>
      <c r="C32" s="89"/>
      <c r="D32" s="89"/>
      <c r="E32" s="108">
        <f t="shared" si="1"/>
        <v>0</v>
      </c>
      <c r="F32" s="116"/>
      <c r="G32" s="116"/>
      <c r="H32" s="116"/>
      <c r="I32" s="108"/>
      <c r="J32" s="109">
        <f t="shared" si="0"/>
        <v>0</v>
      </c>
      <c r="K32" s="67"/>
      <c r="L32" s="67"/>
    </row>
    <row r="33" spans="1:15" s="68" customFormat="1" ht="34.799999999999997" customHeight="1">
      <c r="A33" s="67"/>
      <c r="B33" s="67"/>
      <c r="C33" s="89"/>
      <c r="D33" s="89"/>
      <c r="E33" s="108">
        <f t="shared" si="1"/>
        <v>0</v>
      </c>
      <c r="F33" s="116"/>
      <c r="G33" s="116"/>
      <c r="H33" s="116"/>
      <c r="I33" s="108"/>
      <c r="J33" s="109">
        <f t="shared" si="0"/>
        <v>0</v>
      </c>
      <c r="K33" s="67"/>
      <c r="L33" s="67"/>
    </row>
    <row r="34" spans="1:15" s="68" customFormat="1" ht="34.799999999999997" customHeight="1">
      <c r="A34" s="67"/>
      <c r="B34" s="67"/>
      <c r="C34" s="89"/>
      <c r="D34" s="89"/>
      <c r="E34" s="108">
        <f t="shared" si="1"/>
        <v>0</v>
      </c>
      <c r="F34" s="116"/>
      <c r="G34" s="116"/>
      <c r="H34" s="116"/>
      <c r="I34" s="108"/>
      <c r="J34" s="109">
        <f t="shared" si="0"/>
        <v>0</v>
      </c>
      <c r="K34" s="67"/>
      <c r="L34" s="67"/>
    </row>
    <row r="35" spans="1:15" s="68" customFormat="1" ht="34.799999999999997" customHeight="1">
      <c r="A35" s="67"/>
      <c r="B35" s="67"/>
      <c r="C35" s="89"/>
      <c r="D35" s="89"/>
      <c r="E35" s="108">
        <f t="shared" si="1"/>
        <v>0</v>
      </c>
      <c r="F35" s="116"/>
      <c r="G35" s="116"/>
      <c r="H35" s="116"/>
      <c r="I35" s="108"/>
      <c r="J35" s="109">
        <f t="shared" si="0"/>
        <v>0</v>
      </c>
      <c r="K35" s="67"/>
      <c r="L35" s="67"/>
    </row>
    <row r="36" spans="1:15" s="68" customFormat="1" ht="30.75" customHeight="1">
      <c r="A36" s="67"/>
      <c r="B36" s="67"/>
      <c r="C36" s="90" t="s">
        <v>69</v>
      </c>
      <c r="D36" s="90"/>
      <c r="E36" s="109">
        <f t="shared" ref="E36:J36" si="2">SUM(E27:E35)</f>
        <v>1548900</v>
      </c>
      <c r="F36" s="109">
        <f t="shared" si="2"/>
        <v>0</v>
      </c>
      <c r="G36" s="109">
        <f t="shared" si="2"/>
        <v>0</v>
      </c>
      <c r="H36" s="109">
        <f t="shared" si="2"/>
        <v>0</v>
      </c>
      <c r="I36" s="109">
        <f t="shared" si="2"/>
        <v>100000</v>
      </c>
      <c r="J36" s="109">
        <f t="shared" si="2"/>
        <v>1648900</v>
      </c>
      <c r="K36" s="67"/>
      <c r="L36" s="67"/>
    </row>
    <row r="37" spans="1:15" s="70" customFormat="1" ht="16.5" customHeight="1">
      <c r="A37" s="76"/>
      <c r="B37" s="76"/>
      <c r="C37" s="76"/>
      <c r="D37" s="76"/>
      <c r="E37" s="76"/>
      <c r="F37" s="76"/>
      <c r="G37" s="76"/>
      <c r="H37" s="76"/>
      <c r="I37" s="76"/>
      <c r="J37" s="76"/>
      <c r="K37" s="76"/>
      <c r="L37" s="76"/>
      <c r="M37" s="76"/>
      <c r="N37" s="76"/>
      <c r="O37" s="76"/>
    </row>
    <row r="38" spans="1:15" s="70" customFormat="1" ht="16.5" customHeight="1">
      <c r="A38" s="67" t="s">
        <v>74</v>
      </c>
      <c r="B38" s="76"/>
      <c r="C38" s="76"/>
      <c r="D38" s="76"/>
      <c r="E38" s="76"/>
      <c r="F38" s="76"/>
      <c r="G38" s="76"/>
      <c r="H38" s="76"/>
      <c r="I38" s="76"/>
      <c r="J38" s="76"/>
      <c r="K38" s="76"/>
      <c r="L38" s="76"/>
      <c r="M38" s="76"/>
      <c r="N38" s="76"/>
      <c r="O38" s="76"/>
    </row>
    <row r="39" spans="1:15" s="70" customFormat="1" ht="6.6" customHeight="1">
      <c r="A39" s="67"/>
      <c r="B39" s="76"/>
      <c r="C39" s="76"/>
      <c r="D39" s="76"/>
      <c r="E39" s="76"/>
      <c r="F39" s="76"/>
      <c r="G39" s="76"/>
      <c r="H39" s="76"/>
      <c r="I39" s="76"/>
      <c r="J39" s="76"/>
      <c r="K39" s="76"/>
      <c r="L39" s="76"/>
      <c r="M39" s="76"/>
      <c r="N39" s="76"/>
      <c r="O39" s="76"/>
    </row>
    <row r="40" spans="1:15" s="70" customFormat="1" ht="15.6" customHeight="1">
      <c r="A40" s="67"/>
      <c r="B40" s="76"/>
      <c r="C40" s="91" t="s">
        <v>127</v>
      </c>
      <c r="D40" s="76"/>
      <c r="E40" s="76"/>
      <c r="F40" s="76"/>
      <c r="G40" s="76"/>
      <c r="H40" s="76"/>
      <c r="I40" s="76"/>
      <c r="J40" s="76"/>
      <c r="K40" s="76"/>
      <c r="L40" s="76"/>
      <c r="M40" s="76"/>
      <c r="N40" s="76"/>
      <c r="O40" s="76"/>
    </row>
    <row r="41" spans="1:15" s="70" customFormat="1" ht="21.6" customHeight="1">
      <c r="A41" s="67"/>
      <c r="B41" s="76"/>
      <c r="C41" s="92">
        <v>270000000</v>
      </c>
      <c r="D41" s="101" t="s">
        <v>130</v>
      </c>
      <c r="E41" s="110">
        <f>C41/C42</f>
        <v>0.9642857142857143</v>
      </c>
      <c r="F41" s="117"/>
      <c r="G41" s="76"/>
      <c r="H41" s="76"/>
      <c r="I41" s="76"/>
      <c r="J41" s="76"/>
      <c r="K41" s="76"/>
      <c r="L41" s="76"/>
      <c r="M41" s="76"/>
      <c r="N41" s="76"/>
      <c r="O41" s="76"/>
    </row>
    <row r="42" spans="1:15" s="70" customFormat="1" ht="21.6" customHeight="1">
      <c r="A42" s="67"/>
      <c r="B42" s="76"/>
      <c r="C42" s="92">
        <v>280000000</v>
      </c>
      <c r="D42" s="102"/>
      <c r="E42" s="111"/>
      <c r="F42" s="118"/>
      <c r="G42" s="76"/>
      <c r="H42" s="76"/>
      <c r="I42" s="76"/>
      <c r="J42" s="76"/>
      <c r="K42" s="76"/>
      <c r="L42" s="76"/>
      <c r="M42" s="76"/>
      <c r="N42" s="76"/>
      <c r="O42" s="76"/>
    </row>
    <row r="43" spans="1:15" s="70" customFormat="1" ht="16.5" customHeight="1">
      <c r="A43" s="67"/>
      <c r="B43" s="76"/>
      <c r="C43" s="91" t="s">
        <v>129</v>
      </c>
      <c r="D43" s="76"/>
      <c r="E43" s="76"/>
      <c r="F43" s="76"/>
      <c r="G43" s="76"/>
      <c r="H43" s="76"/>
      <c r="I43" s="76"/>
      <c r="J43" s="76"/>
      <c r="K43" s="76"/>
      <c r="L43" s="76"/>
      <c r="M43" s="76"/>
      <c r="N43" s="76"/>
      <c r="O43" s="76"/>
    </row>
    <row r="44" spans="1:15" s="70" customFormat="1" ht="16.5" customHeight="1">
      <c r="A44" s="67"/>
      <c r="B44" s="76"/>
      <c r="C44" s="76"/>
      <c r="D44" s="76"/>
      <c r="E44" s="76"/>
      <c r="F44" s="76"/>
      <c r="G44" s="76"/>
      <c r="H44" s="76"/>
      <c r="I44" s="76"/>
      <c r="J44" s="76"/>
      <c r="K44" s="76"/>
      <c r="L44" s="76"/>
      <c r="M44" s="76"/>
      <c r="N44" s="76"/>
      <c r="O44" s="76"/>
    </row>
    <row r="45" spans="1:15" s="70" customFormat="1" ht="16.5" customHeight="1">
      <c r="A45" s="67" t="s">
        <v>75</v>
      </c>
      <c r="B45" s="76"/>
      <c r="C45" s="76"/>
      <c r="D45" s="76"/>
      <c r="E45" s="76"/>
      <c r="F45" s="76"/>
      <c r="G45" s="76"/>
      <c r="H45" s="76"/>
      <c r="I45" s="76"/>
      <c r="J45" s="76"/>
      <c r="K45" s="76"/>
      <c r="L45" s="76"/>
      <c r="M45" s="76"/>
      <c r="N45" s="76"/>
    </row>
    <row r="46" spans="1:15" s="70" customFormat="1" ht="16.5" customHeight="1">
      <c r="A46" s="67"/>
      <c r="B46" s="76"/>
      <c r="C46" s="76"/>
      <c r="D46" s="76"/>
      <c r="E46" s="76"/>
      <c r="F46" s="76"/>
      <c r="G46" s="76"/>
      <c r="H46" s="76"/>
      <c r="I46" s="76"/>
      <c r="J46" s="76"/>
      <c r="K46" s="76"/>
      <c r="L46" s="76"/>
      <c r="M46" s="76"/>
      <c r="N46" s="76"/>
    </row>
    <row r="47" spans="1:15" s="70" customFormat="1" ht="16.5" customHeight="1">
      <c r="A47" s="67"/>
      <c r="B47" s="76"/>
      <c r="C47" s="66" t="s">
        <v>91</v>
      </c>
      <c r="D47" s="66"/>
      <c r="E47" s="112">
        <f>E36</f>
        <v>1548900</v>
      </c>
      <c r="F47" s="103" t="s">
        <v>77</v>
      </c>
      <c r="G47" s="112">
        <f>J36</f>
        <v>1648900</v>
      </c>
      <c r="H47" s="103" t="s">
        <v>78</v>
      </c>
      <c r="I47" s="128">
        <f>E47/G47</f>
        <v>0.93935350839953913</v>
      </c>
      <c r="J47" s="132"/>
      <c r="K47" s="76"/>
      <c r="L47" s="76"/>
      <c r="M47" s="76"/>
      <c r="N47" s="76"/>
    </row>
    <row r="48" spans="1:15" s="70" customFormat="1" ht="21" customHeight="1">
      <c r="A48" s="67"/>
      <c r="B48" s="76"/>
      <c r="C48" s="93" t="s">
        <v>144</v>
      </c>
      <c r="D48" s="76"/>
      <c r="E48" s="76"/>
      <c r="F48" s="76"/>
      <c r="G48" s="76"/>
      <c r="H48" s="76"/>
      <c r="I48" s="76"/>
      <c r="J48" s="76"/>
      <c r="K48" s="76"/>
      <c r="L48" s="76"/>
      <c r="M48" s="76"/>
      <c r="N48" s="76"/>
    </row>
    <row r="49" spans="1:15" s="70" customFormat="1" ht="16.5" customHeight="1">
      <c r="A49" s="67" t="s">
        <v>133</v>
      </c>
      <c r="B49" s="76"/>
      <c r="C49" s="76"/>
      <c r="D49" s="76"/>
      <c r="E49" s="76"/>
      <c r="F49" s="76"/>
      <c r="G49" s="76"/>
      <c r="H49" s="76"/>
      <c r="I49" s="76"/>
      <c r="J49" s="76"/>
      <c r="K49" s="76"/>
      <c r="L49" s="76"/>
      <c r="M49" s="76"/>
      <c r="N49" s="76"/>
    </row>
    <row r="50" spans="1:15" s="68" customFormat="1" ht="20.399999999999999" customHeight="1">
      <c r="A50" s="67"/>
      <c r="B50" s="80"/>
      <c r="D50" s="80"/>
      <c r="E50" s="80"/>
      <c r="F50" s="119"/>
      <c r="G50" s="121"/>
      <c r="H50" s="125"/>
      <c r="I50" s="125"/>
      <c r="J50" s="133"/>
      <c r="K50" s="100"/>
      <c r="L50" s="100"/>
      <c r="M50" s="100"/>
      <c r="N50" s="67"/>
      <c r="O50" s="67"/>
    </row>
    <row r="51" spans="1:15" s="70" customFormat="1" ht="30.75" customHeight="1">
      <c r="A51" s="76"/>
      <c r="B51" s="76"/>
      <c r="C51" s="94">
        <f>C17</f>
        <v>1485000</v>
      </c>
      <c r="D51" s="103" t="s">
        <v>81</v>
      </c>
      <c r="E51" s="113">
        <f>I47</f>
        <v>0.93935350839953913</v>
      </c>
      <c r="F51" s="120"/>
      <c r="G51" s="120" t="s">
        <v>31</v>
      </c>
      <c r="H51" s="103" t="s">
        <v>78</v>
      </c>
      <c r="I51" s="129">
        <f>ROUNDDOWN(C51*E51*10/110,0)</f>
        <v>126812</v>
      </c>
      <c r="J51" s="134" t="s">
        <v>80</v>
      </c>
      <c r="N51" s="76"/>
    </row>
    <row r="52" spans="1:15" s="70" customFormat="1" ht="18.75">
      <c r="A52" s="67"/>
      <c r="B52" s="76"/>
      <c r="C52" s="95" t="s">
        <v>139</v>
      </c>
      <c r="D52" s="104"/>
      <c r="E52" s="104"/>
      <c r="F52" s="104"/>
      <c r="G52" s="104"/>
      <c r="H52" s="104"/>
      <c r="I52" s="130" t="s">
        <v>82</v>
      </c>
      <c r="J52" s="76"/>
      <c r="K52" s="76"/>
      <c r="L52" s="76"/>
      <c r="M52" s="76"/>
      <c r="N52" s="76"/>
    </row>
    <row r="53" spans="1:15">
      <c r="A53" s="77"/>
      <c r="B53" s="77"/>
      <c r="C53" s="96"/>
      <c r="D53" s="96"/>
      <c r="E53" s="96"/>
      <c r="F53" s="96"/>
      <c r="G53" s="96"/>
      <c r="H53" s="96"/>
      <c r="I53" s="96"/>
      <c r="J53" s="96"/>
      <c r="K53" s="96"/>
      <c r="L53" s="96"/>
      <c r="M53" s="96"/>
      <c r="N53" s="96"/>
    </row>
    <row r="54" spans="1:15">
      <c r="A54" s="77"/>
      <c r="B54" s="77"/>
      <c r="C54" s="96"/>
      <c r="D54" s="96"/>
      <c r="E54" s="96"/>
      <c r="F54" s="96"/>
      <c r="G54" s="96"/>
      <c r="H54" s="96"/>
      <c r="I54" s="96"/>
      <c r="J54" s="96"/>
      <c r="K54" s="96"/>
      <c r="L54" s="96"/>
      <c r="M54" s="96"/>
      <c r="N54" s="96"/>
    </row>
    <row r="55" spans="1:15">
      <c r="A55" s="77"/>
      <c r="B55" s="77"/>
      <c r="C55" s="96"/>
      <c r="D55" s="96"/>
      <c r="E55" s="96"/>
      <c r="F55" s="96"/>
      <c r="G55" s="96"/>
      <c r="H55" s="96"/>
      <c r="I55" s="96"/>
      <c r="J55" s="96"/>
      <c r="K55" s="96"/>
      <c r="L55" s="96"/>
      <c r="M55" s="96"/>
      <c r="N55" s="96"/>
    </row>
    <row r="56" spans="1:15">
      <c r="A56" s="77"/>
      <c r="B56" s="77"/>
      <c r="C56" s="96"/>
      <c r="D56" s="96"/>
      <c r="E56" s="96"/>
      <c r="F56" s="96"/>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row r="62" spans="1:15">
      <c r="A62" s="77"/>
      <c r="B62" s="77"/>
      <c r="C62" s="96"/>
      <c r="D62" s="96"/>
      <c r="E62" s="96"/>
      <c r="F62" s="96"/>
      <c r="G62" s="96"/>
      <c r="H62" s="96"/>
      <c r="I62" s="96"/>
      <c r="J62" s="96"/>
      <c r="K62" s="96"/>
      <c r="L62" s="96"/>
      <c r="M62" s="96"/>
      <c r="N62" s="96"/>
    </row>
    <row r="63" spans="1:15">
      <c r="A63" s="77"/>
      <c r="B63" s="77"/>
      <c r="C63" s="96"/>
      <c r="D63" s="96"/>
      <c r="E63" s="96"/>
      <c r="F63" s="96"/>
      <c r="G63" s="96"/>
      <c r="H63" s="96"/>
      <c r="I63" s="96"/>
      <c r="J63" s="96"/>
      <c r="K63" s="96"/>
      <c r="L63" s="96"/>
      <c r="M63" s="96"/>
      <c r="N63" s="96"/>
    </row>
    <row r="64" spans="1:15">
      <c r="A64" s="77"/>
      <c r="B64" s="77"/>
      <c r="C64" s="96"/>
      <c r="D64" s="96"/>
      <c r="E64" s="96"/>
      <c r="F64" s="96"/>
      <c r="G64" s="96"/>
      <c r="H64" s="96"/>
      <c r="I64" s="96"/>
      <c r="J64" s="96"/>
      <c r="K64" s="96"/>
      <c r="L64" s="96"/>
      <c r="M64" s="96"/>
      <c r="N64" s="96"/>
    </row>
    <row r="65" spans="1:14">
      <c r="A65" s="77"/>
      <c r="B65" s="77"/>
      <c r="C65" s="96"/>
      <c r="D65" s="96"/>
      <c r="E65" s="96"/>
      <c r="F65" s="96"/>
      <c r="G65" s="96"/>
      <c r="H65" s="96"/>
      <c r="I65" s="96"/>
      <c r="J65" s="96"/>
      <c r="K65" s="96"/>
      <c r="L65" s="96"/>
      <c r="M65" s="96"/>
      <c r="N65" s="96"/>
    </row>
  </sheetData>
  <mergeCells count="14">
    <mergeCell ref="L4:O4"/>
    <mergeCell ref="C7:I7"/>
    <mergeCell ref="C9:I9"/>
    <mergeCell ref="C11:I11"/>
    <mergeCell ref="D14:E14"/>
    <mergeCell ref="G14:H14"/>
    <mergeCell ref="I47:J47"/>
    <mergeCell ref="C25:C26"/>
    <mergeCell ref="D25:D26"/>
    <mergeCell ref="E25:E26"/>
    <mergeCell ref="I25:I26"/>
    <mergeCell ref="J25:J26"/>
    <mergeCell ref="D41:D42"/>
    <mergeCell ref="E41:F42"/>
  </mergeCells>
  <phoneticPr fontId="4"/>
  <dataValidations count="1">
    <dataValidation type="list" allowBlank="1" showDropDown="0" showInputMessage="1" showErrorMessage="1" sqref="B21:B22">
      <formula1>#REF!</formula1>
    </dataValidation>
  </dataValidations>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Y48"/>
  <sheetViews>
    <sheetView showGridLines="0" view="pageBreakPreview" zoomScaleSheetLayoutView="100" workbookViewId="0">
      <selection activeCell="Z1" sqref="Z1"/>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149</v>
      </c>
    </row>
    <row r="2" spans="1:25" ht="40.5" customHeight="1"/>
    <row r="3" spans="1:25">
      <c r="B3" s="24" t="s">
        <v>128</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96</v>
      </c>
    </row>
    <row r="6" spans="1:25" ht="16.8" customHeight="1">
      <c r="S6" s="22" t="s">
        <v>93</v>
      </c>
      <c r="T6" s="34">
        <v>6</v>
      </c>
      <c r="U6" s="57" t="s">
        <v>94</v>
      </c>
      <c r="V6" s="34">
        <v>1</v>
      </c>
      <c r="W6" s="60" t="s">
        <v>12</v>
      </c>
      <c r="X6" s="34">
        <v>25</v>
      </c>
      <c r="Y6" s="57" t="s">
        <v>95</v>
      </c>
    </row>
    <row r="7" spans="1:25" ht="19.2" customHeight="1">
      <c r="C7" s="22" t="s">
        <v>118</v>
      </c>
    </row>
    <row r="9" spans="1:25" ht="30" customHeight="1">
      <c r="N9" s="42" t="s">
        <v>24</v>
      </c>
      <c r="O9" s="42"/>
      <c r="P9" s="42"/>
      <c r="Q9" s="42"/>
      <c r="R9" s="49" t="s">
        <v>137</v>
      </c>
      <c r="S9" s="52"/>
      <c r="T9" s="52"/>
      <c r="U9" s="52"/>
      <c r="V9" s="52"/>
      <c r="W9" s="52"/>
      <c r="X9" s="52"/>
      <c r="Y9" s="62"/>
    </row>
    <row r="10" spans="1:25" ht="30" customHeight="1">
      <c r="N10" s="42" t="s">
        <v>99</v>
      </c>
      <c r="O10" s="42"/>
      <c r="P10" s="42"/>
      <c r="Q10" s="42"/>
      <c r="R10" s="49" t="s">
        <v>145</v>
      </c>
      <c r="S10" s="52"/>
      <c r="T10" s="52"/>
      <c r="U10" s="52"/>
      <c r="V10" s="52"/>
      <c r="W10" s="52"/>
      <c r="X10" s="52"/>
      <c r="Y10" s="62"/>
    </row>
    <row r="11" spans="1:25" ht="28.2" customHeight="1">
      <c r="N11" s="42" t="s">
        <v>49</v>
      </c>
      <c r="O11" s="42"/>
      <c r="P11" s="42"/>
      <c r="Q11" s="42"/>
      <c r="R11" s="50" t="s">
        <v>146</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4</v>
      </c>
      <c r="E16" s="26" t="s">
        <v>94</v>
      </c>
      <c r="F16" s="33">
        <v>8</v>
      </c>
      <c r="G16" s="26" t="s">
        <v>12</v>
      </c>
      <c r="H16" s="33">
        <v>10</v>
      </c>
      <c r="I16" s="27" t="s">
        <v>102</v>
      </c>
      <c r="J16" s="27"/>
      <c r="K16" s="27"/>
      <c r="L16" s="23" t="s">
        <v>103</v>
      </c>
      <c r="M16" s="23"/>
      <c r="N16" s="43">
        <v>126</v>
      </c>
      <c r="O16" s="23" t="s">
        <v>62</v>
      </c>
      <c r="P16" s="43">
        <v>11</v>
      </c>
      <c r="Q16" s="23"/>
      <c r="R16" s="23" t="s">
        <v>155</v>
      </c>
      <c r="S16" s="23"/>
      <c r="T16" s="23"/>
      <c r="U16" s="23"/>
      <c r="V16" s="23"/>
      <c r="W16" s="23"/>
      <c r="X16" s="23"/>
      <c r="Y16" s="23"/>
    </row>
    <row r="17" spans="2:25" s="23" customFormat="1" ht="22.2" customHeight="1">
      <c r="B17" s="27" t="s">
        <v>104</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150</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'4-②(個別対応方式)'!C18</f>
        <v>1485000</v>
      </c>
      <c r="U23" s="53"/>
      <c r="V23" s="53"/>
      <c r="W23" s="53"/>
      <c r="X23" s="22" t="s">
        <v>107</v>
      </c>
    </row>
    <row r="24" spans="2:25" ht="19.8" customHeight="1">
      <c r="C24" s="31" t="s">
        <v>100</v>
      </c>
      <c r="D24" s="34">
        <v>4</v>
      </c>
      <c r="E24" s="22" t="s">
        <v>94</v>
      </c>
      <c r="F24" s="34">
        <v>9</v>
      </c>
      <c r="G24" s="22" t="s">
        <v>12</v>
      </c>
      <c r="H24" s="34">
        <v>10</v>
      </c>
      <c r="I24" s="22" t="s">
        <v>102</v>
      </c>
      <c r="L24" s="41" t="s">
        <v>153</v>
      </c>
      <c r="N24" s="34">
        <v>127</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147</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'4-②(個別対応方式)'!H55</f>
        <v>88546</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88546</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20.5"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156</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157</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158</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159</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151</v>
      </c>
      <c r="J47" s="39"/>
      <c r="K47" s="39"/>
      <c r="L47" s="39"/>
      <c r="M47" s="39"/>
      <c r="N47" s="39"/>
      <c r="O47" s="39"/>
      <c r="P47" s="44"/>
      <c r="Q47" s="47" t="s">
        <v>154</v>
      </c>
      <c r="R47" s="51"/>
      <c r="S47" s="51"/>
      <c r="T47" s="51"/>
      <c r="U47" s="51"/>
      <c r="V47" s="59"/>
      <c r="W47" s="59"/>
      <c r="X47" s="59"/>
      <c r="Y47" s="63"/>
    </row>
    <row r="48" spans="2:25" ht="44" customHeight="1">
      <c r="H48" s="35"/>
      <c r="I48" s="38" t="s">
        <v>152</v>
      </c>
      <c r="J48" s="40"/>
      <c r="K48" s="40"/>
      <c r="L48" s="40"/>
      <c r="M48" s="40"/>
      <c r="N48" s="40"/>
      <c r="O48" s="40"/>
      <c r="P48" s="45"/>
      <c r="Q48" s="48" t="s">
        <v>138</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7"/>
  <sheetViews>
    <sheetView view="pageBreakPreview" zoomScale="85" zoomScaleSheetLayoutView="85" workbookViewId="0">
      <selection activeCell="L1" sqref="L1"/>
    </sheetView>
  </sheetViews>
  <sheetFormatPr defaultColWidth="9" defaultRowHeight="13.5"/>
  <cols>
    <col min="1" max="1" width="2.77734375" style="64" customWidth="1"/>
    <col min="2" max="2" width="4.5546875" style="64" customWidth="1"/>
    <col min="3" max="3" width="26.125" style="65" customWidth="1"/>
    <col min="4" max="4" width="20.5" style="65" customWidth="1"/>
    <col min="5" max="10" width="14.625" style="65" customWidth="1"/>
    <col min="11" max="11" width="7.12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4.6" customHeight="1"/>
    <row r="2" spans="1:15" ht="24">
      <c r="A2" s="71" t="s">
        <v>134</v>
      </c>
    </row>
    <row r="3" spans="1:15" s="66" customFormat="1" ht="24" customHeight="1">
      <c r="A3" s="71"/>
      <c r="B3" s="66"/>
      <c r="C3" s="66"/>
      <c r="D3" s="66"/>
      <c r="E3" s="66"/>
      <c r="F3" s="66"/>
      <c r="G3" s="65"/>
      <c r="H3" s="66"/>
      <c r="I3" s="66"/>
      <c r="J3" s="131" t="s">
        <v>120</v>
      </c>
      <c r="K3" s="135"/>
      <c r="L3" s="66"/>
      <c r="M3" s="75"/>
      <c r="N3" s="66"/>
      <c r="O3" s="66"/>
    </row>
    <row r="4" spans="1:15" s="66" customFormat="1" ht="24" customHeight="1">
      <c r="A4" s="66"/>
      <c r="B4" s="66"/>
      <c r="C4" s="66"/>
      <c r="D4" s="66"/>
      <c r="E4" s="66"/>
      <c r="F4" s="66"/>
      <c r="G4" s="66"/>
      <c r="H4" s="122"/>
      <c r="I4" s="104" t="s">
        <v>0</v>
      </c>
      <c r="J4" s="66"/>
      <c r="K4" s="66"/>
      <c r="L4" s="136"/>
      <c r="M4" s="136"/>
      <c r="N4" s="136"/>
      <c r="O4" s="136"/>
    </row>
    <row r="5" spans="1:15" s="67" customFormat="1" ht="19.2" customHeight="1">
      <c r="A5" s="72"/>
      <c r="B5" s="72"/>
      <c r="C5" s="72"/>
      <c r="D5" s="72"/>
      <c r="E5" s="72"/>
      <c r="F5" s="72"/>
      <c r="G5" s="72"/>
      <c r="H5" s="123" t="s">
        <v>84</v>
      </c>
      <c r="I5" s="72"/>
      <c r="J5" s="72"/>
      <c r="K5" s="72"/>
      <c r="L5" s="72"/>
      <c r="M5" s="72"/>
      <c r="N5" s="72"/>
    </row>
    <row r="6" spans="1:15" s="68" customFormat="1" ht="34.9" customHeight="1">
      <c r="A6" s="73" t="s">
        <v>63</v>
      </c>
      <c r="B6" s="74"/>
      <c r="C6" s="67"/>
      <c r="D6" s="67"/>
      <c r="E6" s="67"/>
      <c r="F6" s="67"/>
      <c r="G6" s="67"/>
      <c r="H6" s="67"/>
      <c r="I6" s="67"/>
      <c r="J6" s="67"/>
      <c r="K6" s="67"/>
      <c r="L6" s="67"/>
      <c r="M6" s="67"/>
      <c r="N6" s="67"/>
      <c r="O6" s="67"/>
    </row>
    <row r="7" spans="1:15" s="68" customFormat="1" ht="34.9" customHeight="1">
      <c r="A7" s="74" t="s">
        <v>1</v>
      </c>
      <c r="B7" s="74"/>
      <c r="C7" s="81" t="s">
        <v>112</v>
      </c>
      <c r="D7" s="97"/>
      <c r="E7" s="97"/>
      <c r="F7" s="97"/>
      <c r="G7" s="97"/>
      <c r="H7" s="97"/>
      <c r="I7" s="126"/>
      <c r="J7" s="67"/>
      <c r="K7" s="67"/>
    </row>
    <row r="8" spans="1:15" s="68" customFormat="1" ht="34.9" customHeight="1">
      <c r="A8" s="73" t="s">
        <v>66</v>
      </c>
      <c r="B8" s="74"/>
      <c r="C8" s="67"/>
      <c r="D8" s="67"/>
      <c r="E8" s="67"/>
      <c r="F8" s="67"/>
      <c r="G8" s="67"/>
      <c r="H8" s="67"/>
      <c r="I8" s="67"/>
      <c r="J8" s="67"/>
      <c r="K8" s="67"/>
    </row>
    <row r="9" spans="1:15" s="68" customFormat="1" ht="34.9" customHeight="1">
      <c r="A9" s="74"/>
      <c r="B9" s="74"/>
      <c r="C9" s="82" t="s">
        <v>97</v>
      </c>
      <c r="D9" s="98"/>
      <c r="E9" s="98"/>
      <c r="F9" s="98"/>
      <c r="G9" s="98"/>
      <c r="H9" s="98"/>
      <c r="I9" s="105"/>
      <c r="J9" s="67"/>
      <c r="K9" s="67"/>
    </row>
    <row r="10" spans="1:15" s="68" customFormat="1" ht="9.6" customHeight="1">
      <c r="A10" s="74"/>
      <c r="B10" s="74"/>
      <c r="C10" s="67"/>
      <c r="D10" s="67"/>
      <c r="E10" s="67"/>
      <c r="F10" s="67"/>
      <c r="G10" s="67"/>
      <c r="H10" s="67"/>
      <c r="I10" s="67"/>
      <c r="J10" s="67"/>
      <c r="K10" s="67"/>
    </row>
    <row r="11" spans="1:15" s="68" customFormat="1" ht="34.9" customHeight="1">
      <c r="A11" s="73" t="s">
        <v>5</v>
      </c>
      <c r="B11" s="74"/>
      <c r="C11" s="67"/>
      <c r="D11" s="67"/>
      <c r="E11" s="67"/>
      <c r="F11" s="67"/>
      <c r="G11" s="67"/>
      <c r="H11" s="67"/>
      <c r="I11" s="67"/>
      <c r="J11" s="67"/>
      <c r="K11" s="67"/>
    </row>
    <row r="12" spans="1:15" s="68" customFormat="1" ht="34.9" customHeight="1">
      <c r="A12" s="74"/>
      <c r="B12" s="74"/>
      <c r="C12" s="82" t="s">
        <v>65</v>
      </c>
      <c r="D12" s="98"/>
      <c r="E12" s="98"/>
      <c r="F12" s="98"/>
      <c r="G12" s="98"/>
      <c r="H12" s="98"/>
      <c r="I12" s="105"/>
      <c r="J12" s="67"/>
      <c r="K12" s="67"/>
    </row>
    <row r="13" spans="1:15" s="68" customFormat="1" ht="8.4" customHeight="1">
      <c r="A13" s="74"/>
      <c r="B13" s="74"/>
      <c r="C13" s="67"/>
      <c r="D13" s="67"/>
      <c r="E13" s="67"/>
      <c r="F13" s="67"/>
      <c r="G13" s="67"/>
      <c r="H13" s="67"/>
      <c r="I13" s="67"/>
      <c r="J13" s="67"/>
      <c r="K13" s="67"/>
    </row>
    <row r="14" spans="1:15" s="68" customFormat="1" ht="29.4" customHeight="1">
      <c r="A14" s="73" t="s">
        <v>111</v>
      </c>
      <c r="B14" s="73"/>
      <c r="C14" s="67"/>
      <c r="D14" s="67"/>
      <c r="E14" s="67"/>
      <c r="F14" s="67"/>
      <c r="G14" s="67"/>
      <c r="H14" s="67"/>
      <c r="I14" s="67"/>
      <c r="J14" s="67"/>
      <c r="K14" s="67"/>
    </row>
    <row r="15" spans="1:15" s="68" customFormat="1" ht="29.4" customHeight="1">
      <c r="A15" s="74"/>
      <c r="B15" s="74"/>
      <c r="C15" s="83" t="s">
        <v>113</v>
      </c>
      <c r="D15" s="82" t="s">
        <v>114</v>
      </c>
      <c r="E15" s="105"/>
      <c r="F15" s="83" t="s">
        <v>28</v>
      </c>
      <c r="G15" s="82" t="s">
        <v>148</v>
      </c>
      <c r="H15" s="105"/>
      <c r="I15" s="67"/>
      <c r="J15" s="67"/>
      <c r="K15" s="67"/>
    </row>
    <row r="16" spans="1:15" s="68" customFormat="1" ht="5.4" customHeight="1">
      <c r="A16" s="137"/>
      <c r="B16" s="137"/>
      <c r="C16" s="140"/>
      <c r="D16" s="142"/>
      <c r="E16" s="142"/>
      <c r="F16" s="140"/>
      <c r="G16" s="142"/>
      <c r="H16" s="142"/>
    </row>
    <row r="17" spans="1:15" s="68" customFormat="1" ht="31.2" customHeight="1">
      <c r="A17" s="73" t="s">
        <v>132</v>
      </c>
      <c r="B17" s="74"/>
      <c r="C17" s="67"/>
      <c r="D17" s="67"/>
      <c r="E17" s="67"/>
      <c r="F17" s="67"/>
      <c r="G17" s="67"/>
      <c r="H17" s="67"/>
      <c r="I17" s="67"/>
      <c r="J17" s="67"/>
      <c r="K17" s="67"/>
      <c r="L17" s="67"/>
      <c r="M17" s="67"/>
      <c r="N17" s="67"/>
      <c r="O17" s="67"/>
    </row>
    <row r="18" spans="1:15" s="68" customFormat="1" ht="34.9" customHeight="1">
      <c r="A18" s="74"/>
      <c r="B18" s="74"/>
      <c r="C18" s="84">
        <v>1485000</v>
      </c>
      <c r="D18" s="99" t="s">
        <v>14</v>
      </c>
      <c r="E18" s="67"/>
      <c r="F18" s="67"/>
      <c r="G18" s="67"/>
      <c r="H18" s="67"/>
      <c r="I18" s="67"/>
      <c r="J18" s="67"/>
    </row>
    <row r="19" spans="1:15" s="68" customFormat="1" ht="13.2" customHeight="1">
      <c r="A19" s="74"/>
      <c r="B19" s="74"/>
      <c r="C19" s="67"/>
      <c r="D19" s="67"/>
      <c r="E19" s="67"/>
      <c r="F19" s="67"/>
      <c r="G19" s="67"/>
      <c r="H19" s="67"/>
      <c r="I19" s="67"/>
      <c r="J19" s="67"/>
      <c r="K19" s="67"/>
      <c r="L19" s="67"/>
      <c r="M19" s="67"/>
      <c r="N19" s="67"/>
      <c r="O19" s="67"/>
    </row>
    <row r="20" spans="1:15" s="68" customFormat="1" ht="20.399999999999999" customHeight="1">
      <c r="A20" s="73" t="s">
        <v>131</v>
      </c>
      <c r="B20" s="74"/>
      <c r="C20" s="67"/>
      <c r="D20" s="67"/>
      <c r="E20" s="67"/>
      <c r="F20" s="67"/>
      <c r="G20" s="67"/>
      <c r="H20" s="67"/>
      <c r="I20" s="67"/>
      <c r="J20" s="67"/>
      <c r="K20" s="67"/>
      <c r="L20" s="67"/>
      <c r="M20" s="67"/>
      <c r="N20" s="67"/>
      <c r="O20" s="67"/>
    </row>
    <row r="21" spans="1:15" s="68" customFormat="1" ht="12" customHeight="1">
      <c r="A21" s="73"/>
      <c r="B21" s="78" t="s">
        <v>140</v>
      </c>
      <c r="C21" s="67"/>
      <c r="D21" s="67"/>
      <c r="E21" s="67"/>
      <c r="F21" s="67"/>
      <c r="G21" s="67"/>
      <c r="H21" s="67"/>
      <c r="I21" s="67"/>
      <c r="J21" s="67"/>
      <c r="K21" s="67"/>
      <c r="L21" s="67"/>
      <c r="M21" s="67"/>
      <c r="N21" s="67"/>
      <c r="O21" s="67"/>
    </row>
    <row r="22" spans="1:15" s="68" customFormat="1" ht="18.600000000000001" customHeight="1">
      <c r="A22" s="73"/>
      <c r="B22" s="79"/>
      <c r="C22" s="85" t="s">
        <v>142</v>
      </c>
      <c r="D22" s="100"/>
      <c r="E22" s="100"/>
      <c r="F22" s="67"/>
      <c r="G22" s="67"/>
      <c r="H22" s="67"/>
      <c r="I22" s="67"/>
      <c r="J22" s="67"/>
      <c r="K22" s="67"/>
      <c r="L22" s="67"/>
      <c r="M22" s="67"/>
      <c r="N22" s="67"/>
      <c r="O22" s="67"/>
    </row>
    <row r="23" spans="1:15" s="69" customFormat="1" ht="18.600000000000001" customHeight="1">
      <c r="A23" s="75"/>
      <c r="B23" s="79" t="s">
        <v>141</v>
      </c>
      <c r="C23" s="85" t="s">
        <v>143</v>
      </c>
      <c r="D23" s="85"/>
      <c r="E23" s="85"/>
      <c r="F23" s="75"/>
      <c r="G23" s="75"/>
      <c r="H23" s="75"/>
      <c r="I23" s="75"/>
      <c r="J23" s="75"/>
      <c r="K23" s="75"/>
      <c r="L23" s="75"/>
      <c r="M23" s="75"/>
      <c r="N23" s="75"/>
      <c r="O23" s="75"/>
    </row>
    <row r="24" spans="1:15" s="68" customFormat="1" ht="22.8" customHeight="1">
      <c r="A24" s="67" t="s">
        <v>39</v>
      </c>
      <c r="B24" s="67"/>
      <c r="C24" s="67"/>
      <c r="D24" s="67"/>
      <c r="E24" s="67"/>
      <c r="F24" s="67"/>
      <c r="G24" s="67"/>
      <c r="H24" s="67"/>
      <c r="I24" s="67"/>
      <c r="J24" s="76" t="s">
        <v>21</v>
      </c>
      <c r="K24" s="67"/>
      <c r="L24" s="67"/>
      <c r="M24" s="67"/>
      <c r="N24" s="67"/>
      <c r="O24" s="67"/>
    </row>
    <row r="25" spans="1:15" s="68" customFormat="1" ht="22.8" customHeight="1">
      <c r="A25" s="67"/>
      <c r="B25" s="67"/>
      <c r="C25" s="87" t="s">
        <v>67</v>
      </c>
      <c r="D25" s="87" t="s">
        <v>18</v>
      </c>
      <c r="E25" s="106" t="s">
        <v>64</v>
      </c>
      <c r="F25" s="114"/>
      <c r="G25" s="114"/>
      <c r="H25" s="124"/>
      <c r="I25" s="115" t="s">
        <v>29</v>
      </c>
      <c r="J25" s="87" t="s">
        <v>71</v>
      </c>
      <c r="K25" s="67"/>
      <c r="L25" s="67"/>
      <c r="M25" s="67"/>
      <c r="N25" s="67"/>
      <c r="O25" s="67"/>
    </row>
    <row r="26" spans="1:15" s="68" customFormat="1" ht="22.8" customHeight="1">
      <c r="A26" s="67"/>
      <c r="B26" s="67"/>
      <c r="C26" s="88"/>
      <c r="D26" s="88"/>
      <c r="E26" s="107"/>
      <c r="F26" s="115" t="s">
        <v>40</v>
      </c>
      <c r="G26" s="115" t="s">
        <v>43</v>
      </c>
      <c r="H26" s="115" t="s">
        <v>68</v>
      </c>
      <c r="I26" s="127"/>
      <c r="J26" s="88"/>
      <c r="K26" s="67"/>
      <c r="L26" s="67"/>
    </row>
    <row r="27" spans="1:15" s="68" customFormat="1" ht="33.6" customHeight="1">
      <c r="A27" s="67"/>
      <c r="B27" s="67"/>
      <c r="C27" s="89" t="s">
        <v>124</v>
      </c>
      <c r="D27" s="89" t="s">
        <v>73</v>
      </c>
      <c r="E27" s="109">
        <f t="shared" ref="E27:E35" si="0">SUM(F27:H27)</f>
        <v>550000</v>
      </c>
      <c r="F27" s="108">
        <v>400000</v>
      </c>
      <c r="G27" s="108"/>
      <c r="H27" s="108">
        <v>150000</v>
      </c>
      <c r="I27" s="108">
        <v>200000</v>
      </c>
      <c r="J27" s="109">
        <f t="shared" ref="J27:J35" si="1">SUM(E27,I27)</f>
        <v>750000</v>
      </c>
      <c r="K27" s="67"/>
      <c r="L27" s="67"/>
    </row>
    <row r="28" spans="1:15" s="68" customFormat="1" ht="33.6" customHeight="1">
      <c r="A28" s="67"/>
      <c r="B28" s="67"/>
      <c r="C28" s="89" t="s">
        <v>124</v>
      </c>
      <c r="D28" s="89" t="s">
        <v>72</v>
      </c>
      <c r="E28" s="109">
        <f t="shared" si="0"/>
        <v>148900</v>
      </c>
      <c r="F28" s="108">
        <v>148900</v>
      </c>
      <c r="G28" s="108"/>
      <c r="H28" s="108"/>
      <c r="I28" s="108"/>
      <c r="J28" s="109">
        <f t="shared" si="1"/>
        <v>148900</v>
      </c>
      <c r="K28" s="67"/>
      <c r="L28" s="67"/>
    </row>
    <row r="29" spans="1:15" s="68" customFormat="1" ht="33.6" customHeight="1">
      <c r="A29" s="67"/>
      <c r="B29" s="67"/>
      <c r="C29" s="89" t="s">
        <v>115</v>
      </c>
      <c r="D29" s="89" t="s">
        <v>83</v>
      </c>
      <c r="E29" s="109">
        <f t="shared" si="0"/>
        <v>850000</v>
      </c>
      <c r="F29" s="108">
        <v>550000</v>
      </c>
      <c r="G29" s="108"/>
      <c r="H29" s="108">
        <v>300000</v>
      </c>
      <c r="I29" s="108"/>
      <c r="J29" s="109">
        <f t="shared" si="1"/>
        <v>850000</v>
      </c>
      <c r="K29" s="67"/>
      <c r="L29" s="67"/>
    </row>
    <row r="30" spans="1:15" s="68" customFormat="1" ht="33.6" customHeight="1">
      <c r="A30" s="67"/>
      <c r="B30" s="67"/>
      <c r="C30" s="89"/>
      <c r="D30" s="89"/>
      <c r="E30" s="109">
        <f t="shared" si="0"/>
        <v>0</v>
      </c>
      <c r="F30" s="108"/>
      <c r="G30" s="108"/>
      <c r="H30" s="108"/>
      <c r="I30" s="108"/>
      <c r="J30" s="109">
        <f t="shared" si="1"/>
        <v>0</v>
      </c>
      <c r="K30" s="67"/>
      <c r="L30" s="67"/>
    </row>
    <row r="31" spans="1:15" s="68" customFormat="1" ht="33.6" customHeight="1">
      <c r="A31" s="67"/>
      <c r="B31" s="67"/>
      <c r="C31" s="89"/>
      <c r="D31" s="89"/>
      <c r="E31" s="109">
        <f t="shared" si="0"/>
        <v>0</v>
      </c>
      <c r="F31" s="108"/>
      <c r="G31" s="108"/>
      <c r="H31" s="108"/>
      <c r="I31" s="108"/>
      <c r="J31" s="109">
        <f t="shared" si="1"/>
        <v>0</v>
      </c>
      <c r="K31" s="67"/>
      <c r="L31" s="67"/>
    </row>
    <row r="32" spans="1:15" s="68" customFormat="1" ht="33.6" customHeight="1">
      <c r="A32" s="67"/>
      <c r="B32" s="67"/>
      <c r="C32" s="89"/>
      <c r="D32" s="89"/>
      <c r="E32" s="109">
        <f t="shared" si="0"/>
        <v>0</v>
      </c>
      <c r="F32" s="108"/>
      <c r="G32" s="108"/>
      <c r="H32" s="108"/>
      <c r="I32" s="108"/>
      <c r="J32" s="109">
        <f t="shared" si="1"/>
        <v>0</v>
      </c>
      <c r="K32" s="67"/>
      <c r="L32" s="67"/>
    </row>
    <row r="33" spans="1:15" s="68" customFormat="1" ht="33.6" customHeight="1">
      <c r="A33" s="67"/>
      <c r="B33" s="67"/>
      <c r="C33" s="89"/>
      <c r="D33" s="89"/>
      <c r="E33" s="109">
        <f t="shared" si="0"/>
        <v>0</v>
      </c>
      <c r="F33" s="108"/>
      <c r="G33" s="108"/>
      <c r="H33" s="108"/>
      <c r="I33" s="108"/>
      <c r="J33" s="109">
        <f t="shared" si="1"/>
        <v>0</v>
      </c>
      <c r="K33" s="67"/>
      <c r="L33" s="67"/>
    </row>
    <row r="34" spans="1:15" s="68" customFormat="1" ht="33.6" customHeight="1">
      <c r="A34" s="67"/>
      <c r="B34" s="67"/>
      <c r="C34" s="89"/>
      <c r="D34" s="89"/>
      <c r="E34" s="109">
        <f t="shared" si="0"/>
        <v>0</v>
      </c>
      <c r="F34" s="108"/>
      <c r="G34" s="108"/>
      <c r="H34" s="108"/>
      <c r="I34" s="108"/>
      <c r="J34" s="109">
        <f t="shared" si="1"/>
        <v>0</v>
      </c>
      <c r="K34" s="67"/>
      <c r="L34" s="67"/>
    </row>
    <row r="35" spans="1:15" s="68" customFormat="1" ht="33.6" customHeight="1">
      <c r="A35" s="67"/>
      <c r="B35" s="67"/>
      <c r="C35" s="89"/>
      <c r="D35" s="89"/>
      <c r="E35" s="109">
        <f t="shared" si="0"/>
        <v>0</v>
      </c>
      <c r="F35" s="108"/>
      <c r="G35" s="108"/>
      <c r="H35" s="108"/>
      <c r="I35" s="108"/>
      <c r="J35" s="109">
        <f t="shared" si="1"/>
        <v>0</v>
      </c>
      <c r="K35" s="67"/>
      <c r="L35" s="67"/>
    </row>
    <row r="36" spans="1:15" s="68" customFormat="1" ht="30.75" customHeight="1">
      <c r="A36" s="67"/>
      <c r="B36" s="67"/>
      <c r="C36" s="90" t="s">
        <v>69</v>
      </c>
      <c r="D36" s="90"/>
      <c r="E36" s="109">
        <f t="shared" ref="E36:J36" si="2">SUM(E27:E35)</f>
        <v>1548900</v>
      </c>
      <c r="F36" s="109">
        <f t="shared" si="2"/>
        <v>1098900</v>
      </c>
      <c r="G36" s="109">
        <f t="shared" si="2"/>
        <v>0</v>
      </c>
      <c r="H36" s="109">
        <f t="shared" si="2"/>
        <v>450000</v>
      </c>
      <c r="I36" s="109">
        <f t="shared" si="2"/>
        <v>200000</v>
      </c>
      <c r="J36" s="109">
        <f t="shared" si="2"/>
        <v>1748900</v>
      </c>
      <c r="K36" s="67"/>
      <c r="L36" s="67"/>
    </row>
    <row r="37" spans="1:15" s="70" customFormat="1" ht="16.5" customHeight="1">
      <c r="A37" s="76"/>
      <c r="B37" s="76"/>
      <c r="C37" s="76"/>
      <c r="D37" s="76"/>
      <c r="E37" s="76"/>
      <c r="F37" s="76"/>
      <c r="G37" s="76"/>
      <c r="H37" s="76"/>
      <c r="I37" s="76"/>
      <c r="J37" s="76"/>
      <c r="K37" s="76"/>
      <c r="L37" s="76"/>
      <c r="M37" s="76"/>
      <c r="N37" s="76"/>
      <c r="O37" s="76"/>
    </row>
    <row r="38" spans="1:15" s="70" customFormat="1" ht="16.5" customHeight="1">
      <c r="A38" s="67" t="s">
        <v>74</v>
      </c>
      <c r="B38" s="76"/>
      <c r="C38" s="76"/>
      <c r="D38" s="76"/>
      <c r="E38" s="76"/>
      <c r="F38" s="76"/>
      <c r="G38" s="76"/>
      <c r="H38" s="76"/>
      <c r="I38" s="76"/>
      <c r="J38" s="76"/>
      <c r="K38" s="76"/>
      <c r="L38" s="76"/>
      <c r="M38" s="76"/>
      <c r="N38" s="76"/>
      <c r="O38" s="76"/>
    </row>
    <row r="39" spans="1:15" s="70" customFormat="1" ht="15.6" customHeight="1">
      <c r="A39" s="67"/>
      <c r="B39" s="76"/>
      <c r="C39" s="141" t="s">
        <v>127</v>
      </c>
      <c r="D39" s="76"/>
      <c r="E39" s="76"/>
      <c r="F39" s="76"/>
      <c r="G39" s="76"/>
      <c r="H39" s="76"/>
      <c r="I39" s="76"/>
      <c r="J39" s="76"/>
      <c r="K39" s="76"/>
      <c r="L39" s="76"/>
      <c r="M39" s="76"/>
      <c r="N39" s="76"/>
      <c r="O39" s="76"/>
    </row>
    <row r="40" spans="1:15" s="70" customFormat="1" ht="21.6" customHeight="1">
      <c r="A40" s="67"/>
      <c r="B40" s="76"/>
      <c r="C40" s="92">
        <v>3000000000</v>
      </c>
      <c r="D40" s="101" t="s">
        <v>130</v>
      </c>
      <c r="E40" s="145">
        <f>C40/C41</f>
        <v>0.10714285714285714</v>
      </c>
      <c r="F40" s="147"/>
      <c r="G40" s="76"/>
      <c r="H40" s="76"/>
      <c r="I40" s="76"/>
      <c r="J40" s="76"/>
      <c r="K40" s="76"/>
      <c r="L40" s="76"/>
      <c r="M40" s="76"/>
      <c r="N40" s="76"/>
      <c r="O40" s="76"/>
    </row>
    <row r="41" spans="1:15" s="70" customFormat="1" ht="21.6" customHeight="1">
      <c r="A41" s="67"/>
      <c r="B41" s="76"/>
      <c r="C41" s="92">
        <v>28000000000</v>
      </c>
      <c r="D41" s="102"/>
      <c r="E41" s="146"/>
      <c r="F41" s="148"/>
      <c r="G41" s="76"/>
      <c r="H41" s="76"/>
      <c r="I41" s="76"/>
      <c r="J41" s="76"/>
      <c r="K41" s="76"/>
      <c r="L41" s="76"/>
      <c r="M41" s="76"/>
      <c r="N41" s="76"/>
      <c r="O41" s="76"/>
    </row>
    <row r="42" spans="1:15" s="70" customFormat="1" ht="16.5" customHeight="1">
      <c r="A42" s="67"/>
      <c r="B42" s="76"/>
      <c r="C42" s="141" t="s">
        <v>129</v>
      </c>
      <c r="D42" s="76"/>
      <c r="E42" s="76"/>
      <c r="F42" s="76"/>
      <c r="G42" s="76"/>
      <c r="H42" s="76"/>
      <c r="I42" s="76"/>
      <c r="J42" s="76"/>
      <c r="K42" s="76"/>
      <c r="L42" s="76"/>
      <c r="M42" s="76"/>
      <c r="N42" s="76"/>
      <c r="O42" s="76"/>
    </row>
    <row r="43" spans="1:15" s="70" customFormat="1" ht="16.5" customHeight="1">
      <c r="A43" s="67"/>
      <c r="B43" s="76"/>
      <c r="C43" s="76"/>
      <c r="D43" s="76"/>
      <c r="E43" s="76"/>
      <c r="F43" s="76"/>
      <c r="G43" s="76"/>
      <c r="H43" s="76"/>
      <c r="I43" s="76"/>
      <c r="J43" s="76"/>
      <c r="K43" s="76"/>
      <c r="L43" s="76"/>
      <c r="M43" s="76"/>
      <c r="N43" s="76"/>
      <c r="O43" s="76"/>
    </row>
    <row r="44" spans="1:15" s="70" customFormat="1" ht="16.5" customHeight="1">
      <c r="A44" s="67" t="s">
        <v>75</v>
      </c>
      <c r="B44" s="76"/>
      <c r="C44" s="76"/>
      <c r="D44" s="76"/>
      <c r="E44" s="76"/>
      <c r="F44" s="76"/>
      <c r="G44" s="76"/>
      <c r="H44" s="76"/>
      <c r="I44" s="76"/>
      <c r="J44" s="76"/>
      <c r="K44" s="76"/>
      <c r="L44" s="76"/>
      <c r="M44" s="76"/>
      <c r="N44" s="76"/>
    </row>
    <row r="45" spans="1:15" s="70" customFormat="1" ht="16.5" customHeight="1">
      <c r="A45" s="67"/>
      <c r="B45" s="76"/>
      <c r="C45" s="66" t="s">
        <v>15</v>
      </c>
      <c r="D45" s="66"/>
      <c r="E45" s="112">
        <f>F36</f>
        <v>1098900</v>
      </c>
      <c r="F45" s="103" t="s">
        <v>77</v>
      </c>
      <c r="G45" s="112">
        <f>J36</f>
        <v>1748900</v>
      </c>
      <c r="H45" s="103" t="s">
        <v>78</v>
      </c>
      <c r="I45" s="128">
        <f>E45/G45</f>
        <v>0.62833781233918462</v>
      </c>
      <c r="J45" s="132"/>
      <c r="K45" s="76"/>
      <c r="L45" s="76"/>
      <c r="M45" s="76"/>
      <c r="N45" s="76"/>
    </row>
    <row r="46" spans="1:15" s="70" customFormat="1" ht="21" customHeight="1">
      <c r="A46" s="67"/>
      <c r="B46" s="76"/>
      <c r="C46" s="93" t="s">
        <v>79</v>
      </c>
      <c r="D46" s="76"/>
      <c r="E46" s="76"/>
      <c r="F46" s="76"/>
      <c r="G46" s="76"/>
      <c r="H46" s="76"/>
      <c r="I46" s="76"/>
      <c r="J46" s="76"/>
      <c r="K46" s="76"/>
      <c r="L46" s="76"/>
      <c r="M46" s="76"/>
      <c r="N46" s="76"/>
    </row>
    <row r="47" spans="1:15" s="70" customFormat="1" ht="16.5" customHeight="1">
      <c r="A47" s="67"/>
      <c r="B47" s="76"/>
      <c r="C47" s="66" t="s">
        <v>85</v>
      </c>
      <c r="D47" s="66"/>
      <c r="E47" s="112">
        <f>H36</f>
        <v>450000</v>
      </c>
      <c r="F47" s="103" t="s">
        <v>77</v>
      </c>
      <c r="G47" s="112">
        <f>J36</f>
        <v>1748900</v>
      </c>
      <c r="H47" s="103" t="s">
        <v>78</v>
      </c>
      <c r="I47" s="128">
        <f>E47/G47</f>
        <v>0.25730459145748757</v>
      </c>
      <c r="J47" s="132"/>
      <c r="K47" s="76"/>
      <c r="L47" s="76"/>
      <c r="M47" s="76"/>
      <c r="N47" s="76"/>
    </row>
    <row r="48" spans="1:15" s="70" customFormat="1" ht="21" customHeight="1">
      <c r="A48" s="67"/>
      <c r="B48" s="76"/>
      <c r="C48" s="93" t="s">
        <v>79</v>
      </c>
      <c r="D48" s="76"/>
      <c r="E48" s="76"/>
      <c r="F48" s="76"/>
      <c r="G48" s="76"/>
      <c r="H48" s="76"/>
      <c r="I48" s="76"/>
      <c r="J48" s="76"/>
      <c r="K48" s="76"/>
      <c r="L48" s="76"/>
      <c r="M48" s="76"/>
      <c r="N48" s="76"/>
    </row>
    <row r="49" spans="1:15" s="70" customFormat="1" ht="16.5" customHeight="1">
      <c r="A49" s="67" t="s">
        <v>133</v>
      </c>
      <c r="B49" s="76"/>
      <c r="C49" s="76"/>
      <c r="D49" s="76"/>
      <c r="E49" s="76"/>
      <c r="F49" s="76"/>
      <c r="G49" s="76"/>
      <c r="H49" s="76"/>
      <c r="I49" s="76"/>
      <c r="J49" s="76"/>
      <c r="K49" s="76"/>
      <c r="L49" s="76"/>
      <c r="M49" s="76"/>
      <c r="N49" s="76"/>
    </row>
    <row r="50" spans="1:15" s="68" customFormat="1" ht="10.5" customHeight="1">
      <c r="A50" s="67"/>
      <c r="B50" s="80"/>
      <c r="D50" s="80"/>
      <c r="E50" s="80"/>
      <c r="F50" s="119"/>
      <c r="G50" s="121"/>
      <c r="H50" s="125"/>
      <c r="I50" s="125"/>
      <c r="J50" s="133"/>
      <c r="K50" s="100"/>
      <c r="L50" s="100"/>
      <c r="M50" s="100"/>
      <c r="N50" s="67"/>
      <c r="O50" s="67"/>
    </row>
    <row r="51" spans="1:15" s="70" customFormat="1" ht="30.75" customHeight="1">
      <c r="A51" s="76"/>
      <c r="B51" s="76"/>
      <c r="C51" s="94">
        <f>C18</f>
        <v>1485000</v>
      </c>
      <c r="D51" s="103" t="s">
        <v>81</v>
      </c>
      <c r="E51" s="113">
        <f>I45</f>
        <v>0.62833781233918462</v>
      </c>
      <c r="F51" s="120" t="s">
        <v>36</v>
      </c>
      <c r="G51" s="113"/>
      <c r="H51" s="134" t="s">
        <v>86</v>
      </c>
      <c r="I51" s="103" t="s">
        <v>78</v>
      </c>
      <c r="J51" s="143">
        <f>ROUNDDOWN(C51*E51*10/110,0)</f>
        <v>84825</v>
      </c>
      <c r="K51" s="134" t="s">
        <v>87</v>
      </c>
    </row>
    <row r="52" spans="1:15" s="70" customFormat="1" ht="30.75" customHeight="1">
      <c r="A52" s="67"/>
      <c r="B52" s="76"/>
      <c r="C52" s="95" t="s">
        <v>76</v>
      </c>
      <c r="D52" s="104"/>
      <c r="E52" s="104"/>
      <c r="F52" s="104"/>
      <c r="H52" s="104"/>
      <c r="I52" s="104"/>
      <c r="J52" s="130" t="s">
        <v>82</v>
      </c>
      <c r="K52" s="76"/>
    </row>
    <row r="53" spans="1:15" s="68" customFormat="1" ht="22.5" customHeight="1">
      <c r="A53" s="67"/>
      <c r="B53" s="138"/>
      <c r="C53" s="94">
        <f>C18</f>
        <v>1485000</v>
      </c>
      <c r="D53" s="103" t="s">
        <v>81</v>
      </c>
      <c r="E53" s="113">
        <f>I47</f>
        <v>0.25730459145748757</v>
      </c>
      <c r="F53" s="120" t="s">
        <v>36</v>
      </c>
      <c r="G53" s="134">
        <f>E40</f>
        <v>0.10714285714285714</v>
      </c>
      <c r="H53" s="134" t="s">
        <v>92</v>
      </c>
      <c r="I53" s="103" t="s">
        <v>78</v>
      </c>
      <c r="J53" s="143">
        <f>ROUNDDOWN(C53*E53*G53*10/110,0)</f>
        <v>3721</v>
      </c>
      <c r="K53" s="134" t="s">
        <v>88</v>
      </c>
      <c r="O53" s="67"/>
    </row>
    <row r="54" spans="1:15" s="68" customFormat="1" ht="17.399999999999999" customHeight="1">
      <c r="A54" s="67"/>
      <c r="B54" s="138"/>
      <c r="C54" s="95" t="s">
        <v>76</v>
      </c>
      <c r="D54" s="104"/>
      <c r="E54" s="104"/>
      <c r="F54" s="104"/>
      <c r="H54" s="104"/>
      <c r="I54" s="104"/>
      <c r="J54" s="130" t="s">
        <v>82</v>
      </c>
      <c r="K54" s="76"/>
      <c r="O54" s="67"/>
    </row>
    <row r="55" spans="1:15" s="69" customFormat="1" ht="23.25" customHeight="1">
      <c r="A55" s="76"/>
      <c r="B55" s="139"/>
      <c r="C55" s="134"/>
      <c r="D55" s="143">
        <f>J51</f>
        <v>84825</v>
      </c>
      <c r="E55" s="103" t="s">
        <v>61</v>
      </c>
      <c r="F55" s="143">
        <f>J53</f>
        <v>3721</v>
      </c>
      <c r="G55" s="103" t="s">
        <v>78</v>
      </c>
      <c r="H55" s="129">
        <f>D55+F55</f>
        <v>88546</v>
      </c>
      <c r="I55" s="134" t="s">
        <v>80</v>
      </c>
      <c r="J55" s="75"/>
      <c r="K55" s="75"/>
      <c r="L55" s="75"/>
      <c r="M55" s="75"/>
      <c r="N55" s="75"/>
      <c r="O55" s="75"/>
    </row>
    <row r="56" spans="1:15">
      <c r="A56" s="77"/>
      <c r="B56" s="77"/>
      <c r="C56" s="96"/>
      <c r="D56" s="144" t="s">
        <v>89</v>
      </c>
      <c r="E56" s="144"/>
      <c r="F56" s="144" t="s">
        <v>90</v>
      </c>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ht="9" customHeight="1">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row r="62" spans="1:15">
      <c r="A62" s="77"/>
      <c r="B62" s="77"/>
      <c r="C62" s="96"/>
      <c r="D62" s="96"/>
      <c r="E62" s="96"/>
      <c r="F62" s="96"/>
      <c r="G62" s="96"/>
      <c r="H62" s="96"/>
      <c r="I62" s="96"/>
      <c r="J62" s="96"/>
      <c r="K62" s="96"/>
      <c r="L62" s="96"/>
      <c r="M62" s="96"/>
      <c r="N62" s="96"/>
    </row>
    <row r="63" spans="1:15">
      <c r="A63" s="77"/>
      <c r="B63" s="77"/>
      <c r="C63" s="96"/>
      <c r="D63" s="96"/>
      <c r="E63" s="96"/>
      <c r="F63" s="96"/>
      <c r="G63" s="96"/>
      <c r="H63" s="96"/>
      <c r="I63" s="96"/>
      <c r="J63" s="96"/>
      <c r="K63" s="96"/>
      <c r="L63" s="96"/>
      <c r="M63" s="96"/>
      <c r="N63" s="96"/>
    </row>
    <row r="64" spans="1:15">
      <c r="A64" s="77"/>
      <c r="B64" s="77"/>
      <c r="C64" s="96"/>
      <c r="D64" s="96"/>
      <c r="E64" s="96"/>
      <c r="F64" s="96"/>
      <c r="G64" s="96"/>
      <c r="H64" s="96"/>
      <c r="I64" s="96"/>
      <c r="J64" s="96"/>
      <c r="K64" s="96"/>
      <c r="L64" s="96"/>
      <c r="M64" s="96"/>
      <c r="N64" s="96"/>
    </row>
    <row r="65" spans="1:14">
      <c r="A65" s="77"/>
      <c r="B65" s="77"/>
      <c r="C65" s="96"/>
      <c r="D65" s="96"/>
      <c r="E65" s="96"/>
      <c r="F65" s="96"/>
      <c r="G65" s="96"/>
      <c r="H65" s="96"/>
      <c r="I65" s="96"/>
      <c r="J65" s="96"/>
      <c r="K65" s="96"/>
      <c r="L65" s="96"/>
      <c r="M65" s="96"/>
      <c r="N65" s="96"/>
    </row>
    <row r="66" spans="1:14">
      <c r="A66" s="77"/>
      <c r="B66" s="77"/>
      <c r="C66" s="96"/>
      <c r="D66" s="96"/>
      <c r="E66" s="96"/>
      <c r="F66" s="96"/>
      <c r="G66" s="96"/>
      <c r="H66" s="96"/>
      <c r="I66" s="96"/>
      <c r="J66" s="96"/>
      <c r="K66" s="96"/>
      <c r="L66" s="96"/>
      <c r="M66" s="96"/>
      <c r="N66" s="96"/>
    </row>
    <row r="67" spans="1:14">
      <c r="A67" s="77"/>
      <c r="B67" s="77"/>
      <c r="C67" s="96"/>
      <c r="D67" s="96"/>
      <c r="E67" s="96"/>
      <c r="F67" s="96"/>
      <c r="G67" s="96"/>
      <c r="H67" s="96"/>
      <c r="I67" s="96"/>
      <c r="J67" s="96"/>
      <c r="K67" s="96"/>
      <c r="L67" s="96"/>
      <c r="M67" s="96"/>
      <c r="N67" s="96"/>
    </row>
  </sheetData>
  <mergeCells count="15">
    <mergeCell ref="L4:O4"/>
    <mergeCell ref="C7:I7"/>
    <mergeCell ref="C9:I9"/>
    <mergeCell ref="C12:I12"/>
    <mergeCell ref="D15:E15"/>
    <mergeCell ref="G15:H15"/>
    <mergeCell ref="I45:J45"/>
    <mergeCell ref="I47:J47"/>
    <mergeCell ref="C25:C26"/>
    <mergeCell ref="D25:D26"/>
    <mergeCell ref="E25:E26"/>
    <mergeCell ref="I25:I26"/>
    <mergeCell ref="J25:J26"/>
    <mergeCell ref="D40:D41"/>
    <mergeCell ref="E40:F41"/>
  </mergeCells>
  <phoneticPr fontId="4"/>
  <dataValidations count="1">
    <dataValidation type="list" allowBlank="1" showDropDown="0" showInputMessage="1" showErrorMessage="1" sqref="B22:B23">
      <formula1>#REF!</formula1>
    </dataValidation>
  </dataValidations>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Y48"/>
  <sheetViews>
    <sheetView showGridLines="0" view="pageBreakPreview" zoomScaleSheetLayoutView="100" workbookViewId="0">
      <selection activeCell="Z1" sqref="Z1"/>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149</v>
      </c>
    </row>
    <row r="2" spans="1:25" ht="40.5" customHeight="1"/>
    <row r="3" spans="1:25">
      <c r="B3" s="24" t="s">
        <v>128</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96</v>
      </c>
    </row>
    <row r="6" spans="1:25" ht="16.8" customHeight="1">
      <c r="S6" s="22" t="s">
        <v>93</v>
      </c>
      <c r="T6" s="34">
        <v>6</v>
      </c>
      <c r="U6" s="57" t="s">
        <v>94</v>
      </c>
      <c r="V6" s="34">
        <v>1</v>
      </c>
      <c r="W6" s="60" t="s">
        <v>12</v>
      </c>
      <c r="X6" s="34">
        <v>25</v>
      </c>
      <c r="Y6" s="57" t="s">
        <v>95</v>
      </c>
    </row>
    <row r="7" spans="1:25" ht="19.2" customHeight="1">
      <c r="C7" s="22" t="s">
        <v>118</v>
      </c>
    </row>
    <row r="9" spans="1:25" ht="30" customHeight="1">
      <c r="N9" s="42" t="s">
        <v>24</v>
      </c>
      <c r="O9" s="42"/>
      <c r="P9" s="42"/>
      <c r="Q9" s="42"/>
      <c r="R9" s="49" t="s">
        <v>137</v>
      </c>
      <c r="S9" s="52"/>
      <c r="T9" s="52"/>
      <c r="U9" s="52"/>
      <c r="V9" s="52"/>
      <c r="W9" s="52"/>
      <c r="X9" s="52"/>
      <c r="Y9" s="62"/>
    </row>
    <row r="10" spans="1:25" ht="30" customHeight="1">
      <c r="N10" s="42" t="s">
        <v>99</v>
      </c>
      <c r="O10" s="42"/>
      <c r="P10" s="42"/>
      <c r="Q10" s="42"/>
      <c r="R10" s="49" t="s">
        <v>145</v>
      </c>
      <c r="S10" s="52"/>
      <c r="T10" s="52"/>
      <c r="U10" s="52"/>
      <c r="V10" s="52"/>
      <c r="W10" s="52"/>
      <c r="X10" s="52"/>
      <c r="Y10" s="62"/>
    </row>
    <row r="11" spans="1:25" ht="28.2" customHeight="1">
      <c r="N11" s="42" t="s">
        <v>49</v>
      </c>
      <c r="O11" s="42"/>
      <c r="P11" s="42"/>
      <c r="Q11" s="42"/>
      <c r="R11" s="50" t="s">
        <v>146</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4</v>
      </c>
      <c r="E16" s="26" t="s">
        <v>94</v>
      </c>
      <c r="F16" s="33">
        <v>8</v>
      </c>
      <c r="G16" s="26" t="s">
        <v>12</v>
      </c>
      <c r="H16" s="33">
        <v>10</v>
      </c>
      <c r="I16" s="27" t="s">
        <v>102</v>
      </c>
      <c r="J16" s="27"/>
      <c r="K16" s="27"/>
      <c r="L16" s="23" t="s">
        <v>103</v>
      </c>
      <c r="M16" s="23"/>
      <c r="N16" s="43">
        <v>126</v>
      </c>
      <c r="O16" s="23" t="s">
        <v>62</v>
      </c>
      <c r="P16" s="43">
        <v>11</v>
      </c>
      <c r="Q16" s="23"/>
      <c r="R16" s="23" t="s">
        <v>155</v>
      </c>
      <c r="S16" s="23"/>
      <c r="T16" s="23"/>
      <c r="U16" s="23"/>
      <c r="V16" s="23"/>
      <c r="W16" s="23"/>
      <c r="X16" s="23"/>
      <c r="Y16" s="23"/>
    </row>
    <row r="17" spans="2:25" s="23" customFormat="1" ht="22.2" customHeight="1">
      <c r="B17" s="27" t="s">
        <v>104</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150</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'4-③ (一括比例方式)'!C17</f>
        <v>1485000</v>
      </c>
      <c r="U23" s="53"/>
      <c r="V23" s="53"/>
      <c r="W23" s="53"/>
      <c r="X23" s="22" t="s">
        <v>107</v>
      </c>
    </row>
    <row r="24" spans="2:25" ht="19.8" customHeight="1">
      <c r="C24" s="31" t="s">
        <v>100</v>
      </c>
      <c r="D24" s="34">
        <v>4</v>
      </c>
      <c r="E24" s="22" t="s">
        <v>94</v>
      </c>
      <c r="F24" s="34">
        <v>9</v>
      </c>
      <c r="G24" s="22" t="s">
        <v>12</v>
      </c>
      <c r="H24" s="34">
        <v>10</v>
      </c>
      <c r="I24" s="22" t="s">
        <v>102</v>
      </c>
      <c r="L24" s="41" t="s">
        <v>153</v>
      </c>
      <c r="N24" s="34">
        <v>127</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147</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'4-③ (一括比例方式)'!J51</f>
        <v>12275</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12275</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156</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157</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158</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159</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151</v>
      </c>
      <c r="J47" s="39"/>
      <c r="K47" s="39"/>
      <c r="L47" s="39"/>
      <c r="M47" s="39"/>
      <c r="N47" s="39"/>
      <c r="O47" s="39"/>
      <c r="P47" s="44"/>
      <c r="Q47" s="47" t="s">
        <v>154</v>
      </c>
      <c r="R47" s="51"/>
      <c r="S47" s="51"/>
      <c r="T47" s="51"/>
      <c r="U47" s="51"/>
      <c r="V47" s="59"/>
      <c r="W47" s="59"/>
      <c r="X47" s="59"/>
      <c r="Y47" s="63"/>
    </row>
    <row r="48" spans="2:25" ht="44" customHeight="1">
      <c r="H48" s="35"/>
      <c r="I48" s="38" t="s">
        <v>152</v>
      </c>
      <c r="J48" s="40"/>
      <c r="K48" s="40"/>
      <c r="L48" s="40"/>
      <c r="M48" s="40"/>
      <c r="N48" s="40"/>
      <c r="O48" s="40"/>
      <c r="P48" s="45"/>
      <c r="Q48" s="48" t="s">
        <v>138</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61"/>
  <sheetViews>
    <sheetView view="pageBreakPreview" zoomScale="85" zoomScaleSheetLayoutView="85" workbookViewId="0">
      <selection activeCell="L1" sqref="L1"/>
    </sheetView>
  </sheetViews>
  <sheetFormatPr defaultColWidth="9" defaultRowHeight="13.5"/>
  <cols>
    <col min="1" max="1" width="3.125" style="64" customWidth="1"/>
    <col min="2" max="2" width="4.21875" style="64" customWidth="1"/>
    <col min="3" max="3" width="26.125" style="65" customWidth="1"/>
    <col min="4" max="4" width="20.5" style="65" customWidth="1"/>
    <col min="5" max="10" width="14.625" style="65" customWidth="1"/>
    <col min="11" max="11" width="4.12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1.6" customHeight="1"/>
    <row r="2" spans="1:15" ht="24">
      <c r="A2" s="71" t="s">
        <v>135</v>
      </c>
    </row>
    <row r="3" spans="1:15" s="66" customFormat="1" ht="24" customHeight="1">
      <c r="A3" s="66"/>
      <c r="B3" s="66"/>
      <c r="C3" s="66"/>
      <c r="D3" s="71"/>
      <c r="E3" s="66"/>
      <c r="F3" s="66"/>
      <c r="G3" s="66"/>
      <c r="H3" s="66"/>
      <c r="I3" s="66"/>
      <c r="J3" s="131" t="s">
        <v>121</v>
      </c>
      <c r="K3" s="135"/>
      <c r="L3" s="66"/>
      <c r="M3" s="75"/>
      <c r="N3" s="66"/>
      <c r="O3" s="66"/>
    </row>
    <row r="4" spans="1:15" s="66" customFormat="1" ht="24" customHeight="1">
      <c r="A4" s="66"/>
      <c r="B4" s="66"/>
      <c r="C4" s="66"/>
      <c r="D4" s="66"/>
      <c r="E4" s="66"/>
      <c r="F4" s="66"/>
      <c r="G4" s="66"/>
      <c r="H4" s="122"/>
      <c r="I4" s="104" t="s">
        <v>0</v>
      </c>
      <c r="J4" s="66"/>
      <c r="K4" s="66"/>
      <c r="L4" s="136"/>
      <c r="M4" s="136"/>
      <c r="N4" s="136"/>
      <c r="O4" s="136"/>
    </row>
    <row r="5" spans="1:15" s="67" customFormat="1" ht="19.899999999999999" customHeight="1">
      <c r="A5" s="72"/>
      <c r="B5" s="72"/>
      <c r="C5" s="72"/>
      <c r="D5" s="72"/>
      <c r="E5" s="72"/>
      <c r="F5" s="72"/>
      <c r="G5" s="72"/>
      <c r="H5" s="123" t="s">
        <v>84</v>
      </c>
      <c r="I5" s="72"/>
      <c r="J5" s="72"/>
      <c r="K5" s="72"/>
      <c r="L5" s="72"/>
      <c r="M5" s="72"/>
      <c r="N5" s="72"/>
    </row>
    <row r="6" spans="1:15" s="68" customFormat="1" ht="34.9" customHeight="1">
      <c r="A6" s="73" t="s">
        <v>63</v>
      </c>
      <c r="B6" s="74"/>
      <c r="C6" s="67"/>
      <c r="D6" s="67"/>
      <c r="E6" s="67"/>
      <c r="F6" s="67"/>
      <c r="G6" s="67"/>
      <c r="H6" s="67"/>
      <c r="I6" s="67"/>
      <c r="J6" s="67"/>
      <c r="K6" s="67"/>
      <c r="L6" s="67"/>
      <c r="M6" s="67"/>
      <c r="N6" s="67"/>
      <c r="O6" s="67"/>
    </row>
    <row r="7" spans="1:15" s="68" customFormat="1" ht="34.9" customHeight="1">
      <c r="A7" s="74" t="s">
        <v>1</v>
      </c>
      <c r="B7" s="74"/>
      <c r="C7" s="81" t="s">
        <v>112</v>
      </c>
      <c r="D7" s="97"/>
      <c r="E7" s="97"/>
      <c r="F7" s="97"/>
      <c r="G7" s="97"/>
      <c r="H7" s="97"/>
      <c r="I7" s="126"/>
      <c r="J7" s="67"/>
      <c r="K7" s="67"/>
    </row>
    <row r="8" spans="1:15" s="68" customFormat="1" ht="34.9" customHeight="1">
      <c r="A8" s="73" t="s">
        <v>66</v>
      </c>
      <c r="B8" s="74"/>
      <c r="C8" s="67"/>
      <c r="D8" s="67"/>
      <c r="E8" s="67"/>
      <c r="F8" s="67"/>
      <c r="G8" s="67"/>
      <c r="H8" s="67"/>
      <c r="I8" s="67"/>
      <c r="J8" s="67"/>
      <c r="K8" s="67"/>
    </row>
    <row r="9" spans="1:15" s="68" customFormat="1" ht="34.9" customHeight="1">
      <c r="A9" s="74"/>
      <c r="B9" s="74"/>
      <c r="C9" s="82" t="s">
        <v>97</v>
      </c>
      <c r="D9" s="98"/>
      <c r="E9" s="98"/>
      <c r="F9" s="98"/>
      <c r="G9" s="98"/>
      <c r="H9" s="98"/>
      <c r="I9" s="105"/>
      <c r="J9" s="67"/>
      <c r="K9" s="67"/>
    </row>
    <row r="10" spans="1:15" s="68" customFormat="1" ht="3.6" customHeight="1">
      <c r="A10" s="74"/>
      <c r="B10" s="74"/>
      <c r="C10" s="67"/>
      <c r="D10" s="67"/>
      <c r="E10" s="67"/>
      <c r="F10" s="67"/>
      <c r="G10" s="67"/>
      <c r="H10" s="67"/>
      <c r="I10" s="67"/>
      <c r="J10" s="67"/>
      <c r="K10" s="67"/>
    </row>
    <row r="11" spans="1:15" s="68" customFormat="1" ht="34.9" customHeight="1">
      <c r="A11" s="73" t="s">
        <v>5</v>
      </c>
      <c r="B11" s="74"/>
      <c r="C11" s="67"/>
      <c r="D11" s="67"/>
      <c r="E11" s="67"/>
      <c r="F11" s="67"/>
      <c r="G11" s="67"/>
      <c r="H11" s="67"/>
      <c r="I11" s="67"/>
      <c r="J11" s="67"/>
      <c r="K11" s="67"/>
    </row>
    <row r="12" spans="1:15" s="68" customFormat="1" ht="34.9" customHeight="1">
      <c r="A12" s="74"/>
      <c r="B12" s="74"/>
      <c r="C12" s="82" t="s">
        <v>65</v>
      </c>
      <c r="D12" s="98"/>
      <c r="E12" s="98"/>
      <c r="F12" s="98"/>
      <c r="G12" s="98"/>
      <c r="H12" s="98"/>
      <c r="I12" s="105"/>
      <c r="J12" s="67"/>
      <c r="K12" s="67"/>
    </row>
    <row r="13" spans="1:15" s="68" customFormat="1" ht="33.6" customHeight="1">
      <c r="A13" s="73" t="s">
        <v>111</v>
      </c>
      <c r="B13" s="73"/>
      <c r="C13" s="67"/>
      <c r="D13" s="67"/>
      <c r="E13" s="67"/>
      <c r="F13" s="67"/>
      <c r="G13" s="67"/>
      <c r="H13" s="67"/>
      <c r="I13" s="67"/>
      <c r="J13" s="67"/>
      <c r="K13" s="67"/>
    </row>
    <row r="14" spans="1:15" s="68" customFormat="1" ht="29.4" customHeight="1">
      <c r="A14" s="74"/>
      <c r="B14" s="74"/>
      <c r="C14" s="83" t="s">
        <v>113</v>
      </c>
      <c r="D14" s="82" t="s">
        <v>114</v>
      </c>
      <c r="E14" s="105"/>
      <c r="F14" s="83" t="s">
        <v>28</v>
      </c>
      <c r="G14" s="82" t="s">
        <v>148</v>
      </c>
      <c r="H14" s="105"/>
      <c r="I14" s="67"/>
      <c r="J14" s="67"/>
      <c r="K14" s="67"/>
    </row>
    <row r="15" spans="1:15" s="68" customFormat="1" ht="6.6" customHeight="1">
      <c r="A15" s="74"/>
      <c r="B15" s="74"/>
      <c r="C15" s="67"/>
      <c r="D15" s="67"/>
      <c r="E15" s="67"/>
      <c r="F15" s="67"/>
      <c r="G15" s="67"/>
      <c r="H15" s="67"/>
      <c r="I15" s="67"/>
      <c r="J15" s="67"/>
      <c r="K15" s="67"/>
    </row>
    <row r="16" spans="1:15" s="68" customFormat="1" ht="34.9" customHeight="1">
      <c r="A16" s="73" t="s">
        <v>132</v>
      </c>
      <c r="B16" s="74"/>
      <c r="C16" s="67"/>
      <c r="D16" s="67"/>
      <c r="E16" s="67"/>
      <c r="F16" s="67"/>
      <c r="G16" s="67"/>
      <c r="H16" s="67"/>
      <c r="I16" s="67"/>
      <c r="J16" s="67"/>
      <c r="K16" s="67"/>
      <c r="L16" s="67"/>
      <c r="M16" s="67"/>
      <c r="N16" s="67"/>
      <c r="O16" s="67"/>
    </row>
    <row r="17" spans="1:15" s="68" customFormat="1" ht="34.9" customHeight="1">
      <c r="A17" s="74"/>
      <c r="B17" s="74"/>
      <c r="C17" s="84">
        <v>1485000</v>
      </c>
      <c r="D17" s="99" t="s">
        <v>14</v>
      </c>
      <c r="E17" s="67"/>
      <c r="F17" s="67"/>
      <c r="G17" s="67"/>
      <c r="H17" s="67"/>
      <c r="I17" s="67"/>
      <c r="J17" s="67"/>
    </row>
    <row r="18" spans="1:15" s="68" customFormat="1" ht="12" customHeight="1">
      <c r="A18" s="74"/>
      <c r="B18" s="74"/>
      <c r="C18" s="67"/>
      <c r="D18" s="67"/>
      <c r="E18" s="67"/>
      <c r="F18" s="67"/>
      <c r="G18" s="67"/>
      <c r="H18" s="67"/>
      <c r="I18" s="67"/>
      <c r="J18" s="67"/>
      <c r="K18" s="67"/>
      <c r="L18" s="67"/>
      <c r="M18" s="67"/>
      <c r="N18" s="67"/>
      <c r="O18" s="67"/>
    </row>
    <row r="19" spans="1:15" s="68" customFormat="1" ht="34.9" customHeight="1">
      <c r="A19" s="73" t="s">
        <v>131</v>
      </c>
      <c r="B19" s="74"/>
      <c r="C19" s="67"/>
      <c r="D19" s="67"/>
      <c r="E19" s="67"/>
      <c r="F19" s="67"/>
      <c r="G19" s="67"/>
      <c r="H19" s="67"/>
      <c r="I19" s="67"/>
      <c r="J19" s="67"/>
      <c r="K19" s="67"/>
      <c r="L19" s="67"/>
      <c r="M19" s="67"/>
      <c r="N19" s="67"/>
      <c r="O19" s="67"/>
    </row>
    <row r="20" spans="1:15" s="68" customFormat="1" ht="12" customHeight="1">
      <c r="A20" s="73"/>
      <c r="B20" s="78" t="s">
        <v>140</v>
      </c>
      <c r="C20" s="67"/>
      <c r="D20" s="67"/>
      <c r="E20" s="67"/>
      <c r="F20" s="67"/>
      <c r="G20" s="67"/>
      <c r="H20" s="67"/>
      <c r="I20" s="67"/>
      <c r="J20" s="67"/>
      <c r="K20" s="67"/>
      <c r="L20" s="67"/>
      <c r="M20" s="67"/>
      <c r="N20" s="67"/>
      <c r="O20" s="67"/>
    </row>
    <row r="21" spans="1:15" s="68" customFormat="1" ht="18.600000000000001" customHeight="1">
      <c r="A21" s="73"/>
      <c r="B21" s="79"/>
      <c r="C21" s="85" t="s">
        <v>142</v>
      </c>
      <c r="D21" s="100"/>
      <c r="E21" s="100"/>
      <c r="F21" s="67"/>
      <c r="G21" s="67"/>
      <c r="H21" s="67"/>
      <c r="I21" s="67"/>
      <c r="J21" s="67"/>
      <c r="K21" s="67"/>
      <c r="L21" s="67"/>
      <c r="M21" s="67"/>
      <c r="N21" s="67"/>
      <c r="O21" s="67"/>
    </row>
    <row r="22" spans="1:15" s="69" customFormat="1" ht="18.600000000000001" customHeight="1">
      <c r="A22" s="75"/>
      <c r="B22" s="79" t="s">
        <v>141</v>
      </c>
      <c r="C22" s="85" t="s">
        <v>143</v>
      </c>
      <c r="D22" s="85"/>
      <c r="E22" s="85"/>
      <c r="F22" s="75"/>
      <c r="G22" s="75"/>
      <c r="H22" s="75"/>
      <c r="I22" s="75"/>
      <c r="J22" s="75"/>
      <c r="K22" s="75"/>
      <c r="L22" s="75"/>
      <c r="M22" s="75"/>
      <c r="N22" s="75"/>
      <c r="O22" s="75"/>
    </row>
    <row r="23" spans="1:15" s="68" customFormat="1" ht="30.75" customHeight="1">
      <c r="A23" s="67" t="s">
        <v>39</v>
      </c>
      <c r="B23" s="67"/>
      <c r="C23" s="67"/>
      <c r="D23" s="67"/>
      <c r="E23" s="67"/>
      <c r="F23" s="67"/>
      <c r="G23" s="67"/>
      <c r="H23" s="67"/>
      <c r="I23" s="67"/>
      <c r="J23" s="76" t="s">
        <v>21</v>
      </c>
      <c r="K23" s="67"/>
      <c r="L23" s="67"/>
      <c r="M23" s="67"/>
      <c r="N23" s="67"/>
      <c r="O23" s="67"/>
    </row>
    <row r="24" spans="1:15" s="68" customFormat="1" ht="30.75" customHeight="1">
      <c r="A24" s="67"/>
      <c r="B24" s="67"/>
      <c r="C24" s="87" t="s">
        <v>67</v>
      </c>
      <c r="D24" s="87" t="s">
        <v>18</v>
      </c>
      <c r="E24" s="106" t="s">
        <v>64</v>
      </c>
      <c r="F24" s="114"/>
      <c r="G24" s="114"/>
      <c r="H24" s="124"/>
      <c r="I24" s="115" t="s">
        <v>29</v>
      </c>
      <c r="J24" s="87" t="s">
        <v>71</v>
      </c>
      <c r="K24" s="67"/>
      <c r="L24" s="67"/>
      <c r="M24" s="67"/>
      <c r="N24" s="67"/>
      <c r="O24" s="67"/>
    </row>
    <row r="25" spans="1:15" s="68" customFormat="1" ht="30.75" customHeight="1">
      <c r="A25" s="67"/>
      <c r="B25" s="67"/>
      <c r="C25" s="88"/>
      <c r="D25" s="88"/>
      <c r="E25" s="107"/>
      <c r="F25" s="115" t="s">
        <v>40</v>
      </c>
      <c r="G25" s="115" t="s">
        <v>43</v>
      </c>
      <c r="H25" s="115" t="s">
        <v>68</v>
      </c>
      <c r="I25" s="127"/>
      <c r="J25" s="88"/>
      <c r="K25" s="67"/>
      <c r="L25" s="67"/>
    </row>
    <row r="26" spans="1:15" s="68" customFormat="1" ht="30.75" customHeight="1">
      <c r="A26" s="67"/>
      <c r="B26" s="67"/>
      <c r="C26" s="89" t="s">
        <v>125</v>
      </c>
      <c r="D26" s="89" t="s">
        <v>73</v>
      </c>
      <c r="E26" s="109">
        <f t="shared" ref="E26:E34" si="0">SUM(F26:H26)</f>
        <v>550000</v>
      </c>
      <c r="F26" s="108">
        <v>400000</v>
      </c>
      <c r="G26" s="108">
        <v>150000</v>
      </c>
      <c r="H26" s="108"/>
      <c r="I26" s="108">
        <v>300000</v>
      </c>
      <c r="J26" s="109">
        <f t="shared" ref="J26:J34" si="1">SUM(E26,I26)</f>
        <v>850000</v>
      </c>
      <c r="K26" s="67"/>
      <c r="L26" s="67"/>
    </row>
    <row r="27" spans="1:15" s="68" customFormat="1" ht="30.75" customHeight="1">
      <c r="A27" s="67"/>
      <c r="B27" s="67"/>
      <c r="C27" s="89" t="s">
        <v>125</v>
      </c>
      <c r="D27" s="89" t="s">
        <v>72</v>
      </c>
      <c r="E27" s="109">
        <f t="shared" si="0"/>
        <v>282900</v>
      </c>
      <c r="F27" s="108">
        <v>148900</v>
      </c>
      <c r="G27" s="108"/>
      <c r="H27" s="108">
        <v>134000</v>
      </c>
      <c r="I27" s="108"/>
      <c r="J27" s="109">
        <f t="shared" si="1"/>
        <v>282900</v>
      </c>
      <c r="K27" s="67"/>
      <c r="L27" s="67"/>
    </row>
    <row r="28" spans="1:15" s="68" customFormat="1" ht="30.75" customHeight="1">
      <c r="A28" s="67"/>
      <c r="B28" s="67"/>
      <c r="C28" s="89" t="s">
        <v>126</v>
      </c>
      <c r="D28" s="89" t="s">
        <v>83</v>
      </c>
      <c r="E28" s="109">
        <f t="shared" si="0"/>
        <v>850000</v>
      </c>
      <c r="F28" s="108">
        <v>550000</v>
      </c>
      <c r="G28" s="108">
        <v>300000</v>
      </c>
      <c r="H28" s="108"/>
      <c r="I28" s="108"/>
      <c r="J28" s="109">
        <f t="shared" si="1"/>
        <v>850000</v>
      </c>
      <c r="K28" s="67"/>
      <c r="L28" s="67"/>
    </row>
    <row r="29" spans="1:15" s="68" customFormat="1" ht="30.75" customHeight="1">
      <c r="A29" s="67"/>
      <c r="B29" s="67"/>
      <c r="C29" s="89"/>
      <c r="D29" s="89"/>
      <c r="E29" s="109">
        <f t="shared" si="0"/>
        <v>0</v>
      </c>
      <c r="F29" s="108"/>
      <c r="G29" s="108"/>
      <c r="H29" s="108"/>
      <c r="I29" s="108"/>
      <c r="J29" s="109">
        <f t="shared" si="1"/>
        <v>0</v>
      </c>
      <c r="K29" s="67"/>
      <c r="L29" s="67"/>
    </row>
    <row r="30" spans="1:15" s="68" customFormat="1" ht="30.75" customHeight="1">
      <c r="A30" s="67"/>
      <c r="B30" s="67"/>
      <c r="C30" s="89"/>
      <c r="D30" s="89"/>
      <c r="E30" s="109">
        <f t="shared" si="0"/>
        <v>0</v>
      </c>
      <c r="F30" s="108"/>
      <c r="G30" s="108"/>
      <c r="H30" s="108"/>
      <c r="I30" s="108"/>
      <c r="J30" s="109">
        <f t="shared" si="1"/>
        <v>0</v>
      </c>
      <c r="K30" s="67"/>
      <c r="L30" s="67"/>
    </row>
    <row r="31" spans="1:15" s="68" customFormat="1" ht="30.75" customHeight="1">
      <c r="A31" s="67"/>
      <c r="B31" s="67"/>
      <c r="C31" s="89"/>
      <c r="D31" s="89"/>
      <c r="E31" s="109">
        <f t="shared" si="0"/>
        <v>0</v>
      </c>
      <c r="F31" s="108"/>
      <c r="G31" s="108"/>
      <c r="H31" s="108"/>
      <c r="I31" s="108"/>
      <c r="J31" s="109">
        <f t="shared" si="1"/>
        <v>0</v>
      </c>
      <c r="K31" s="67"/>
      <c r="L31" s="67"/>
    </row>
    <row r="32" spans="1:15" s="68" customFormat="1" ht="30.75" customHeight="1">
      <c r="A32" s="67"/>
      <c r="B32" s="67"/>
      <c r="C32" s="89"/>
      <c r="D32" s="89"/>
      <c r="E32" s="109">
        <f t="shared" si="0"/>
        <v>0</v>
      </c>
      <c r="F32" s="108"/>
      <c r="G32" s="108"/>
      <c r="H32" s="108"/>
      <c r="I32" s="108"/>
      <c r="J32" s="109">
        <f t="shared" si="1"/>
        <v>0</v>
      </c>
      <c r="K32" s="67"/>
      <c r="L32" s="67"/>
    </row>
    <row r="33" spans="1:15" s="68" customFormat="1" ht="30.75" customHeight="1">
      <c r="A33" s="67"/>
      <c r="B33" s="67"/>
      <c r="C33" s="89"/>
      <c r="D33" s="89"/>
      <c r="E33" s="109">
        <f t="shared" si="0"/>
        <v>0</v>
      </c>
      <c r="F33" s="108"/>
      <c r="G33" s="108"/>
      <c r="H33" s="108"/>
      <c r="I33" s="108"/>
      <c r="J33" s="109">
        <f t="shared" si="1"/>
        <v>0</v>
      </c>
      <c r="K33" s="67"/>
      <c r="L33" s="67"/>
    </row>
    <row r="34" spans="1:15" s="68" customFormat="1" ht="30.75" customHeight="1">
      <c r="A34" s="67"/>
      <c r="B34" s="67"/>
      <c r="C34" s="89"/>
      <c r="D34" s="89"/>
      <c r="E34" s="109">
        <f t="shared" si="0"/>
        <v>0</v>
      </c>
      <c r="F34" s="108"/>
      <c r="G34" s="108"/>
      <c r="H34" s="108"/>
      <c r="I34" s="108"/>
      <c r="J34" s="109">
        <f t="shared" si="1"/>
        <v>0</v>
      </c>
      <c r="K34" s="67"/>
      <c r="L34" s="67"/>
    </row>
    <row r="35" spans="1:15" s="68" customFormat="1" ht="30.75" customHeight="1">
      <c r="A35" s="67"/>
      <c r="B35" s="67"/>
      <c r="C35" s="90" t="s">
        <v>69</v>
      </c>
      <c r="D35" s="90"/>
      <c r="E35" s="109">
        <f t="shared" ref="E35:J35" si="2">SUM(E26:E34)</f>
        <v>1682900</v>
      </c>
      <c r="F35" s="109">
        <f t="shared" si="2"/>
        <v>1098900</v>
      </c>
      <c r="G35" s="109">
        <f t="shared" si="2"/>
        <v>450000</v>
      </c>
      <c r="H35" s="109">
        <f t="shared" si="2"/>
        <v>134000</v>
      </c>
      <c r="I35" s="109">
        <f t="shared" si="2"/>
        <v>300000</v>
      </c>
      <c r="J35" s="109">
        <f t="shared" si="2"/>
        <v>1982900</v>
      </c>
      <c r="K35" s="67"/>
      <c r="L35" s="152"/>
    </row>
    <row r="36" spans="1:15" s="70" customFormat="1" ht="16.5" customHeight="1">
      <c r="A36" s="76"/>
      <c r="B36" s="76"/>
      <c r="C36" s="76"/>
      <c r="D36" s="76"/>
      <c r="E36" s="76"/>
      <c r="F36" s="76"/>
      <c r="G36" s="76"/>
      <c r="H36" s="76"/>
      <c r="I36" s="76"/>
      <c r="J36" s="76"/>
      <c r="K36" s="76"/>
      <c r="L36" s="76"/>
      <c r="M36" s="76"/>
      <c r="N36" s="76"/>
      <c r="O36" s="76"/>
    </row>
    <row r="37" spans="1:15" s="70" customFormat="1" ht="16.5" customHeight="1">
      <c r="A37" s="67" t="s">
        <v>74</v>
      </c>
      <c r="B37" s="76"/>
      <c r="C37" s="76"/>
      <c r="D37" s="76"/>
      <c r="E37" s="76"/>
      <c r="F37" s="76"/>
      <c r="G37" s="76"/>
      <c r="H37" s="76"/>
      <c r="I37" s="76"/>
      <c r="J37" s="76"/>
      <c r="K37" s="76"/>
      <c r="L37" s="76"/>
      <c r="M37" s="76"/>
      <c r="N37" s="76"/>
      <c r="O37" s="76"/>
    </row>
    <row r="38" spans="1:15" s="70" customFormat="1" ht="6.75" customHeight="1">
      <c r="A38" s="67"/>
      <c r="B38" s="76"/>
      <c r="C38" s="76"/>
      <c r="D38" s="76"/>
      <c r="E38" s="76"/>
      <c r="F38" s="76"/>
      <c r="G38" s="76"/>
      <c r="H38" s="76"/>
      <c r="I38" s="76"/>
      <c r="J38" s="76"/>
      <c r="K38" s="76"/>
      <c r="L38" s="76"/>
      <c r="M38" s="76"/>
      <c r="N38" s="76"/>
      <c r="O38" s="76"/>
    </row>
    <row r="39" spans="1:15" s="70" customFormat="1" ht="15.6" customHeight="1">
      <c r="A39" s="67"/>
      <c r="B39" s="76"/>
      <c r="C39" s="91" t="s">
        <v>127</v>
      </c>
      <c r="D39" s="76"/>
      <c r="E39" s="76"/>
      <c r="F39" s="76"/>
      <c r="G39" s="76"/>
      <c r="H39" s="76"/>
      <c r="I39" s="76"/>
      <c r="J39" s="76"/>
      <c r="K39" s="76"/>
      <c r="L39" s="76"/>
      <c r="M39" s="76"/>
      <c r="N39" s="76"/>
      <c r="O39" s="76"/>
    </row>
    <row r="40" spans="1:15" s="70" customFormat="1" ht="21.6" customHeight="1">
      <c r="A40" s="67"/>
      <c r="B40" s="76"/>
      <c r="C40" s="92">
        <v>3000000000</v>
      </c>
      <c r="D40" s="101" t="s">
        <v>130</v>
      </c>
      <c r="E40" s="145">
        <f>C40/C41</f>
        <v>0.10714285714285714</v>
      </c>
      <c r="F40" s="147"/>
      <c r="G40" s="76"/>
      <c r="H40" s="76"/>
      <c r="I40" s="76"/>
      <c r="J40" s="76"/>
      <c r="K40" s="76"/>
      <c r="L40" s="76"/>
      <c r="M40" s="76"/>
      <c r="N40" s="76"/>
      <c r="O40" s="76"/>
    </row>
    <row r="41" spans="1:15" s="70" customFormat="1" ht="21.6" customHeight="1">
      <c r="A41" s="67"/>
      <c r="B41" s="76"/>
      <c r="C41" s="92">
        <v>28000000000</v>
      </c>
      <c r="D41" s="102"/>
      <c r="E41" s="146"/>
      <c r="F41" s="148"/>
      <c r="G41" s="76"/>
      <c r="H41" s="76"/>
      <c r="I41" s="76"/>
      <c r="J41" s="76"/>
      <c r="K41" s="76"/>
      <c r="L41" s="76"/>
      <c r="M41" s="76"/>
      <c r="N41" s="76"/>
      <c r="O41" s="76"/>
    </row>
    <row r="42" spans="1:15" s="70" customFormat="1" ht="16.5" customHeight="1">
      <c r="A42" s="67"/>
      <c r="B42" s="76"/>
      <c r="C42" s="91" t="s">
        <v>129</v>
      </c>
      <c r="D42" s="76"/>
      <c r="E42" s="76"/>
      <c r="F42" s="76"/>
      <c r="G42" s="76"/>
      <c r="H42" s="76"/>
      <c r="I42" s="76"/>
      <c r="J42" s="76"/>
      <c r="K42" s="76"/>
      <c r="L42" s="76"/>
      <c r="M42" s="76"/>
      <c r="N42" s="76"/>
      <c r="O42" s="76"/>
    </row>
    <row r="43" spans="1:15" s="70" customFormat="1" ht="6.75" customHeight="1">
      <c r="A43" s="67"/>
      <c r="B43" s="76"/>
      <c r="C43" s="76"/>
      <c r="D43" s="76"/>
      <c r="E43" s="76"/>
      <c r="F43" s="76"/>
      <c r="G43" s="76"/>
      <c r="H43" s="76"/>
      <c r="I43" s="76"/>
      <c r="J43" s="76"/>
      <c r="K43" s="76"/>
      <c r="L43" s="76"/>
      <c r="M43" s="76"/>
      <c r="N43" s="76"/>
      <c r="O43" s="76"/>
    </row>
    <row r="44" spans="1:15" s="70" customFormat="1" ht="6.6" customHeight="1">
      <c r="A44" s="67"/>
      <c r="B44" s="76"/>
      <c r="C44" s="76"/>
      <c r="D44" s="76"/>
      <c r="E44" s="76"/>
      <c r="F44" s="76"/>
      <c r="G44" s="76"/>
      <c r="H44" s="76"/>
      <c r="I44" s="76"/>
      <c r="J44" s="76"/>
      <c r="K44" s="76"/>
      <c r="L44" s="76"/>
      <c r="M44" s="76"/>
      <c r="N44" s="76"/>
      <c r="O44" s="76"/>
    </row>
    <row r="45" spans="1:15" s="70" customFormat="1" ht="16.5" customHeight="1">
      <c r="A45" s="67" t="s">
        <v>75</v>
      </c>
      <c r="B45" s="76"/>
      <c r="C45" s="76"/>
      <c r="D45" s="76"/>
      <c r="E45" s="76"/>
      <c r="F45" s="76"/>
      <c r="G45" s="76"/>
      <c r="H45" s="76"/>
      <c r="I45" s="76"/>
      <c r="J45" s="76"/>
      <c r="K45" s="76"/>
      <c r="L45" s="76"/>
      <c r="M45" s="76"/>
      <c r="N45" s="76"/>
    </row>
    <row r="46" spans="1:15" s="70" customFormat="1" ht="16.5" customHeight="1">
      <c r="A46" s="67"/>
      <c r="B46" s="76"/>
      <c r="C46" s="76"/>
      <c r="D46" s="76"/>
      <c r="E46" s="76"/>
      <c r="F46" s="76"/>
      <c r="G46" s="76"/>
      <c r="H46" s="76"/>
      <c r="I46" s="76"/>
      <c r="J46" s="76"/>
      <c r="K46" s="76"/>
      <c r="L46" s="76"/>
      <c r="M46" s="76"/>
      <c r="N46" s="76"/>
    </row>
    <row r="47" spans="1:15" s="70" customFormat="1" ht="16.5" customHeight="1">
      <c r="A47" s="67"/>
      <c r="B47" s="76"/>
      <c r="C47" s="66" t="s">
        <v>91</v>
      </c>
      <c r="D47" s="66"/>
      <c r="E47" s="112">
        <f>E35</f>
        <v>1682900</v>
      </c>
      <c r="F47" s="103" t="s">
        <v>77</v>
      </c>
      <c r="G47" s="112">
        <f>J35</f>
        <v>1982900</v>
      </c>
      <c r="H47" s="103" t="s">
        <v>78</v>
      </c>
      <c r="I47" s="128">
        <f>E47/G47</f>
        <v>0.84870644006253471</v>
      </c>
      <c r="J47" s="132"/>
      <c r="K47" s="76"/>
      <c r="L47" s="76"/>
      <c r="M47" s="76"/>
      <c r="N47" s="76"/>
    </row>
    <row r="48" spans="1:15" s="70" customFormat="1" ht="21" customHeight="1">
      <c r="A48" s="67"/>
      <c r="B48" s="76"/>
      <c r="C48" s="93" t="s">
        <v>116</v>
      </c>
      <c r="D48" s="76"/>
      <c r="E48" s="76"/>
      <c r="F48" s="76"/>
      <c r="G48" s="76"/>
      <c r="H48" s="76"/>
      <c r="I48" s="76"/>
      <c r="J48" s="76"/>
      <c r="K48" s="76"/>
      <c r="L48" s="76"/>
      <c r="M48" s="76"/>
      <c r="N48" s="76"/>
    </row>
    <row r="49" spans="1:15" s="70" customFormat="1" ht="16.5" customHeight="1">
      <c r="A49" s="67" t="s">
        <v>133</v>
      </c>
      <c r="B49" s="76"/>
      <c r="C49" s="76"/>
      <c r="D49" s="76"/>
      <c r="E49" s="76"/>
      <c r="F49" s="76"/>
      <c r="G49" s="76"/>
      <c r="H49" s="76"/>
      <c r="I49" s="76"/>
      <c r="J49" s="76"/>
      <c r="K49" s="76"/>
      <c r="L49" s="76"/>
      <c r="M49" s="76"/>
      <c r="N49" s="76"/>
    </row>
    <row r="50" spans="1:15" s="68" customFormat="1" ht="10.5" customHeight="1">
      <c r="A50" s="67"/>
      <c r="B50" s="80"/>
      <c r="D50" s="80"/>
      <c r="E50" s="80"/>
      <c r="F50" s="119"/>
      <c r="G50" s="121"/>
      <c r="H50" s="125"/>
      <c r="I50" s="125"/>
      <c r="J50" s="133"/>
      <c r="K50" s="100"/>
      <c r="L50" s="100"/>
      <c r="M50" s="100"/>
      <c r="N50" s="67"/>
      <c r="O50" s="67"/>
    </row>
    <row r="51" spans="1:15" s="70" customFormat="1" ht="30.75" customHeight="1">
      <c r="A51" s="76"/>
      <c r="B51" s="76"/>
      <c r="C51" s="94">
        <f>C17</f>
        <v>1485000</v>
      </c>
      <c r="D51" s="149" t="s">
        <v>81</v>
      </c>
      <c r="E51" s="113">
        <f>I47</f>
        <v>0.84870644006253471</v>
      </c>
      <c r="F51" s="150" t="s">
        <v>36</v>
      </c>
      <c r="G51" s="134">
        <f>E40</f>
        <v>0.10714285714285714</v>
      </c>
      <c r="H51" s="150" t="s">
        <v>31</v>
      </c>
      <c r="I51" s="149" t="s">
        <v>78</v>
      </c>
      <c r="J51" s="129">
        <f>ROUNDDOWN(C51*E51*G51*10/110,0)</f>
        <v>12275</v>
      </c>
      <c r="K51" s="151" t="s">
        <v>80</v>
      </c>
      <c r="N51" s="76"/>
    </row>
    <row r="52" spans="1:15" s="70" customFormat="1" ht="30.75" customHeight="1">
      <c r="A52" s="67"/>
      <c r="B52" s="76"/>
      <c r="C52" s="95" t="s">
        <v>76</v>
      </c>
      <c r="D52" s="104"/>
      <c r="E52" s="104"/>
      <c r="F52" s="104"/>
      <c r="G52" s="104"/>
      <c r="H52" s="104"/>
      <c r="J52" s="130" t="s">
        <v>82</v>
      </c>
      <c r="K52" s="76"/>
      <c r="L52" s="76"/>
      <c r="M52" s="76"/>
      <c r="N52" s="76"/>
    </row>
    <row r="53" spans="1:15">
      <c r="A53" s="77"/>
      <c r="B53" s="77"/>
      <c r="C53" s="96"/>
      <c r="D53" s="96"/>
      <c r="E53" s="96"/>
      <c r="F53" s="96"/>
      <c r="G53" s="96"/>
      <c r="H53" s="96"/>
      <c r="I53" s="96"/>
      <c r="J53" s="96"/>
      <c r="K53" s="96"/>
      <c r="L53" s="96"/>
      <c r="M53" s="96"/>
      <c r="N53" s="96"/>
    </row>
    <row r="54" spans="1:15">
      <c r="A54" s="77"/>
      <c r="B54" s="77"/>
      <c r="C54" s="96"/>
      <c r="D54" s="96"/>
      <c r="E54" s="96"/>
      <c r="F54" s="96"/>
      <c r="G54" s="96"/>
      <c r="H54" s="96"/>
      <c r="I54" s="96"/>
      <c r="J54" s="96"/>
      <c r="K54" s="96"/>
      <c r="L54" s="96"/>
      <c r="M54" s="96"/>
      <c r="N54" s="96"/>
    </row>
    <row r="55" spans="1:15">
      <c r="A55" s="77"/>
      <c r="B55" s="77"/>
      <c r="C55" s="96"/>
      <c r="D55" s="96"/>
      <c r="E55" s="96"/>
      <c r="F55" s="96"/>
      <c r="G55" s="96"/>
      <c r="H55" s="96"/>
      <c r="I55" s="96"/>
      <c r="J55" s="96"/>
      <c r="K55" s="96"/>
      <c r="L55" s="96"/>
      <c r="M55" s="96"/>
      <c r="N55" s="96"/>
    </row>
    <row r="56" spans="1:15">
      <c r="A56" s="77"/>
      <c r="B56" s="77"/>
      <c r="C56" s="96"/>
      <c r="D56" s="96"/>
      <c r="E56" s="96"/>
      <c r="F56" s="96"/>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sheetData>
  <mergeCells count="14">
    <mergeCell ref="L4:O4"/>
    <mergeCell ref="C7:I7"/>
    <mergeCell ref="C9:I9"/>
    <mergeCell ref="C12:I12"/>
    <mergeCell ref="D14:E14"/>
    <mergeCell ref="G14:H14"/>
    <mergeCell ref="I47:J47"/>
    <mergeCell ref="C24:C25"/>
    <mergeCell ref="D24:D25"/>
    <mergeCell ref="E24:E25"/>
    <mergeCell ref="I24:I25"/>
    <mergeCell ref="J24:J25"/>
    <mergeCell ref="D40:D41"/>
    <mergeCell ref="E40:F41"/>
  </mergeCells>
  <phoneticPr fontId="4"/>
  <dataValidations count="1">
    <dataValidation type="list" allowBlank="1" showDropDown="0" showInputMessage="1" showErrorMessage="1" sqref="B21:B22">
      <formula1>#REF!</formula1>
    </dataValidation>
  </dataValidations>
  <pageMargins left="0.78740157480314954" right="0.39370078740157477" top="0.98425196850393704" bottom="0.98425196850393704" header="0.51181102362204722" footer="0.51181102362204722"/>
  <pageSetup paperSize="9" scale="59" fitToWidth="1" fitToHeight="0"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20</v>
      </c>
    </row>
    <row r="2" spans="1:20">
      <c r="A2" s="6"/>
    </row>
    <row r="3" spans="1:20">
      <c r="P3" s="20"/>
      <c r="Q3" s="20"/>
      <c r="R3" s="20"/>
      <c r="S3" s="20"/>
      <c r="T3" s="21" t="s">
        <v>3</v>
      </c>
    </row>
    <row r="4" spans="1:20">
      <c r="P4" s="20"/>
      <c r="Q4" s="20"/>
      <c r="R4" s="20"/>
      <c r="S4" s="20"/>
      <c r="T4" s="21" t="s">
        <v>30</v>
      </c>
    </row>
    <row r="7" spans="1:20">
      <c r="A7" s="6" t="s">
        <v>42</v>
      </c>
    </row>
    <row r="10" spans="1:20">
      <c r="N10" s="18" t="s">
        <v>26</v>
      </c>
      <c r="O10" s="20"/>
      <c r="P10" s="20"/>
      <c r="Q10" s="20"/>
      <c r="R10" s="20"/>
      <c r="S10" s="20"/>
      <c r="T10" s="20"/>
    </row>
    <row r="11" spans="1:20">
      <c r="N11" s="18" t="s">
        <v>8</v>
      </c>
      <c r="O11" s="20"/>
      <c r="P11" s="20"/>
      <c r="Q11" s="20"/>
      <c r="R11" s="20"/>
      <c r="S11" s="20"/>
      <c r="T11" s="20"/>
    </row>
    <row r="12" spans="1:20">
      <c r="N12" s="18" t="s">
        <v>4</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53" t="s">
        <v>35</v>
      </c>
      <c r="C23" s="153"/>
      <c r="D23" s="153"/>
      <c r="E23" s="153"/>
      <c r="F23" s="153"/>
      <c r="G23" s="153"/>
      <c r="H23" s="153"/>
      <c r="I23" s="153"/>
      <c r="J23" s="153"/>
      <c r="K23" s="153"/>
      <c r="L23" s="153"/>
      <c r="M23" s="7" t="s">
        <v>22</v>
      </c>
      <c r="N23" s="7"/>
      <c r="O23" s="7"/>
      <c r="P23" s="7"/>
      <c r="Q23" s="7"/>
      <c r="R23" s="7"/>
      <c r="S23" s="7"/>
    </row>
    <row r="24" spans="1:19">
      <c r="A24" s="7"/>
      <c r="B24" s="154" t="s">
        <v>7</v>
      </c>
      <c r="C24" s="154"/>
      <c r="D24" s="154"/>
      <c r="E24" s="154"/>
      <c r="F24" s="154"/>
      <c r="G24" s="154"/>
      <c r="H24" s="154"/>
      <c r="I24" s="154"/>
      <c r="J24" s="154"/>
      <c r="K24" s="154"/>
      <c r="L24" s="154"/>
      <c r="M24" s="154"/>
      <c r="N24" s="154"/>
      <c r="O24" s="154"/>
      <c r="P24" s="154"/>
      <c r="Q24" s="7" t="s">
        <v>9</v>
      </c>
      <c r="R24" s="7"/>
      <c r="S24" s="7"/>
    </row>
    <row r="25" spans="1:19">
      <c r="A25" s="7"/>
      <c r="B25" s="155" t="s">
        <v>45</v>
      </c>
      <c r="C25" s="155"/>
      <c r="D25" s="155"/>
      <c r="E25" s="155"/>
      <c r="F25" s="155"/>
      <c r="G25" s="155"/>
      <c r="H25" s="155"/>
      <c r="I25" s="155"/>
      <c r="J25" s="155"/>
      <c r="K25" s="155"/>
      <c r="L25" s="155"/>
      <c r="M25" s="155"/>
      <c r="N25" s="155"/>
      <c r="O25" s="155"/>
      <c r="P25" s="155"/>
      <c r="Q25" s="155"/>
      <c r="R25" s="155"/>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27</v>
      </c>
    </row>
    <row r="30" spans="1:19">
      <c r="B30" s="6" t="s">
        <v>10</v>
      </c>
    </row>
    <row r="31" spans="1:19">
      <c r="B31" s="6"/>
    </row>
    <row r="32" spans="1:19">
      <c r="B32" s="6"/>
    </row>
    <row r="33" spans="2:19">
      <c r="B33" s="6"/>
      <c r="O33" s="17" t="s">
        <v>11</v>
      </c>
      <c r="P33" s="157"/>
      <c r="Q33" s="157"/>
      <c r="R33" s="157"/>
      <c r="S33" t="s">
        <v>14</v>
      </c>
    </row>
    <row r="36" spans="2:19">
      <c r="B36" s="6" t="s">
        <v>17</v>
      </c>
    </row>
    <row r="37" spans="2:19">
      <c r="B37" s="6"/>
      <c r="C37" t="s">
        <v>41</v>
      </c>
    </row>
    <row r="38" spans="2:19">
      <c r="B38" s="6"/>
    </row>
    <row r="39" spans="2:19">
      <c r="B39" s="6"/>
    </row>
    <row r="40" spans="2:19">
      <c r="O40" s="17" t="s">
        <v>11</v>
      </c>
      <c r="P40" s="157"/>
      <c r="Q40" s="157"/>
      <c r="R40" s="157"/>
      <c r="S40" s="158" t="s">
        <v>14</v>
      </c>
    </row>
    <row r="43" spans="2:19">
      <c r="B43" s="13"/>
      <c r="C43" s="12"/>
      <c r="D43" s="12"/>
    </row>
    <row r="44" spans="2:19">
      <c r="B44" s="156" t="s">
        <v>25</v>
      </c>
      <c r="C44" s="12"/>
      <c r="D44" s="12"/>
    </row>
    <row r="45" spans="2:19">
      <c r="B45" s="156"/>
      <c r="C45" s="12"/>
      <c r="D45" s="12" t="s">
        <v>16</v>
      </c>
    </row>
    <row r="46" spans="2:19">
      <c r="B46" s="156"/>
      <c r="D46" s="12"/>
    </row>
    <row r="47" spans="2:19">
      <c r="B47" s="13" t="s">
        <v>10</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様式第６号①</vt:lpstr>
      <vt:lpstr xml:space="preserve">4-① (全額控除等（課税売上割合95%以上）) </vt:lpstr>
      <vt:lpstr>様式第６号②</vt:lpstr>
      <vt:lpstr>4-②(個別対応方式)</vt:lpstr>
      <vt:lpstr>様式第６号③</vt:lpstr>
      <vt:lpstr>4-③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佐藤　梨帆</cp:lastModifiedBy>
  <cp:lastPrinted>2021-07-25T14:39:59Z</cp:lastPrinted>
  <dcterms:created xsi:type="dcterms:W3CDTF">1997-01-08T22:48:59Z</dcterms:created>
  <dcterms:modified xsi:type="dcterms:W3CDTF">2024-01-05T02:04:09Z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2024-01-05T02:04:09Z</vt:filetime>
  </property>
</Properties>
</file>