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fileserver.hizu-lg.local\work\31総務課\3財政係\【報告・その他】\R5その他\22-（11.8（水）17時〆切）【修正依頼】R3年度財政状況資料集について\"/>
    </mc:Choice>
  </mc:AlternateContent>
  <xr:revisionPtr revIDLastSave="0" documentId="13_ncr:1_{AC2D0209-ACFB-476C-91A2-1E94241F8ACE}" xr6:coauthVersionLast="47" xr6:coauthVersionMax="47" xr10:uidLastSave="{00000000-0000-0000-0000-000000000000}"/>
  <bookViews>
    <workbookView xWindow="-120" yWindow="-120" windowWidth="19440" windowHeight="15000"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C36" i="10"/>
  <c r="CO35" i="10"/>
  <c r="BW35" i="10"/>
  <c r="BE35" i="10"/>
  <c r="AM35" i="10"/>
  <c r="C35" i="10"/>
  <c r="CO34" i="10"/>
  <c r="BW34" i="10"/>
  <c r="U34" i="10"/>
  <c r="C34" i="10"/>
  <c r="U35" i="10" l="1"/>
  <c r="U36" i="10" s="1"/>
  <c r="AM34"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alcChain>
</file>

<file path=xl/sharedStrings.xml><?xml version="1.0" encoding="utf-8"?>
<sst xmlns="http://schemas.openxmlformats.org/spreadsheetml/2006/main" count="1158" uniqueCount="590">
  <si>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</si>
  <si>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</si>
  <si>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</si>
  <si>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</si>
  <si>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</si>
  <si>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</si>
  <si>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</si>
  <si>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</si>
  <si>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</si>
  <si>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</si>
  <si>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</si>
  <si>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</si>
  <si>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</si>
  <si>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</si>
  <si>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</si>
  <si>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</si>
  <si>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</si>
  <si>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</si>
  <si>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</si>
  <si>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</si>
  <si>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</si>
  <si>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</si>
  <si>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</si>
  <si>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</si>
  <si>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</si>
  <si>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</si>
  <si>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</si>
  <si>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</si>
  <si>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</si>
  <si>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</si>
  <si>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</si>
  <si>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</si>
  <si>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</si>
  <si>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</si>
  <si>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</si>
  <si>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</si>
  <si>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</si>
  <si>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</si>
  <si>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</si>
  <si>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</si>
  <si>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</si>
  <si>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</si>
  <si>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</si>
  <si>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</si>
  <si>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</si>
  <si>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</si>
  <si>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</si>
  <si>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</si>
  <si>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</si>
  <si>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</si>
  <si>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</si>
  <si>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</si>
  <si>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</si>
  <si>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</si>
  <si>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</si>
  <si>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</si>
  <si>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</si>
  <si>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</si>
  <si>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</si>
  <si>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</si>
  <si>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</si>
  <si>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</si>
  <si>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</si>
  <si>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</si>
  <si>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</si>
  <si>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</si>
  <si>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</si>
  <si>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</si>
  <si>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</si>
  <si>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</si>
  <si>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</si>
  <si>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</si>
  <si>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</si>
  <si>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</si>
  <si>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</si>
  <si>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</si>
  <si>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</si>
  <si>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</si>
  <si>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</si>
  <si>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</si>
  <si>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</si>
  <si>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</si>
  <si>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</si>
  <si>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</si>
  <si>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</si>
  <si>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Ⅲ－２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</si>
  <si>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</si>
  <si>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</si>
  <si>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</si>
  <si>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</si>
  <si>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</si>
  <si>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</si>
  <si>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</si>
  <si>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</si>
  <si>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</si>
  <si>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</si>
  <si>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</si>
  <si>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</si>
  <si>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東伊豆町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</si>
  <si>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</si>
  <si>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</si>
  <si>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</si>
  <si>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</si>
  <si>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</si>
  <si>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</si>
  <si>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</si>
  <si>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</si>
  <si>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</si>
  <si>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</si>
  <si>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</si>
  <si>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</si>
  <si>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</si>
  <si>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</si>
  <si>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</si>
  <si>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</si>
  <si>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</si>
  <si>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</si>
  <si>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</si>
  <si>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</si>
  <si>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</si>
  <si>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</si>
  <si>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</si>
  <si>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</si>
  <si>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</si>
  <si>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</si>
  <si>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-9.0</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</si>
  <si>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</si>
  <si>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</si>
  <si>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</si>
  <si>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</si>
  <si>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</si>
  <si>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</si>
  <si>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</si>
  <si>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</si>
  <si>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</si>
  <si>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</si>
  <si>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</si>
  <si>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</si>
  <si>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</si>
  <si>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</si>
  <si>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</si>
  <si>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</si>
  <si>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</si>
  <si>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</si>
  <si>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</si>
  <si>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</si>
  <si>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</si>
  <si>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</si>
  <si>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</si>
  <si>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</si>
  <si>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</si>
  <si>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</si>
  <si>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</si>
  <si>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25"/>
  </si>
  <si>
    <t>うち日本人(％)</t>
    <phoneticPr fontId="5"/>
  </si>
  <si>
    <t>-1.2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</si>
  <si>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</si>
  <si>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</si>
  <si>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</si>
  <si>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</si>
  <si>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</si>
  <si>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</si>
  <si>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</si>
  <si>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</si>
  <si>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</si>
  <si>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</si>
  <si>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</si>
  <si>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</si>
  <si>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</si>
  <si>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</si>
  <si>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</si>
  <si>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</si>
  <si>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</si>
  <si>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</si>
  <si>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</si>
  <si>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</si>
  <si>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</si>
  <si>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</si>
  <si>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</si>
  <si>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</si>
  <si>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</si>
  <si>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</si>
  <si>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</si>
  <si>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</si>
  <si>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</si>
  <si>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</si>
  <si>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</si>
  <si>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</si>
  <si>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</si>
  <si>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</si>
  <si>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</si>
  <si>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</si>
  <si>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</si>
  <si>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</si>
  <si>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</si>
  <si>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</si>
  <si>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</si>
  <si>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</si>
  <si>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</si>
  <si>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</si>
  <si>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</si>
  <si>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</si>
  <si>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</si>
  <si>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</si>
  <si>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</si>
  <si>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</si>
  <si>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</si>
  <si>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</si>
  <si>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</si>
  <si>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</si>
  <si>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</si>
  <si>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</si>
  <si>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</si>
  <si>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静岡県東伊豆町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</si>
  <si>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</si>
  <si>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</si>
  <si>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</si>
  <si>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</si>
  <si>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</si>
  <si>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</si>
  <si>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</si>
  <si>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</si>
  <si>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</si>
  <si>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</si>
  <si>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</si>
  <si>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</si>
  <si>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</si>
  <si>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</si>
  <si>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</si>
  <si>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</si>
  <si>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</si>
  <si>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</si>
  <si>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</si>
  <si>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</si>
  <si>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</si>
  <si>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</si>
  <si>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</si>
  <si>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</si>
  <si>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</si>
  <si>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</si>
  <si>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</si>
  <si>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</si>
  <si>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</si>
  <si>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</si>
  <si>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</si>
  <si>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</si>
  <si>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</si>
  <si>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</si>
  <si>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</si>
  <si>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</si>
  <si>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</si>
  <si>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</si>
  <si>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</si>
  <si>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</si>
  <si>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</si>
  <si>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</si>
  <si>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</si>
  <si>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</si>
  <si>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</si>
  <si>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</si>
  <si>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</si>
  <si>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</si>
  <si>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</si>
  <si>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</si>
  <si>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</si>
  <si>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</si>
  <si>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</si>
  <si>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</si>
  <si>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</si>
  <si>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</si>
  <si>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</si>
  <si>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</si>
  <si>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</si>
  <si>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</si>
  <si>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</si>
  <si>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</si>
  <si>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</si>
  <si>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</si>
  <si>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</si>
  <si>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</si>
  <si>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</si>
  <si>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</si>
  <si>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</si>
  <si>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</si>
  <si>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</si>
  <si>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</si>
  <si>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</si>
  <si>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</si>
  <si>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</si>
  <si>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</si>
  <si>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</si>
  <si>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</si>
  <si>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</si>
  <si>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</si>
  <si>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</si>
  <si>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</si>
  <si>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</si>
  <si>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</si>
  <si>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</si>
  <si>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</si>
  <si>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</si>
  <si>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</si>
  <si>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</si>
  <si>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</si>
  <si>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</si>
  <si>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</si>
  <si>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</si>
  <si>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</si>
  <si>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</si>
  <si>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</si>
  <si>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</si>
  <si>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</si>
  <si>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</si>
  <si>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</si>
  <si>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</si>
  <si>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</si>
  <si>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</si>
  <si>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</si>
  <si>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</si>
  <si>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</si>
  <si>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</si>
  <si>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</si>
  <si>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</si>
  <si>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</si>
  <si>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</si>
  <si>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</si>
  <si>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</si>
  <si>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</si>
  <si>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</si>
  <si>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病院</t>
    <phoneticPr fontId="5"/>
  </si>
  <si>
    <t>再差引収支</t>
    <rPh sb="0" eb="1">
      <t>サイ</t>
    </rPh>
    <rPh sb="1" eb="3">
      <t>サシヒキ</t>
    </rPh>
    <rPh sb="3" eb="5">
      <t>シュウシ</t>
    </rPh>
    <phoneticPr fontId="5"/>
  </si>
  <si>
    <t>　　うち一部事務組合負担金</t>
    <phoneticPr fontId="5"/>
  </si>
  <si>
    <t>繰越金</t>
  </si>
  <si>
    <t>その他</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</si>
  <si>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</si>
  <si>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</si>
  <si>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</si>
  <si>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</si>
  <si>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</si>
  <si>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</si>
  <si>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</si>
  <si>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</si>
  <si>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</si>
  <si>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</si>
  <si>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</si>
  <si>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</si>
  <si>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</si>
  <si>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</si>
  <si>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</si>
  <si>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</si>
  <si>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</si>
  <si>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</si>
  <si>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</si>
  <si>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</si>
  <si>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</si>
  <si>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</si>
  <si>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</si>
  <si>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</si>
  <si>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</si>
  <si>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</si>
  <si>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</si>
  <si>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</si>
  <si>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</si>
  <si>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</si>
  <si>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</si>
  <si>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</si>
  <si>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静岡県東伊豆町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</si>
  <si>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</si>
  <si>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</si>
  <si>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</si>
  <si>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</si>
  <si>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</si>
  <si>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</si>
  <si>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</si>
  <si>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</si>
  <si>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</si>
  <si>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</si>
  <si>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</si>
  <si>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</si>
  <si>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</si>
  <si>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</si>
  <si>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</si>
  <si>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</si>
  <si>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</si>
  <si>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</si>
  <si>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</si>
  <si>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</si>
  <si>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</si>
  <si>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</si>
  <si>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</si>
  <si>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</si>
  <si>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</si>
  <si>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</si>
  <si>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</si>
  <si>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</si>
  <si>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</si>
  <si>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</si>
  <si>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</si>
  <si>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</si>
  <si>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</si>
  <si>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</si>
  <si>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</si>
  <si>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</si>
  <si>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水道事業会計</t>
    <phoneticPr fontId="5"/>
  </si>
  <si>
    <t>法適用企業</t>
    <phoneticPr fontId="5"/>
  </si>
  <si>
    <t>風力発電事業特別会計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</si>
  <si>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</si>
  <si>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</si>
  <si>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</si>
  <si>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</si>
  <si>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</si>
  <si>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</si>
  <si>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</si>
  <si>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</si>
  <si>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</si>
  <si>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</si>
  <si>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</si>
  <si>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</si>
  <si>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</si>
  <si>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</si>
  <si>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</si>
  <si>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</si>
  <si>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</si>
  <si>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</si>
  <si>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</si>
  <si>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</si>
  <si>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</si>
  <si>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</si>
  <si>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</si>
  <si>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</si>
  <si>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</si>
  <si>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</si>
  <si>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</si>
  <si>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</si>
  <si>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</si>
  <si>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</si>
  <si>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</si>
  <si>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</si>
  <si>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</si>
  <si>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</si>
  <si>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</si>
  <si>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</si>
  <si>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</si>
  <si>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</si>
  <si>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</si>
  <si>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</si>
  <si>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</si>
  <si>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</si>
  <si>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</si>
  <si>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</si>
  <si>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</si>
  <si>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</si>
  <si>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</si>
  <si>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</si>
  <si>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</si>
  <si>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</si>
  <si>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</si>
  <si>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</si>
  <si>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</si>
  <si>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</si>
  <si>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</si>
  <si>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介護保険特別会計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</si>
  <si>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</si>
  <si>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</si>
  <si>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後期高齢者医療特別会計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</si>
  <si>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</si>
  <si>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</si>
  <si>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</si>
  <si>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</si>
  <si>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</si>
  <si>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</si>
  <si>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</si>
  <si>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</si>
  <si>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</si>
  <si>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</si>
  <si>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</si>
  <si>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</si>
  <si>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</si>
  <si>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</si>
  <si>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</si>
  <si>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</si>
  <si>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</si>
  <si>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</si>
  <si>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</si>
  <si>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</si>
  <si>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</si>
  <si>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</si>
  <si>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</si>
  <si>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</si>
  <si>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</si>
  <si>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</si>
  <si>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</si>
  <si>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</si>
  <si>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</si>
  <si>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</si>
  <si>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</si>
  <si>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</si>
  <si>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</si>
  <si>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</si>
  <si>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</si>
  <si>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</si>
  <si>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</si>
  <si>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</si>
  <si>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</si>
  <si>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</si>
  <si>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</si>
  <si>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</si>
  <si>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</si>
  <si>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</si>
  <si>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</si>
  <si>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</si>
  <si>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</si>
  <si>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</si>
  <si>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</si>
  <si>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</si>
  <si>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</si>
  <si>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</si>
  <si>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</si>
  <si>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</si>
  <si>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</si>
  <si>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</si>
  <si>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</si>
  <si>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</si>
  <si>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</si>
  <si>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</si>
  <si>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</si>
  <si>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</si>
  <si>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</si>
  <si>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</si>
  <si>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</si>
  <si>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</si>
  <si>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</si>
  <si>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</si>
  <si>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</si>
  <si>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</si>
  <si>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</si>
  <si>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</si>
  <si>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</si>
  <si>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</si>
  <si>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</si>
  <si>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</si>
  <si>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</si>
  <si>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</si>
  <si>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</si>
  <si>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</si>
  <si>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</si>
  <si>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</si>
  <si>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</si>
  <si>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</si>
  <si>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</si>
  <si>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</si>
  <si>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7.09</t>
  </si>
  <si>
    <t>▲ 6.14</t>
  </si>
  <si>
    <t>▲ 6.26</t>
  </si>
  <si>
    <t>▲ 0.55</t>
  </si>
  <si>
    <t>水道事業会計</t>
  </si>
  <si>
    <t>一般会計</t>
  </si>
  <si>
    <t>介護保険特別会計</t>
  </si>
  <si>
    <t>国民健康保険特別会計</t>
  </si>
  <si>
    <t>風力発電事業特別会計</t>
  </si>
  <si>
    <t>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</si>
  <si>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</si>
  <si>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</si>
  <si>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</si>
  <si>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</si>
  <si>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</si>
  <si>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</si>
  <si>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</si>
  <si>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</si>
  <si>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</si>
  <si>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t>
    <phoneticPr fontId="2"/>
  </si>
  <si>
    <t>－</t>
  </si>
  <si>
    <t>ふるさと納税基金</t>
    <rPh sb="4" eb="6">
      <t>ノウゼイ</t>
    </rPh>
    <rPh sb="6" eb="8">
      <t>キキン</t>
    </rPh>
    <phoneticPr fontId="5"/>
  </si>
  <si>
    <t>社会福祉基金</t>
    <rPh sb="0" eb="2">
      <t>シャカイ</t>
    </rPh>
    <rPh sb="2" eb="4">
      <t>フクシ</t>
    </rPh>
    <rPh sb="4" eb="6">
      <t>キキン</t>
    </rPh>
    <phoneticPr fontId="5"/>
  </si>
  <si>
    <t>育英奨学基金</t>
    <rPh sb="0" eb="2">
      <t>イクエイ</t>
    </rPh>
    <rPh sb="2" eb="4">
      <t>ショウガク</t>
    </rPh>
    <rPh sb="4" eb="6">
      <t>キキン</t>
    </rPh>
    <phoneticPr fontId="5"/>
  </si>
  <si>
    <t>教育振興基金</t>
    <rPh sb="0" eb="2">
      <t>キョウイク</t>
    </rPh>
    <rPh sb="2" eb="4">
      <t>シンコウ</t>
    </rPh>
    <rPh sb="4" eb="6">
      <t>キキン</t>
    </rPh>
    <phoneticPr fontId="5"/>
  </si>
  <si>
    <t>利子補給基金</t>
    <rPh sb="0" eb="2">
      <t>リシ</t>
    </rPh>
    <rPh sb="2" eb="4">
      <t>ホキュウ</t>
    </rPh>
    <rPh sb="4" eb="6">
      <t>キキン</t>
    </rPh>
    <phoneticPr fontId="5"/>
  </si>
  <si>
    <t>-</t>
    <phoneticPr fontId="2"/>
  </si>
  <si>
    <t>※8：職員の状況については、令和3年地方公務員給与実態調査に基づいている。</t>
    <phoneticPr fontId="29"/>
  </si>
  <si>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</si>
  <si>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</si>
  <si>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</si>
  <si>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</si>
  <si>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</si>
  <si>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</si>
  <si>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</si>
  <si>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</si>
  <si>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</si>
  <si>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公共施設の老朽化が進行し、更新が行われていない状況が続いているため、有形固定資産減価償却率が上昇している。一方、将来負担比率は、財政調整基金残高が大幅に増加したため昨年度よりも比率が減少している。町内の小学校、中学校などの学校施設が建設してから時間がかなり経過しているのと、少子化による児童生徒数の減少のため、今後学校施設の統廃合が見込まれる。今後学校等の施設整備に充てる資金として基金を積み立てる予定である。</t>
    <phoneticPr fontId="5"/>
  </si>
  <si>
    <t>将来負担比率は、財政調整基金残高が大幅に増加したため昨年度よりも比率が減少している。一方、実質公債費比率は、河津町と一部事務組合で運営している廃棄物処理施設「エコクリーンセンター東河」の大規模改修事業において起債の借入をした分の償還が始まったため、直近の単年度の比率が上昇している。今後同事業の起債の償還をしている間は、実質公債費比率が高い状態が続くと思われ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</si>
</sst>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6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0" fillId="0" borderId="12" xfId="11" applyFont="1" applyBorder="1">
      <alignment vertical="center"/>
    </xf>
    <xf numFmtId="0" fontId="20" fillId="0" borderId="54" xfId="11" applyFont="1" applyBorder="1" applyAlignment="1">
      <alignment horizontal="center" vertical="center" wrapText="1"/>
    </xf>
    <xf numFmtId="0" fontId="3" fillId="0" borderId="54" xfId="11" applyFont="1" applyBorder="1">
      <alignment vertical="center"/>
    </xf>
    <xf numFmtId="0" fontId="20" fillId="0" borderId="0" xfId="11" applyFont="1" applyAlignment="1">
      <alignment horizontal="center" vertical="center" wrapText="1"/>
    </xf>
    <xf numFmtId="0" fontId="24" fillId="0" borderId="0" xfId="11" applyFont="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pplyAlignment="1">
      <alignment vertical="center" wrapTex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lignment vertical="center"/>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4"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48"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48"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181" fontId="20" fillId="0" borderId="64"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4"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7" xfId="12" applyFont="1" applyBorder="1" applyAlignment="1" applyProtection="1">
      <alignment horizontal="left" vertical="center" shrinkToFit="1"/>
      <protection locked="0"/>
    </xf>
    <xf numFmtId="0" fontId="34" fillId="0" borderId="119" xfId="12" applyFont="1" applyBorder="1" applyAlignment="1" applyProtection="1">
      <alignment horizontal="lef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0" fontId="34" fillId="0" borderId="103" xfId="12" applyFont="1" applyBorder="1" applyAlignment="1" applyProtection="1">
      <alignment horizontal="left" vertical="center" shrinkToFit="1"/>
      <protection locked="0"/>
    </xf>
    <xf numFmtId="0" fontId="34" fillId="0" borderId="11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2629C137-AD6F-487E-9A3B-2E75B136772F}"/>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90072</c:v>
                </c:pt>
                <c:pt idx="1">
                  <c:v>88328</c:v>
                </c:pt>
                <c:pt idx="2">
                  <c:v>103390</c:v>
                </c:pt>
                <c:pt idx="3">
                  <c:v>117234</c:v>
                </c:pt>
                <c:pt idx="4">
                  <c:v>97758</c:v>
                </c:pt>
              </c:numCache>
            </c:numRef>
          </c:val>
          <c:smooth val="0"/>
          <c:extLst>
            <c:ext xmlns:c16="http://schemas.microsoft.com/office/drawing/2014/chart" uri="{C3380CC4-5D6E-409C-BE32-E72D297353CC}">
              <c16:uniqueId val="{00000000-A3A7-41F5-9CF9-9A84736E2BB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23855</c:v>
                </c:pt>
                <c:pt idx="1">
                  <c:v>34705</c:v>
                </c:pt>
                <c:pt idx="2">
                  <c:v>47705</c:v>
                </c:pt>
                <c:pt idx="3">
                  <c:v>62138</c:v>
                </c:pt>
                <c:pt idx="4">
                  <c:v>34207</c:v>
                </c:pt>
              </c:numCache>
            </c:numRef>
          </c:val>
          <c:smooth val="0"/>
          <c:extLst>
            <c:ext xmlns:c16="http://schemas.microsoft.com/office/drawing/2014/chart" uri="{C3380CC4-5D6E-409C-BE32-E72D297353CC}">
              <c16:uniqueId val="{00000001-A3A7-41F5-9CF9-9A84736E2BB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6.26</c:v>
                </c:pt>
                <c:pt idx="1">
                  <c:v>6.77</c:v>
                </c:pt>
                <c:pt idx="2">
                  <c:v>8.31</c:v>
                </c:pt>
                <c:pt idx="3">
                  <c:v>10.94</c:v>
                </c:pt>
                <c:pt idx="4">
                  <c:v>11.56</c:v>
                </c:pt>
              </c:numCache>
            </c:numRef>
          </c:val>
          <c:extLst>
            <c:ext xmlns:c16="http://schemas.microsoft.com/office/drawing/2014/chart" uri="{C3380CC4-5D6E-409C-BE32-E72D297353CC}">
              <c16:uniqueId val="{00000000-9CD3-427F-BE01-128911E3DDB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20.350000000000001</c:v>
                </c:pt>
                <c:pt idx="1">
                  <c:v>19.39</c:v>
                </c:pt>
                <c:pt idx="2">
                  <c:v>17.48</c:v>
                </c:pt>
                <c:pt idx="3">
                  <c:v>20.309999999999999</c:v>
                </c:pt>
                <c:pt idx="4">
                  <c:v>32.380000000000003</c:v>
                </c:pt>
              </c:numCache>
            </c:numRef>
          </c:val>
          <c:extLst>
            <c:ext xmlns:c16="http://schemas.microsoft.com/office/drawing/2014/chart" uri="{C3380CC4-5D6E-409C-BE32-E72D297353CC}">
              <c16:uniqueId val="{00000001-9CD3-427F-BE01-128911E3DDB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-7.09</c:v>
                </c:pt>
                <c:pt idx="1">
                  <c:v>-6.14</c:v>
                </c:pt>
                <c:pt idx="2">
                  <c:v>-6.26</c:v>
                </c:pt>
                <c:pt idx="3">
                  <c:v>-0.55000000000000004</c:v>
                </c:pt>
                <c:pt idx="4">
                  <c:v>14.73</c:v>
                </c:pt>
              </c:numCache>
            </c:numRef>
          </c:val>
          <c:smooth val="0"/>
          <c:extLst>
            <c:ext xmlns:c16="http://schemas.microsoft.com/office/drawing/2014/chart" uri="{C3380CC4-5D6E-409C-BE32-E72D297353CC}">
              <c16:uniqueId val="{00000002-9CD3-427F-BE01-128911E3DDB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8331-46C8-B902-B124A2B7917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331-46C8-B902-B124A2B79178}"/>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8331-46C8-B902-B124A2B79178}"/>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8331-46C8-B902-B124A2B79178}"/>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c:v>
                </c:pt>
                <c:pt idx="2">
                  <c:v>#N/A</c:v>
                </c:pt>
                <c:pt idx="3">
                  <c:v>0.01</c:v>
                </c:pt>
                <c:pt idx="4">
                  <c:v>#N/A</c:v>
                </c:pt>
                <c:pt idx="5">
                  <c:v>0.02</c:v>
                </c:pt>
                <c:pt idx="6">
                  <c:v>#N/A</c:v>
                </c:pt>
                <c:pt idx="7">
                  <c:v>0.01</c:v>
                </c:pt>
                <c:pt idx="8">
                  <c:v>#N/A</c:v>
                </c:pt>
                <c:pt idx="9">
                  <c:v>0.01</c:v>
                </c:pt>
              </c:numCache>
            </c:numRef>
          </c:val>
          <c:extLst>
            <c:ext xmlns:c16="http://schemas.microsoft.com/office/drawing/2014/chart" uri="{C3380CC4-5D6E-409C-BE32-E72D297353CC}">
              <c16:uniqueId val="{00000004-8331-46C8-B902-B124A2B79178}"/>
            </c:ext>
          </c:extLst>
        </c:ser>
        <c:ser>
          <c:idx val="5"/>
          <c:order val="5"/>
          <c:tx>
            <c:strRef>
              <c:f>データシート!$A$32</c:f>
              <c:strCache>
                <c:ptCount val="1"/>
                <c:pt idx="0">
                  <c:v>風力発電事業特別会計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0.01</c:v>
                </c:pt>
                <c:pt idx="2">
                  <c:v>#N/A</c:v>
                </c:pt>
                <c:pt idx="3">
                  <c:v>0.03</c:v>
                </c:pt>
                <c:pt idx="4">
                  <c:v>#N/A</c:v>
                </c:pt>
                <c:pt idx="5">
                  <c:v>0.04</c:v>
                </c:pt>
                <c:pt idx="6">
                  <c:v>#N/A</c:v>
                </c:pt>
                <c:pt idx="7">
                  <c:v>0.08</c:v>
                </c:pt>
                <c:pt idx="8">
                  <c:v>#N/A</c:v>
                </c:pt>
                <c:pt idx="9">
                  <c:v>0.06</c:v>
                </c:pt>
              </c:numCache>
            </c:numRef>
          </c:val>
          <c:extLst>
            <c:ext xmlns:c16="http://schemas.microsoft.com/office/drawing/2014/chart" uri="{C3380CC4-5D6E-409C-BE32-E72D297353CC}">
              <c16:uniqueId val="{00000005-8331-46C8-B902-B124A2B79178}"/>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3.54</c:v>
                </c:pt>
                <c:pt idx="2">
                  <c:v>#N/A</c:v>
                </c:pt>
                <c:pt idx="3">
                  <c:v>0.84</c:v>
                </c:pt>
                <c:pt idx="4">
                  <c:v>#N/A</c:v>
                </c:pt>
                <c:pt idx="5">
                  <c:v>0.56999999999999995</c:v>
                </c:pt>
                <c:pt idx="6">
                  <c:v>#N/A</c:v>
                </c:pt>
                <c:pt idx="7">
                  <c:v>0.56999999999999995</c:v>
                </c:pt>
                <c:pt idx="8">
                  <c:v>#N/A</c:v>
                </c:pt>
                <c:pt idx="9">
                  <c:v>0.56000000000000005</c:v>
                </c:pt>
              </c:numCache>
            </c:numRef>
          </c:val>
          <c:extLst>
            <c:ext xmlns:c16="http://schemas.microsoft.com/office/drawing/2014/chart" uri="{C3380CC4-5D6E-409C-BE32-E72D297353CC}">
              <c16:uniqueId val="{00000006-8331-46C8-B902-B124A2B79178}"/>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2.2400000000000002</c:v>
                </c:pt>
                <c:pt idx="2">
                  <c:v>#N/A</c:v>
                </c:pt>
                <c:pt idx="3">
                  <c:v>1.34</c:v>
                </c:pt>
                <c:pt idx="4">
                  <c:v>#N/A</c:v>
                </c:pt>
                <c:pt idx="5">
                  <c:v>1.24</c:v>
                </c:pt>
                <c:pt idx="6">
                  <c:v>#N/A</c:v>
                </c:pt>
                <c:pt idx="7">
                  <c:v>1.54</c:v>
                </c:pt>
                <c:pt idx="8">
                  <c:v>#N/A</c:v>
                </c:pt>
                <c:pt idx="9">
                  <c:v>0.97</c:v>
                </c:pt>
              </c:numCache>
            </c:numRef>
          </c:val>
          <c:extLst>
            <c:ext xmlns:c16="http://schemas.microsoft.com/office/drawing/2014/chart" uri="{C3380CC4-5D6E-409C-BE32-E72D297353CC}">
              <c16:uniqueId val="{00000007-8331-46C8-B902-B124A2B79178}"/>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6.25</c:v>
                </c:pt>
                <c:pt idx="2">
                  <c:v>#N/A</c:v>
                </c:pt>
                <c:pt idx="3">
                  <c:v>6.76</c:v>
                </c:pt>
                <c:pt idx="4">
                  <c:v>#N/A</c:v>
                </c:pt>
                <c:pt idx="5">
                  <c:v>8.31</c:v>
                </c:pt>
                <c:pt idx="6">
                  <c:v>#N/A</c:v>
                </c:pt>
                <c:pt idx="7">
                  <c:v>10.94</c:v>
                </c:pt>
                <c:pt idx="8">
                  <c:v>#N/A</c:v>
                </c:pt>
                <c:pt idx="9">
                  <c:v>11.56</c:v>
                </c:pt>
              </c:numCache>
            </c:numRef>
          </c:val>
          <c:extLst>
            <c:ext xmlns:c16="http://schemas.microsoft.com/office/drawing/2014/chart" uri="{C3380CC4-5D6E-409C-BE32-E72D297353CC}">
              <c16:uniqueId val="{00000008-8331-46C8-B902-B124A2B79178}"/>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21.62</c:v>
                </c:pt>
                <c:pt idx="2">
                  <c:v>#N/A</c:v>
                </c:pt>
                <c:pt idx="3">
                  <c:v>21.67</c:v>
                </c:pt>
                <c:pt idx="4">
                  <c:v>#N/A</c:v>
                </c:pt>
                <c:pt idx="5">
                  <c:v>20.56</c:v>
                </c:pt>
                <c:pt idx="6">
                  <c:v>#N/A</c:v>
                </c:pt>
                <c:pt idx="7">
                  <c:v>18.989999999999998</c:v>
                </c:pt>
                <c:pt idx="8">
                  <c:v>#N/A</c:v>
                </c:pt>
                <c:pt idx="9">
                  <c:v>15.22</c:v>
                </c:pt>
              </c:numCache>
            </c:numRef>
          </c:val>
          <c:extLst>
            <c:ext xmlns:c16="http://schemas.microsoft.com/office/drawing/2014/chart" uri="{C3380CC4-5D6E-409C-BE32-E72D297353CC}">
              <c16:uniqueId val="{00000009-8331-46C8-B902-B124A2B7917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385</c:v>
                </c:pt>
                <c:pt idx="5">
                  <c:v>380</c:v>
                </c:pt>
                <c:pt idx="8">
                  <c:v>384</c:v>
                </c:pt>
                <c:pt idx="11">
                  <c:v>386</c:v>
                </c:pt>
                <c:pt idx="14">
                  <c:v>386</c:v>
                </c:pt>
              </c:numCache>
            </c:numRef>
          </c:val>
          <c:extLst>
            <c:ext xmlns:c16="http://schemas.microsoft.com/office/drawing/2014/chart" uri="{C3380CC4-5D6E-409C-BE32-E72D297353CC}">
              <c16:uniqueId val="{00000000-3716-48FC-8A4D-B84DDD07F43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716-48FC-8A4D-B84DDD07F43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1</c:v>
                </c:pt>
                <c:pt idx="3">
                  <c:v>1</c:v>
                </c:pt>
                <c:pt idx="6">
                  <c:v>1</c:v>
                </c:pt>
                <c:pt idx="9">
                  <c:v>17</c:v>
                </c:pt>
                <c:pt idx="12">
                  <c:v>16</c:v>
                </c:pt>
              </c:numCache>
            </c:numRef>
          </c:val>
          <c:extLst>
            <c:ext xmlns:c16="http://schemas.microsoft.com/office/drawing/2014/chart" uri="{C3380CC4-5D6E-409C-BE32-E72D297353CC}">
              <c16:uniqueId val="{00000002-3716-48FC-8A4D-B84DDD07F43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60</c:v>
                </c:pt>
                <c:pt idx="3">
                  <c:v>5</c:v>
                </c:pt>
                <c:pt idx="6">
                  <c:v>6</c:v>
                </c:pt>
                <c:pt idx="9">
                  <c:v>7</c:v>
                </c:pt>
                <c:pt idx="12">
                  <c:v>13</c:v>
                </c:pt>
              </c:numCache>
            </c:numRef>
          </c:val>
          <c:extLst>
            <c:ext xmlns:c16="http://schemas.microsoft.com/office/drawing/2014/chart" uri="{C3380CC4-5D6E-409C-BE32-E72D297353CC}">
              <c16:uniqueId val="{00000003-3716-48FC-8A4D-B84DDD07F43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716-48FC-8A4D-B84DDD07F43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716-48FC-8A4D-B84DDD07F43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716-48FC-8A4D-B84DDD07F43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511</c:v>
                </c:pt>
                <c:pt idx="3">
                  <c:v>522</c:v>
                </c:pt>
                <c:pt idx="6">
                  <c:v>530</c:v>
                </c:pt>
                <c:pt idx="9">
                  <c:v>537</c:v>
                </c:pt>
                <c:pt idx="12">
                  <c:v>615</c:v>
                </c:pt>
              </c:numCache>
            </c:numRef>
          </c:val>
          <c:extLst>
            <c:ext xmlns:c16="http://schemas.microsoft.com/office/drawing/2014/chart" uri="{C3380CC4-5D6E-409C-BE32-E72D297353CC}">
              <c16:uniqueId val="{00000007-3716-48FC-8A4D-B84DDD07F43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187</c:v>
                </c:pt>
                <c:pt idx="2">
                  <c:v>#N/A</c:v>
                </c:pt>
                <c:pt idx="3">
                  <c:v>#N/A</c:v>
                </c:pt>
                <c:pt idx="4">
                  <c:v>148</c:v>
                </c:pt>
                <c:pt idx="5">
                  <c:v>#N/A</c:v>
                </c:pt>
                <c:pt idx="6">
                  <c:v>#N/A</c:v>
                </c:pt>
                <c:pt idx="7">
                  <c:v>153</c:v>
                </c:pt>
                <c:pt idx="8">
                  <c:v>#N/A</c:v>
                </c:pt>
                <c:pt idx="9">
                  <c:v>#N/A</c:v>
                </c:pt>
                <c:pt idx="10">
                  <c:v>175</c:v>
                </c:pt>
                <c:pt idx="11">
                  <c:v>#N/A</c:v>
                </c:pt>
                <c:pt idx="12">
                  <c:v>#N/A</c:v>
                </c:pt>
                <c:pt idx="13">
                  <c:v>258</c:v>
                </c:pt>
                <c:pt idx="14">
                  <c:v>#N/A</c:v>
                </c:pt>
              </c:numCache>
            </c:numRef>
          </c:val>
          <c:smooth val="0"/>
          <c:extLst>
            <c:ext xmlns:c16="http://schemas.microsoft.com/office/drawing/2014/chart" uri="{C3380CC4-5D6E-409C-BE32-E72D297353CC}">
              <c16:uniqueId val="{00000008-3716-48FC-8A4D-B84DDD07F43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4321</c:v>
                </c:pt>
                <c:pt idx="5">
                  <c:v>4440</c:v>
                </c:pt>
                <c:pt idx="8">
                  <c:v>4567</c:v>
                </c:pt>
                <c:pt idx="11">
                  <c:v>4558</c:v>
                </c:pt>
                <c:pt idx="14">
                  <c:v>4454</c:v>
                </c:pt>
              </c:numCache>
            </c:numRef>
          </c:val>
          <c:extLst>
            <c:ext xmlns:c16="http://schemas.microsoft.com/office/drawing/2014/chart" uri="{C3380CC4-5D6E-409C-BE32-E72D297353CC}">
              <c16:uniqueId val="{00000000-2B3D-4984-B28E-F5FBBF6D6E1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2B3D-4984-B28E-F5FBBF6D6E1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717</c:v>
                </c:pt>
                <c:pt idx="5">
                  <c:v>677</c:v>
                </c:pt>
                <c:pt idx="8">
                  <c:v>610</c:v>
                </c:pt>
                <c:pt idx="11">
                  <c:v>741</c:v>
                </c:pt>
                <c:pt idx="14">
                  <c:v>1264</c:v>
                </c:pt>
              </c:numCache>
            </c:numRef>
          </c:val>
          <c:extLst>
            <c:ext xmlns:c16="http://schemas.microsoft.com/office/drawing/2014/chart" uri="{C3380CC4-5D6E-409C-BE32-E72D297353CC}">
              <c16:uniqueId val="{00000002-2B3D-4984-B28E-F5FBBF6D6E1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B3D-4984-B28E-F5FBBF6D6E1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B3D-4984-B28E-F5FBBF6D6E1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B3D-4984-B28E-F5FBBF6D6E1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1221</c:v>
                </c:pt>
                <c:pt idx="3">
                  <c:v>1364</c:v>
                </c:pt>
                <c:pt idx="6">
                  <c:v>1064</c:v>
                </c:pt>
                <c:pt idx="9">
                  <c:v>1010</c:v>
                </c:pt>
                <c:pt idx="12">
                  <c:v>1032</c:v>
                </c:pt>
              </c:numCache>
            </c:numRef>
          </c:val>
          <c:extLst>
            <c:ext xmlns:c16="http://schemas.microsoft.com/office/drawing/2014/chart" uri="{C3380CC4-5D6E-409C-BE32-E72D297353CC}">
              <c16:uniqueId val="{00000006-2B3D-4984-B28E-F5FBBF6D6E1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76</c:v>
                </c:pt>
                <c:pt idx="3">
                  <c:v>522</c:v>
                </c:pt>
                <c:pt idx="6">
                  <c:v>943</c:v>
                </c:pt>
                <c:pt idx="9">
                  <c:v>973</c:v>
                </c:pt>
                <c:pt idx="12">
                  <c:v>1027</c:v>
                </c:pt>
              </c:numCache>
            </c:numRef>
          </c:val>
          <c:extLst>
            <c:ext xmlns:c16="http://schemas.microsoft.com/office/drawing/2014/chart" uri="{C3380CC4-5D6E-409C-BE32-E72D297353CC}">
              <c16:uniqueId val="{00000007-2B3D-4984-B28E-F5FBBF6D6E1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8-2B3D-4984-B28E-F5FBBF6D6E1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2B3D-4984-B28E-F5FBBF6D6E1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5151</c:v>
                </c:pt>
                <c:pt idx="3">
                  <c:v>5036</c:v>
                </c:pt>
                <c:pt idx="6">
                  <c:v>5056</c:v>
                </c:pt>
                <c:pt idx="9">
                  <c:v>5153</c:v>
                </c:pt>
                <c:pt idx="12">
                  <c:v>4886</c:v>
                </c:pt>
              </c:numCache>
            </c:numRef>
          </c:val>
          <c:extLst>
            <c:ext xmlns:c16="http://schemas.microsoft.com/office/drawing/2014/chart" uri="{C3380CC4-5D6E-409C-BE32-E72D297353CC}">
              <c16:uniqueId val="{0000000A-2B3D-4984-B28E-F5FBBF6D6E1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1410</c:v>
                </c:pt>
                <c:pt idx="2">
                  <c:v>#N/A</c:v>
                </c:pt>
                <c:pt idx="3">
                  <c:v>#N/A</c:v>
                </c:pt>
                <c:pt idx="4">
                  <c:v>1805</c:v>
                </c:pt>
                <c:pt idx="5">
                  <c:v>#N/A</c:v>
                </c:pt>
                <c:pt idx="6">
                  <c:v>#N/A</c:v>
                </c:pt>
                <c:pt idx="7">
                  <c:v>1886</c:v>
                </c:pt>
                <c:pt idx="8">
                  <c:v>#N/A</c:v>
                </c:pt>
                <c:pt idx="9">
                  <c:v>#N/A</c:v>
                </c:pt>
                <c:pt idx="10">
                  <c:v>1838</c:v>
                </c:pt>
                <c:pt idx="11">
                  <c:v>#N/A</c:v>
                </c:pt>
                <c:pt idx="12">
                  <c:v>#N/A</c:v>
                </c:pt>
                <c:pt idx="13">
                  <c:v>1228</c:v>
                </c:pt>
                <c:pt idx="14">
                  <c:v>#N/A</c:v>
                </c:pt>
              </c:numCache>
            </c:numRef>
          </c:val>
          <c:smooth val="0"/>
          <c:extLst>
            <c:ext xmlns:c16="http://schemas.microsoft.com/office/drawing/2014/chart" uri="{C3380CC4-5D6E-409C-BE32-E72D297353CC}">
              <c16:uniqueId val="{0000000B-2B3D-4984-B28E-F5FBBF6D6E1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610</c:v>
                </c:pt>
                <c:pt idx="1">
                  <c:v>741</c:v>
                </c:pt>
                <c:pt idx="2">
                  <c:v>1264</c:v>
                </c:pt>
              </c:numCache>
            </c:numRef>
          </c:val>
          <c:extLst>
            <c:ext xmlns:c16="http://schemas.microsoft.com/office/drawing/2014/chart" uri="{C3380CC4-5D6E-409C-BE32-E72D297353CC}">
              <c16:uniqueId val="{00000000-9E97-48A3-A139-F66EDE0B5BF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9E97-48A3-A139-F66EDE0B5BF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402</c:v>
                </c:pt>
                <c:pt idx="1">
                  <c:v>420</c:v>
                </c:pt>
                <c:pt idx="2">
                  <c:v>464</c:v>
                </c:pt>
              </c:numCache>
            </c:numRef>
          </c:val>
          <c:extLst>
            <c:ext xmlns:c16="http://schemas.microsoft.com/office/drawing/2014/chart" uri="{C3380CC4-5D6E-409C-BE32-E72D297353CC}">
              <c16:uniqueId val="{00000002-9E97-48A3-A139-F66EDE0B5BF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{203B310E-2F29-4D6F-8ECB-9CF19D51D9BE}</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77D5-49B8-8A0F-D3F034848CC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{1240FF8F-6FA9-4C8A-A077-6B563C0DF5C5}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7D5-49B8-8A0F-D3F034848CC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{E842B17A-25FB-40EB-8D51-5384BECC14E8}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7D5-49B8-8A0F-D3F034848CC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{58BA2CF2-8E1D-4D62-A0B9-3CF56B95D59B}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7D5-49B8-8A0F-D3F034848CC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{5D0C074E-44AC-453F-A3CF-ED3BAB68B520}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7D5-49B8-8A0F-D3F034848CC4}"/>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{B9F2B92F-975F-441B-A144-B413F04CBB8D}</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77D5-49B8-8A0F-D3F034848CC4}"/>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{95735568-1C1E-4B30-9FBE-5EDAE4EB8F63}</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77D5-49B8-8A0F-D3F034848CC4}"/>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{578053AF-DEE1-482E-9B89-B361CCC7B75F}</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77D5-49B8-8A0F-D3F034848CC4}"/>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{644A5EF7-E457-4268-800B-53565870EC20}</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77D5-49B8-8A0F-D3F034848CC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68</c:v>
                </c:pt>
                <c:pt idx="8">
                  <c:v>69.900000000000006</c:v>
                </c:pt>
                <c:pt idx="16">
                  <c:v>71.400000000000006</c:v>
                </c:pt>
                <c:pt idx="24">
                  <c:v>72.599999999999994</c:v>
                </c:pt>
                <c:pt idx="32">
                  <c:v>74</c:v>
                </c:pt>
              </c:numCache>
            </c:numRef>
          </c:xVal>
          <c:yVal>
            <c:numRef>
              <c:f>公会計指標分析・財政指標組合せ分析表!$BP$51:$DC$51</c:f>
              <c:numCache>
                <c:formatCode>#,##0.0;"▲ "#,##0.0</c:formatCode>
                <c:ptCount val="40"/>
                <c:pt idx="0">
                  <c:v>44.9</c:v>
                </c:pt>
                <c:pt idx="8">
                  <c:v>58</c:v>
                </c:pt>
                <c:pt idx="16">
                  <c:v>60.6</c:v>
                </c:pt>
                <c:pt idx="24">
                  <c:v>56.3</c:v>
                </c:pt>
                <c:pt idx="32">
                  <c:v>34.799999999999997</c:v>
                </c:pt>
              </c:numCache>
            </c:numRef>
          </c:yVal>
          <c:smooth val="0"/>
          <c:extLst>
            <c:ext xmlns:c16="http://schemas.microsoft.com/office/drawing/2014/chart" uri="{C3380CC4-5D6E-409C-BE32-E72D297353CC}">
              <c16:uniqueId val="{00000009-77D5-49B8-8A0F-D3F034848CC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2.7070447203257766E-2"/>
                  <c:y val="-6.4739042105865174E-2"/>
                </c:manualLayout>
              </c:layout>
              <c:tx>
                <c:strRef>
                  <c:f>公会計指標分析・財政指標組合せ分析表!$BP$50</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{4CC66A3B-0BFE-4B39-BC12-1608AFD88637}</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77D5-49B8-8A0F-D3F034848CC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{919DE5AB-D37B-4F12-8CEE-7B8DAB26EED2}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7D5-49B8-8A0F-D3F034848CC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{8E0E75D5-8D1E-4706-BB95-07DE91DAE4B4}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7D5-49B8-8A0F-D3F034848CC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{6A441FD8-2EEC-42C5-B14F-030713ED4617}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7D5-49B8-8A0F-D3F034848CC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{4EA77D8B-3991-444B-8D4D-5FBC20B1A2E6}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7D5-49B8-8A0F-D3F034848CC4}"/>
                </c:ext>
              </c:extLst>
            </c:dLbl>
            <c:dLbl>
              <c:idx val="8"/>
              <c:layout>
                <c:manualLayout>
                  <c:x val="-3.7219953735886838E-2"/>
                  <c:y val="-6.4739042105865174E-2"/>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{52EE2E48-F182-4919-9BDB-06389F63E336}</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77D5-49B8-8A0F-D3F034848CC4}"/>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{73E9E658-10BA-46C6-8578-55E4CB932B4D}</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77D5-49B8-8A0F-D3F034848CC4}"/>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{34231298-B27A-4556-9F65-F994B7128F59}</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77D5-49B8-8A0F-D3F034848CC4}"/>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{7B8798C0-C7C8-4CD8-9982-269A52420D6D}</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77D5-49B8-8A0F-D3F034848CC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59.4</c:v>
                </c:pt>
                <c:pt idx="8">
                  <c:v>60</c:v>
                </c:pt>
                <c:pt idx="16">
                  <c:v>61.2</c:v>
                </c:pt>
                <c:pt idx="24">
                  <c:v>62</c:v>
                </c:pt>
                <c:pt idx="32">
                  <c:v>62.9</c:v>
                </c:pt>
              </c:numCache>
            </c:numRef>
          </c:xVal>
          <c:yVal>
            <c:numRef>
              <c:f>公会計指標分析・財政指標組合せ分析表!$BP$55:$DC$55</c:f>
              <c:numCache>
                <c:formatCode>#,##0.0;"▲ "#,##0.0</c:formatCode>
                <c:ptCount val="40"/>
                <c:pt idx="0">
                  <c:v>0</c:v>
                </c:pt>
                <c:pt idx="8">
                  <c:v>0</c:v>
                </c:pt>
                <c:pt idx="16">
                  <c:v>3.1</c:v>
                </c:pt>
                <c:pt idx="24">
                  <c:v>13.7</c:v>
                </c:pt>
                <c:pt idx="32">
                  <c:v>6.9</c:v>
                </c:pt>
              </c:numCache>
            </c:numRef>
          </c:yVal>
          <c:smooth val="0"/>
          <c:extLst>
            <c:ext xmlns:c16="http://schemas.microsoft.com/office/drawing/2014/chart" uri="{C3380CC4-5D6E-409C-BE32-E72D297353CC}">
              <c16:uniqueId val="{00000013-77D5-49B8-8A0F-D3F034848CC4}"/>
            </c:ext>
          </c:extLst>
        </c:ser>
        <c:dLbls>
          <c:showLegendKey val="0"/>
          <c:showVal val="1"/>
          <c:showCatName val="0"/>
          <c:showSerName val="0"/>
          <c:showPercent val="0"/>
          <c:showBubbleSize val="0"/>
        </c:dLbls>
        <c:axId val="46179840"/>
        <c:axId val="46181760"/>
      </c:scatterChart>
      <c:valAx>
        <c:axId val="46179840"/>
        <c:scaling>
          <c:orientation val="maxMin"/>
          <c:max val="8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7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{AB2CE346-BF50-489A-AE35-0B9E5C1B0A82}</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1DE7-4056-B80B-A3866B7CCA8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{B988E94F-28AC-4C75-B709-11D71400F656}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DE7-4056-B80B-A3866B7CCA8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{414C29F1-5979-4D78-A5C6-CB5B587E170E}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DE7-4056-B80B-A3866B7CCA8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{3E3BECBC-A47F-4F1C-B8AC-FE718DDCCB88}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DE7-4056-B80B-A3866B7CCA8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{D39A22E4-77BE-4966-ADAD-EC05E2B22BC6}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DE7-4056-B80B-A3866B7CCA8F}"/>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{31E36A6D-8A9C-434B-A0FC-F905976908AA}</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1DE7-4056-B80B-A3866B7CCA8F}"/>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{6C4F7026-734A-475C-A05A-FF9B20EAC5E0}</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1DE7-4056-B80B-A3866B7CCA8F}"/>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{AB12B92A-E3CB-4F53-97B1-D4E3B4675130}</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1DE7-4056-B80B-A3866B7CCA8F}"/>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{85C1FA76-06A7-4773-82D2-D291E4FD8EC3}</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1DE7-4056-B80B-A3866B7CCA8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6.5</c:v>
                </c:pt>
                <c:pt idx="8">
                  <c:v>5.7</c:v>
                </c:pt>
                <c:pt idx="16">
                  <c:v>5.2</c:v>
                </c:pt>
                <c:pt idx="24">
                  <c:v>4.9000000000000004</c:v>
                </c:pt>
                <c:pt idx="32">
                  <c:v>5.8</c:v>
                </c:pt>
              </c:numCache>
            </c:numRef>
          </c:xVal>
          <c:yVal>
            <c:numRef>
              <c:f>公会計指標分析・財政指標組合せ分析表!$BP$73:$DC$73</c:f>
              <c:numCache>
                <c:formatCode>#,##0.0;"▲ "#,##0.0</c:formatCode>
                <c:ptCount val="40"/>
                <c:pt idx="0">
                  <c:v>44.9</c:v>
                </c:pt>
                <c:pt idx="8">
                  <c:v>58</c:v>
                </c:pt>
                <c:pt idx="16">
                  <c:v>60.6</c:v>
                </c:pt>
                <c:pt idx="24">
                  <c:v>56.3</c:v>
                </c:pt>
                <c:pt idx="32">
                  <c:v>34.799999999999997</c:v>
                </c:pt>
              </c:numCache>
            </c:numRef>
          </c:yVal>
          <c:smooth val="0"/>
          <c:extLst>
            <c:ext xmlns:c16="http://schemas.microsoft.com/office/drawing/2014/chart" uri="{C3380CC4-5D6E-409C-BE32-E72D297353CC}">
              <c16:uniqueId val="{00000009-1DE7-4056-B80B-A3866B7CCA8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2.6402024238530261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{6A1F0D43-16DB-4BA0-A127-0C28EB4C84BA}</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1DE7-4056-B80B-A3866B7CCA8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{2657112B-AA5C-44F6-A1BD-C4C97889F246}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DE7-4056-B80B-A3866B7CCA8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{76F16438-5EE7-4938-A1DA-A7A1333E4C36}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DE7-4056-B80B-A3866B7CCA8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{994FC3EE-CE0E-4701-B3E9-0FF36C2BAAE5}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DE7-4056-B80B-A3866B7CCA8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{865F78B1-458F-45BF-B32F-2DAA590DE4D2}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DE7-4056-B80B-A3866B7CCA8F}"/>
                </c:ext>
              </c:extLst>
            </c:dLbl>
            <c:dLbl>
              <c:idx val="8"/>
              <c:layout>
                <c:manualLayout>
                  <c:x val="0"/>
                  <c:y val="2.7220912016998342E-3"/>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{8A9222E2-1959-4BD7-B4E3-9D3AAD7BC93A}</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1DE7-4056-B80B-A3866B7CCA8F}"/>
                </c:ext>
              </c:extLst>
            </c:dLbl>
            <c:dLbl>
              <c:idx val="16"/>
              <c:layout>
                <c:manualLayout>
                  <c:x val="0"/>
                  <c:y val="9.3678912423873582E-3"/>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{EB915348-5340-442D-8C59-F7CF1135332D}</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1DE7-4056-B80B-A3866B7CCA8F}"/>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{747399A6-3541-498A-BD45-930BECCC03D7}</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1DE7-4056-B80B-A3866B7CCA8F}"/>
                </c:ext>
              </c:extLst>
            </c:dLbl>
            <c:dLbl>
              <c:idx val="32"/>
              <c:layout>
                <c:manualLayout>
                  <c:x val="0"/>
                  <c:y val="1.4312384282012484E-2"/>
                </c:manualLayout>
              </c:layout>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{D4AA5E52-823C-44C3-9D55-7FDF13715EF6}</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1DE7-4056-B80B-A3866B7CCA8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7.9</c:v>
                </c:pt>
                <c:pt idx="8">
                  <c:v>7.8</c:v>
                </c:pt>
                <c:pt idx="16">
                  <c:v>7.9</c:v>
                </c:pt>
                <c:pt idx="24">
                  <c:v>7.9</c:v>
                </c:pt>
                <c:pt idx="32">
                  <c:v>8</c:v>
                </c:pt>
              </c:numCache>
            </c:numRef>
          </c:xVal>
          <c:yVal>
            <c:numRef>
              <c:f>公会計指標分析・財政指標組合せ分析表!$BP$77:$DC$77</c:f>
              <c:numCache>
                <c:formatCode>#,##0.0;"▲ "#,##0.0</c:formatCode>
                <c:ptCount val="40"/>
                <c:pt idx="0">
                  <c:v>0</c:v>
                </c:pt>
                <c:pt idx="8">
                  <c:v>0</c:v>
                </c:pt>
                <c:pt idx="16">
                  <c:v>3.1</c:v>
                </c:pt>
                <c:pt idx="24">
                  <c:v>13.7</c:v>
                </c:pt>
                <c:pt idx="32">
                  <c:v>6.9</c:v>
                </c:pt>
              </c:numCache>
            </c:numRef>
          </c:yVal>
          <c:smooth val="0"/>
          <c:extLst>
            <c:ext xmlns:c16="http://schemas.microsoft.com/office/drawing/2014/chart" uri="{C3380CC4-5D6E-409C-BE32-E72D297353CC}">
              <c16:uniqueId val="{00000013-1DE7-4056-B80B-A3866B7CCA8F}"/>
            </c:ext>
          </c:extLst>
        </c:ser>
        <c:dLbls>
          <c:showLegendKey val="0"/>
          <c:showVal val="1"/>
          <c:showCatName val="0"/>
          <c:showSerName val="0"/>
          <c:showPercent val="0"/>
          <c:showBubbleSize val="0"/>
        </c:dLbls>
        <c:axId val="84219776"/>
        <c:axId val="84234240"/>
      </c:scatterChart>
      <c:valAx>
        <c:axId val="84219776"/>
        <c:scaling>
          <c:orientation val="maxMin"/>
          <c:max val="9"/>
          <c:min val="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7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5C09A39D-C3C6-4180-9641-B5F461D29B89}"/>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7181DA2E-2CC6-4F64-AA75-0B0FE2FD4AA4}"/>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静岡県東伊豆町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11,657
11,478
77.81
6,646,305
6,150,488
451,370
3,903,367
4,886,178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34.8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年度の財政力指数（３か年平均）は</a:t>
          </a:r>
          <a:r>
            <a:rPr kumimoji="1" lang="en-US" altLang="ja-JP" sz="1100">
              <a:solidFill>
                <a:schemeClr val="dk1"/>
              </a:solidFill>
              <a:effectLst/>
              <a:latin typeface="+mn-lt"/>
              <a:ea typeface="+mn-ea"/>
              <a:cs typeface="+mn-cs"/>
            </a:rPr>
            <a:t>0.59</a:t>
          </a:r>
          <a:r>
            <a:rPr kumimoji="1" lang="ja-JP" altLang="ja-JP" sz="1100">
              <a:solidFill>
                <a:schemeClr val="dk1"/>
              </a:solidFill>
              <a:effectLst/>
              <a:latin typeface="+mn-lt"/>
              <a:ea typeface="+mn-ea"/>
              <a:cs typeface="+mn-cs"/>
            </a:rPr>
            <a:t>で、単年度の財政力指数では、令和元年度が</a:t>
          </a:r>
          <a:r>
            <a:rPr kumimoji="1" lang="en-US" altLang="ja-JP" sz="1100">
              <a:solidFill>
                <a:schemeClr val="dk1"/>
              </a:solidFill>
              <a:effectLst/>
              <a:latin typeface="+mn-lt"/>
              <a:ea typeface="+mn-ea"/>
              <a:cs typeface="+mn-cs"/>
            </a:rPr>
            <a:t>0.624</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年度が</a:t>
          </a:r>
          <a:r>
            <a:rPr kumimoji="1" lang="en-US" altLang="ja-JP" sz="1100">
              <a:solidFill>
                <a:schemeClr val="dk1"/>
              </a:solidFill>
              <a:effectLst/>
              <a:latin typeface="+mn-lt"/>
              <a:ea typeface="+mn-ea"/>
              <a:cs typeface="+mn-cs"/>
            </a:rPr>
            <a:t>0.609</a:t>
          </a:r>
          <a:r>
            <a:rPr kumimoji="1" lang="ja-JP" altLang="en-US" sz="1100">
              <a:solidFill>
                <a:schemeClr val="dk1"/>
              </a:solidFill>
              <a:effectLst/>
              <a:latin typeface="+mn-lt"/>
              <a:ea typeface="+mn-ea"/>
              <a:cs typeface="+mn-cs"/>
            </a:rPr>
            <a:t>、令和３</a:t>
          </a:r>
          <a:r>
            <a:rPr kumimoji="1" lang="ja-JP" altLang="ja-JP" sz="1100">
              <a:solidFill>
                <a:schemeClr val="dk1"/>
              </a:solidFill>
              <a:effectLst/>
              <a:latin typeface="+mn-lt"/>
              <a:ea typeface="+mn-ea"/>
              <a:cs typeface="+mn-cs"/>
            </a:rPr>
            <a:t>年度が</a:t>
          </a:r>
          <a:r>
            <a:rPr kumimoji="1" lang="en-US" altLang="ja-JP" sz="1100">
              <a:solidFill>
                <a:schemeClr val="dk1"/>
              </a:solidFill>
              <a:effectLst/>
              <a:latin typeface="+mn-lt"/>
              <a:ea typeface="+mn-ea"/>
              <a:cs typeface="+mn-cs"/>
            </a:rPr>
            <a:t>0.570</a:t>
          </a:r>
          <a:r>
            <a:rPr kumimoji="1" lang="ja-JP" altLang="ja-JP" sz="1100">
              <a:solidFill>
                <a:schemeClr val="dk1"/>
              </a:solidFill>
              <a:effectLst/>
              <a:latin typeface="+mn-lt"/>
              <a:ea typeface="+mn-ea"/>
              <a:cs typeface="+mn-cs"/>
            </a:rPr>
            <a:t>となっている。地方消費税交付金の増等によって基準財政収入額が増額となったが、臨時財政対策債</a:t>
          </a:r>
          <a:r>
            <a:rPr kumimoji="1" lang="ja-JP" altLang="en-US" sz="1100">
              <a:solidFill>
                <a:schemeClr val="dk1"/>
              </a:solidFill>
              <a:effectLst/>
              <a:latin typeface="+mn-lt"/>
              <a:ea typeface="+mn-ea"/>
              <a:cs typeface="+mn-cs"/>
            </a:rPr>
            <a:t>振替相当額</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による基準財政需要額の増額の方が大きく、結果的に令和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年度（単年度）の財政力指数が減少した。</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77410</xdr:rowOff>
    </xdr:from>
    <xdr:to>
      <xdr:col>23</xdr:col>
      <xdr:colOff>133350</xdr:colOff>
      <xdr:row>44</xdr:row>
      <xdr:rowOff>73176</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249610"/>
          <a:ext cx="0" cy="13673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45253</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73176</xdr:rowOff>
    </xdr:from>
    <xdr:to>
      <xdr:col>24</xdr:col>
      <xdr:colOff>12700</xdr:colOff>
      <xdr:row>44</xdr:row>
      <xdr:rowOff>73176</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163787</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993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77410</xdr:rowOff>
    </xdr:from>
    <xdr:to>
      <xdr:col>24</xdr:col>
      <xdr:colOff>12700</xdr:colOff>
      <xdr:row>36</xdr:row>
      <xdr:rowOff>77410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249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104926</xdr:rowOff>
    </xdr:from>
    <xdr:to>
      <xdr:col>23</xdr:col>
      <xdr:colOff>133350</xdr:colOff>
      <xdr:row>41</xdr:row>
      <xdr:rowOff>139398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134376"/>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61582</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262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89505</xdr:rowOff>
    </xdr:from>
    <xdr:to>
      <xdr:col>23</xdr:col>
      <xdr:colOff>184150</xdr:colOff>
      <xdr:row>43</xdr:row>
      <xdr:rowOff>19655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29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93435</xdr:rowOff>
    </xdr:from>
    <xdr:to>
      <xdr:col>19</xdr:col>
      <xdr:colOff>133350</xdr:colOff>
      <xdr:row>41</xdr:row>
      <xdr:rowOff>104926</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122885"/>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66524</xdr:rowOff>
    </xdr:from>
    <xdr:to>
      <xdr:col>19</xdr:col>
      <xdr:colOff>184150</xdr:colOff>
      <xdr:row>42</xdr:row>
      <xdr:rowOff>168124</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152901</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353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93435</xdr:rowOff>
    </xdr:from>
    <xdr:to>
      <xdr:col>15</xdr:col>
      <xdr:colOff>82550</xdr:colOff>
      <xdr:row>41</xdr:row>
      <xdr:rowOff>93435</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1228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55033</xdr:rowOff>
    </xdr:from>
    <xdr:to>
      <xdr:col>15</xdr:col>
      <xdr:colOff>133350</xdr:colOff>
      <xdr:row>42</xdr:row>
      <xdr:rowOff>156633</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141410</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93435</xdr:rowOff>
    </xdr:from>
    <xdr:to>
      <xdr:col>11</xdr:col>
      <xdr:colOff>31750</xdr:colOff>
      <xdr:row>41</xdr:row>
      <xdr:rowOff>93435</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1228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43543</xdr:rowOff>
    </xdr:from>
    <xdr:to>
      <xdr:col>11</xdr:col>
      <xdr:colOff>82550</xdr:colOff>
      <xdr:row>42</xdr:row>
      <xdr:rowOff>145143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129920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32052</xdr:rowOff>
    </xdr:from>
    <xdr:to>
      <xdr:col>7</xdr:col>
      <xdr:colOff>31750</xdr:colOff>
      <xdr:row>42</xdr:row>
      <xdr:rowOff>133652</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23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118429</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319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88598</xdr:rowOff>
    </xdr:from>
    <xdr:to>
      <xdr:col>23</xdr:col>
      <xdr:colOff>184150</xdr:colOff>
      <xdr:row>42</xdr:row>
      <xdr:rowOff>18748</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11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105125</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6963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54126</xdr:rowOff>
    </xdr:from>
    <xdr:to>
      <xdr:col>19</xdr:col>
      <xdr:colOff>184150</xdr:colOff>
      <xdr:row>41</xdr:row>
      <xdr:rowOff>155726</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08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165903</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68524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42635</xdr:rowOff>
    </xdr:from>
    <xdr:to>
      <xdr:col>15</xdr:col>
      <xdr:colOff>133350</xdr:colOff>
      <xdr:row>41</xdr:row>
      <xdr:rowOff>144235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154412</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42635</xdr:rowOff>
    </xdr:from>
    <xdr:to>
      <xdr:col>11</xdr:col>
      <xdr:colOff>82550</xdr:colOff>
      <xdr:row>41</xdr:row>
      <xdr:rowOff>144235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154412</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42635</xdr:rowOff>
    </xdr:from>
    <xdr:to>
      <xdr:col>7</xdr:col>
      <xdr:colOff>31750</xdr:colOff>
      <xdr:row>41</xdr:row>
      <xdr:rowOff>144235</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154412</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経常収支比率は</a:t>
          </a:r>
          <a:r>
            <a:rPr kumimoji="1" lang="ja-JP" altLang="en-US" sz="1100">
              <a:solidFill>
                <a:schemeClr val="dk1"/>
              </a:solidFill>
              <a:effectLst/>
              <a:latin typeface="+mn-lt"/>
              <a:ea typeface="+mn-ea"/>
              <a:cs typeface="+mn-cs"/>
            </a:rPr>
            <a:t>令和元年度から減少</a:t>
          </a:r>
          <a:r>
            <a:rPr kumimoji="1" lang="ja-JP" altLang="ja-JP" sz="1100">
              <a:solidFill>
                <a:schemeClr val="dk1"/>
              </a:solidFill>
              <a:effectLst/>
              <a:latin typeface="+mn-lt"/>
              <a:ea typeface="+mn-ea"/>
              <a:cs typeface="+mn-cs"/>
            </a:rPr>
            <a:t>傾向と</a:t>
          </a:r>
          <a:r>
            <a:rPr kumimoji="1" lang="ja-JP" altLang="en-US" sz="1100">
              <a:solidFill>
                <a:schemeClr val="dk1"/>
              </a:solidFill>
              <a:effectLst/>
              <a:latin typeface="+mn-lt"/>
              <a:ea typeface="+mn-ea"/>
              <a:cs typeface="+mn-cs"/>
            </a:rPr>
            <a:t>なり</a:t>
          </a:r>
          <a:r>
            <a:rPr kumimoji="1" lang="ja-JP" altLang="ja-JP" sz="1100">
              <a:solidFill>
                <a:schemeClr val="dk1"/>
              </a:solidFill>
              <a:effectLst/>
              <a:latin typeface="+mn-lt"/>
              <a:ea typeface="+mn-ea"/>
              <a:cs typeface="+mn-cs"/>
            </a:rPr>
            <a:t>、昨年度対比でマイナス</a:t>
          </a:r>
          <a:r>
            <a:rPr kumimoji="1" lang="en-US" altLang="ja-JP" sz="1100">
              <a:solidFill>
                <a:schemeClr val="dk1"/>
              </a:solidFill>
              <a:effectLst/>
              <a:latin typeface="+mn-lt"/>
              <a:ea typeface="+mn-ea"/>
              <a:cs typeface="+mn-cs"/>
            </a:rPr>
            <a:t>8.9</a:t>
          </a:r>
          <a:r>
            <a:rPr kumimoji="1" lang="ja-JP" altLang="ja-JP" sz="1100">
              <a:solidFill>
                <a:schemeClr val="dk1"/>
              </a:solidFill>
              <a:effectLst/>
              <a:latin typeface="+mn-lt"/>
              <a:ea typeface="+mn-ea"/>
              <a:cs typeface="+mn-cs"/>
            </a:rPr>
            <a:t>ポイント、類似団体内平均値を</a:t>
          </a:r>
          <a:r>
            <a:rPr kumimoji="1" lang="en-US" altLang="ja-JP" sz="1100">
              <a:solidFill>
                <a:schemeClr val="dk1"/>
              </a:solidFill>
              <a:effectLst/>
              <a:latin typeface="+mn-lt"/>
              <a:ea typeface="+mn-ea"/>
              <a:cs typeface="+mn-cs"/>
            </a:rPr>
            <a:t>8.9</a:t>
          </a:r>
          <a:r>
            <a:rPr kumimoji="1" lang="ja-JP" altLang="ja-JP" sz="1100">
              <a:solidFill>
                <a:schemeClr val="dk1"/>
              </a:solidFill>
              <a:effectLst/>
              <a:latin typeface="+mn-lt"/>
              <a:ea typeface="+mn-ea"/>
              <a:cs typeface="+mn-cs"/>
            </a:rPr>
            <a:t>ポイント下回った。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歳出が補助費や公債費等の増により増加したが、歳入が地方消費税交付金や、地方交付税等の増により増加した。その結果、歳出は増となったものの、それを大きく上回る歳入の増により全体としては減となり、経常収支比率は改善した。</a:t>
          </a:r>
        </a:p>
        <a:p>
          <a:r>
            <a:rPr kumimoji="1" lang="ja-JP" altLang="en-US" sz="1100">
              <a:solidFill>
                <a:schemeClr val="dk1"/>
              </a:solidFill>
              <a:effectLst/>
              <a:latin typeface="+mn-lt"/>
              <a:ea typeface="+mn-ea"/>
              <a:cs typeface="+mn-cs"/>
            </a:rPr>
            <a:t>今後も</a:t>
          </a:r>
          <a:r>
            <a:rPr kumimoji="1" lang="ja-JP" altLang="ja-JP" sz="1100">
              <a:solidFill>
                <a:schemeClr val="dk1"/>
              </a:solidFill>
              <a:effectLst/>
              <a:latin typeface="+mn-lt"/>
              <a:ea typeface="+mn-ea"/>
              <a:cs typeface="+mn-cs"/>
            </a:rPr>
            <a:t>収納率向上による財源確保</a:t>
          </a:r>
          <a:r>
            <a:rPr kumimoji="1" lang="ja-JP" altLang="en-US" sz="1100">
              <a:solidFill>
                <a:schemeClr val="dk1"/>
              </a:solidFill>
              <a:effectLst/>
              <a:latin typeface="+mn-lt"/>
              <a:ea typeface="+mn-ea"/>
              <a:cs typeface="+mn-cs"/>
            </a:rPr>
            <a:t>を進めながら</a:t>
          </a:r>
          <a:r>
            <a:rPr kumimoji="1" lang="ja-JP" altLang="ja-JP" sz="1100">
              <a:solidFill>
                <a:schemeClr val="dk1"/>
              </a:solidFill>
              <a:effectLst/>
              <a:latin typeface="+mn-lt"/>
              <a:ea typeface="+mn-ea"/>
              <a:cs typeface="+mn-cs"/>
            </a:rPr>
            <a:t>、公共施設総合管理計画に基づき、施設の適正配置を図ることで、経常経費の抑制に努める。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69088</xdr:rowOff>
    </xdr:from>
    <xdr:to>
      <xdr:col>23</xdr:col>
      <xdr:colOff>133350</xdr:colOff>
      <xdr:row>67</xdr:row>
      <xdr:rowOff>12446</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013188"/>
          <a:ext cx="0" cy="14864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155973</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7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12446</xdr:rowOff>
    </xdr:from>
    <xdr:to>
      <xdr:col>24</xdr:col>
      <xdr:colOff>12700</xdr:colOff>
      <xdr:row>67</xdr:row>
      <xdr:rowOff>12446</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49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155465</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756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69088</xdr:rowOff>
    </xdr:from>
    <xdr:to>
      <xdr:col>24</xdr:col>
      <xdr:colOff>12700</xdr:colOff>
      <xdr:row>58</xdr:row>
      <xdr:rowOff>69088</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013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44704</xdr:rowOff>
    </xdr:from>
    <xdr:to>
      <xdr:col>23</xdr:col>
      <xdr:colOff>133350</xdr:colOff>
      <xdr:row>62</xdr:row>
      <xdr:rowOff>131318</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0331704"/>
          <a:ext cx="838200" cy="429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52595</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6824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80518</xdr:rowOff>
    </xdr:from>
    <xdr:to>
      <xdr:col>23</xdr:col>
      <xdr:colOff>184150</xdr:colOff>
      <xdr:row>63</xdr:row>
      <xdr:rowOff>10668</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131318</xdr:rowOff>
    </xdr:from>
    <xdr:to>
      <xdr:col>19</xdr:col>
      <xdr:colOff>133350</xdr:colOff>
      <xdr:row>64</xdr:row>
      <xdr:rowOff>10414</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0761218"/>
          <a:ext cx="889000" cy="22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164846</xdr:rowOff>
    </xdr:from>
    <xdr:to>
      <xdr:col>19</xdr:col>
      <xdr:colOff>184150</xdr:colOff>
      <xdr:row>64</xdr:row>
      <xdr:rowOff>94996</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96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79773</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1052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167386</xdr:rowOff>
    </xdr:from>
    <xdr:to>
      <xdr:col>15</xdr:col>
      <xdr:colOff>82550</xdr:colOff>
      <xdr:row>64</xdr:row>
      <xdr:rowOff>10414</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336800" y="10968736"/>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17526</xdr:rowOff>
    </xdr:from>
    <xdr:to>
      <xdr:col>15</xdr:col>
      <xdr:colOff>133350</xdr:colOff>
      <xdr:row>64</xdr:row>
      <xdr:rowOff>119126</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103903</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107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94996</xdr:rowOff>
    </xdr:from>
    <xdr:to>
      <xdr:col>11</xdr:col>
      <xdr:colOff>31750</xdr:colOff>
      <xdr:row>63</xdr:row>
      <xdr:rowOff>167386</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0896346"/>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131064</xdr:rowOff>
    </xdr:from>
    <xdr:to>
      <xdr:col>11</xdr:col>
      <xdr:colOff>82550</xdr:colOff>
      <xdr:row>64</xdr:row>
      <xdr:rowOff>61214</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93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45991</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1018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106934</xdr:rowOff>
    </xdr:from>
    <xdr:to>
      <xdr:col>7</xdr:col>
      <xdr:colOff>31750</xdr:colOff>
      <xdr:row>64</xdr:row>
      <xdr:rowOff>37084</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21861</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99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165354</xdr:rowOff>
    </xdr:from>
    <xdr:to>
      <xdr:col>23</xdr:col>
      <xdr:colOff>184150</xdr:colOff>
      <xdr:row>60</xdr:row>
      <xdr:rowOff>95504</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280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10431</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125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80518</xdr:rowOff>
    </xdr:from>
    <xdr:to>
      <xdr:col>19</xdr:col>
      <xdr:colOff>184150</xdr:colOff>
      <xdr:row>63</xdr:row>
      <xdr:rowOff>10668</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71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20845</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4792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131064</xdr:rowOff>
    </xdr:from>
    <xdr:to>
      <xdr:col>15</xdr:col>
      <xdr:colOff>133350</xdr:colOff>
      <xdr:row>64</xdr:row>
      <xdr:rowOff>61214</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93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71391</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70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116586</xdr:rowOff>
    </xdr:from>
    <xdr:to>
      <xdr:col>11</xdr:col>
      <xdr:colOff>82550</xdr:colOff>
      <xdr:row>64</xdr:row>
      <xdr:rowOff>46736</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91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56913</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68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44196</xdr:rowOff>
    </xdr:from>
    <xdr:to>
      <xdr:col>7</xdr:col>
      <xdr:colOff>31750</xdr:colOff>
      <xdr:row>63</xdr:row>
      <xdr:rowOff>145796</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84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155973</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614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[148,585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昨年比で</a:t>
          </a:r>
          <a:r>
            <a:rPr kumimoji="1" lang="en-US" altLang="ja-JP" sz="1100">
              <a:solidFill>
                <a:schemeClr val="dk1"/>
              </a:solidFill>
              <a:effectLst/>
              <a:latin typeface="+mn-lt"/>
              <a:ea typeface="+mn-ea"/>
              <a:cs typeface="+mn-cs"/>
            </a:rPr>
            <a:t>5,302</a:t>
          </a:r>
          <a:r>
            <a:rPr kumimoji="1" lang="ja-JP" altLang="en-US" sz="1100">
              <a:solidFill>
                <a:schemeClr val="dk1"/>
              </a:solidFill>
              <a:effectLst/>
              <a:latin typeface="+mn-lt"/>
              <a:ea typeface="+mn-ea"/>
              <a:cs typeface="+mn-cs"/>
            </a:rPr>
            <a:t>円増となっている。人件費は職員数の減により減少傾向にあるが、</a:t>
          </a:r>
          <a:r>
            <a:rPr kumimoji="1" lang="ja-JP" altLang="ja-JP" sz="1100">
              <a:solidFill>
                <a:schemeClr val="dk1"/>
              </a:solidFill>
              <a:effectLst/>
              <a:latin typeface="+mn-lt"/>
              <a:ea typeface="+mn-ea"/>
              <a:cs typeface="+mn-cs"/>
            </a:rPr>
            <a:t>国政選挙</a:t>
          </a:r>
          <a:r>
            <a:rPr kumimoji="1" lang="ja-JP" altLang="en-US" sz="1100">
              <a:solidFill>
                <a:schemeClr val="dk1"/>
              </a:solidFill>
              <a:effectLst/>
              <a:latin typeface="+mn-lt"/>
              <a:ea typeface="+mn-ea"/>
              <a:cs typeface="+mn-cs"/>
            </a:rPr>
            <a:t>や</a:t>
          </a:r>
          <a:r>
            <a:rPr kumimoji="1" lang="ja-JP" altLang="ja-JP" sz="1100">
              <a:solidFill>
                <a:schemeClr val="dk1"/>
              </a:solidFill>
              <a:effectLst/>
              <a:latin typeface="+mn-lt"/>
              <a:ea typeface="+mn-ea"/>
              <a:cs typeface="+mn-cs"/>
            </a:rPr>
            <a:t>県知事選挙の実施</a:t>
          </a:r>
          <a:r>
            <a:rPr kumimoji="1" lang="ja-JP" altLang="en-US" sz="1100">
              <a:solidFill>
                <a:schemeClr val="dk1"/>
              </a:solidFill>
              <a:effectLst/>
              <a:latin typeface="+mn-lt"/>
              <a:ea typeface="+mn-ea"/>
              <a:cs typeface="+mn-cs"/>
            </a:rPr>
            <a:t>及び新型コロナウイルスワクチン接種</a:t>
          </a:r>
          <a:r>
            <a:rPr kumimoji="1" lang="ja-JP" altLang="ja-JP" sz="1100">
              <a:solidFill>
                <a:schemeClr val="dk1"/>
              </a:solidFill>
              <a:effectLst/>
              <a:latin typeface="+mn-lt"/>
              <a:ea typeface="+mn-ea"/>
              <a:cs typeface="+mn-cs"/>
            </a:rPr>
            <a:t>に伴い</a:t>
          </a:r>
          <a:r>
            <a:rPr kumimoji="1" lang="ja-JP" altLang="en-US" sz="1100">
              <a:solidFill>
                <a:schemeClr val="dk1"/>
              </a:solidFill>
              <a:effectLst/>
              <a:latin typeface="+mn-lt"/>
              <a:ea typeface="+mn-ea"/>
              <a:cs typeface="+mn-cs"/>
            </a:rPr>
            <a:t>全体では</a:t>
          </a:r>
          <a:r>
            <a:rPr kumimoji="1" lang="ja-JP" altLang="ja-JP" sz="1100">
              <a:solidFill>
                <a:schemeClr val="dk1"/>
              </a:solidFill>
              <a:effectLst/>
              <a:latin typeface="+mn-lt"/>
              <a:ea typeface="+mn-ea"/>
              <a:cs typeface="+mn-cs"/>
            </a:rPr>
            <a:t>増加した。</a:t>
          </a:r>
          <a:r>
            <a:rPr kumimoji="1" lang="ja-JP" altLang="en-US" sz="1100">
              <a:solidFill>
                <a:schemeClr val="dk1"/>
              </a:solidFill>
              <a:effectLst/>
              <a:latin typeface="+mn-lt"/>
              <a:ea typeface="+mn-ea"/>
              <a:cs typeface="+mn-cs"/>
            </a:rPr>
            <a:t>物件費も、新型コロナウイルスワクチン接種やふるさと納税事業の増により増加した。</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また、人口が１年で</a:t>
          </a:r>
          <a:r>
            <a:rPr kumimoji="1" lang="en-US" altLang="ja-JP" sz="1100">
              <a:solidFill>
                <a:schemeClr val="dk1"/>
              </a:solidFill>
              <a:effectLst/>
              <a:latin typeface="+mn-lt"/>
              <a:ea typeface="+mn-ea"/>
              <a:cs typeface="+mn-cs"/>
            </a:rPr>
            <a:t>230</a:t>
          </a:r>
          <a:r>
            <a:rPr kumimoji="1" lang="ja-JP" altLang="ja-JP" sz="1100">
              <a:solidFill>
                <a:schemeClr val="dk1"/>
              </a:solidFill>
              <a:effectLst/>
              <a:latin typeface="+mn-lt"/>
              <a:ea typeface="+mn-ea"/>
              <a:cs typeface="+mn-cs"/>
            </a:rPr>
            <a:t>人減少したため、一人当たりの決算額の伸び幅が大きくなっている。今後も人口減少のスピードは加速して進行するため、そのスピードに対応した行政改革を進める必要がある。</a:t>
          </a:r>
          <a:endParaRPr kumimoji="1" lang="en-US" altLang="ja-JP" sz="1100">
            <a:solidFill>
              <a:schemeClr val="dk1"/>
            </a:solidFill>
            <a:effectLst/>
            <a:latin typeface="+mn-lt"/>
            <a:ea typeface="+mn-ea"/>
            <a:cs typeface="+mn-cs"/>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98433</xdr:rowOff>
    </xdr:from>
    <xdr:to>
      <xdr:col>23</xdr:col>
      <xdr:colOff>133350</xdr:colOff>
      <xdr:row>88</xdr:row>
      <xdr:rowOff>158104</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814433"/>
          <a:ext cx="0" cy="1431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130181</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217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535,865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158104</xdr:rowOff>
    </xdr:from>
    <xdr:to>
      <xdr:col>24</xdr:col>
      <xdr:colOff>12700</xdr:colOff>
      <xdr:row>88</xdr:row>
      <xdr:rowOff>158104</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245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13360</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557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98433</xdr:rowOff>
    </xdr:from>
    <xdr:to>
      <xdr:col>24</xdr:col>
      <xdr:colOff>12700</xdr:colOff>
      <xdr:row>80</xdr:row>
      <xdr:rowOff>98433</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814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4967</xdr:rowOff>
    </xdr:from>
    <xdr:to>
      <xdr:col>23</xdr:col>
      <xdr:colOff>133350</xdr:colOff>
      <xdr:row>81</xdr:row>
      <xdr:rowOff>23244</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3892417"/>
          <a:ext cx="838200" cy="18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136230</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40236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164153</xdr:rowOff>
    </xdr:from>
    <xdr:to>
      <xdr:col>23</xdr:col>
      <xdr:colOff>184150</xdr:colOff>
      <xdr:row>82</xdr:row>
      <xdr:rowOff>94303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051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4967</xdr:rowOff>
    </xdr:from>
    <xdr:to>
      <xdr:col>19</xdr:col>
      <xdr:colOff>133350</xdr:colOff>
      <xdr:row>81</xdr:row>
      <xdr:rowOff>8151</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3225800" y="13892417"/>
          <a:ext cx="889000" cy="3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153208</xdr:rowOff>
    </xdr:from>
    <xdr:to>
      <xdr:col>19</xdr:col>
      <xdr:colOff>184150</xdr:colOff>
      <xdr:row>82</xdr:row>
      <xdr:rowOff>83358</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0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68135</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4127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167244</xdr:rowOff>
    </xdr:from>
    <xdr:to>
      <xdr:col>15</xdr:col>
      <xdr:colOff>82550</xdr:colOff>
      <xdr:row>81</xdr:row>
      <xdr:rowOff>8151</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3883244"/>
          <a:ext cx="889000" cy="1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106431</xdr:rowOff>
    </xdr:from>
    <xdr:to>
      <xdr:col>15</xdr:col>
      <xdr:colOff>133350</xdr:colOff>
      <xdr:row>82</xdr:row>
      <xdr:rowOff>36581</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399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21358</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4080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150819</xdr:rowOff>
    </xdr:from>
    <xdr:to>
      <xdr:col>11</xdr:col>
      <xdr:colOff>31750</xdr:colOff>
      <xdr:row>80</xdr:row>
      <xdr:rowOff>167244</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3866819"/>
          <a:ext cx="889000" cy="16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77874</xdr:rowOff>
    </xdr:from>
    <xdr:to>
      <xdr:col>11</xdr:col>
      <xdr:colOff>82550</xdr:colOff>
      <xdr:row>82</xdr:row>
      <xdr:rowOff>8024</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396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164251</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4051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52008</xdr:rowOff>
    </xdr:from>
    <xdr:to>
      <xdr:col>7</xdr:col>
      <xdr:colOff>31750</xdr:colOff>
      <xdr:row>81</xdr:row>
      <xdr:rowOff>153608</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3939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138385</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4025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143894</xdr:rowOff>
    </xdr:from>
    <xdr:to>
      <xdr:col>23</xdr:col>
      <xdr:colOff>184150</xdr:colOff>
      <xdr:row>81</xdr:row>
      <xdr:rowOff>74044</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3859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65171</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3781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125617</xdr:rowOff>
    </xdr:from>
    <xdr:to>
      <xdr:col>19</xdr:col>
      <xdr:colOff>184150</xdr:colOff>
      <xdr:row>81</xdr:row>
      <xdr:rowOff>55767</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3841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65944</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36104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128801</xdr:rowOff>
    </xdr:from>
    <xdr:to>
      <xdr:col>15</xdr:col>
      <xdr:colOff>133350</xdr:colOff>
      <xdr:row>81</xdr:row>
      <xdr:rowOff>58951</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3844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69128</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3613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116444</xdr:rowOff>
    </xdr:from>
    <xdr:to>
      <xdr:col>11</xdr:col>
      <xdr:colOff>82550</xdr:colOff>
      <xdr:row>81</xdr:row>
      <xdr:rowOff>46594</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3832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56771</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3601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100019</xdr:rowOff>
    </xdr:from>
    <xdr:to>
      <xdr:col>7</xdr:col>
      <xdr:colOff>31750</xdr:colOff>
      <xdr:row>81</xdr:row>
      <xdr:rowOff>30169</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3816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40346</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3584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定員管理適正化計画に従い、新規職員採用人数を抑え、職員数の削減を図った結果、類似団体平均を下回っている。</a:t>
          </a:r>
          <a:endParaRPr lang="ja-JP" altLang="ja-JP" sz="1400">
            <a:effectLst/>
          </a:endParaRPr>
        </a:p>
        <a:p>
          <a:r>
            <a:rPr kumimoji="1" lang="ja-JP" altLang="ja-JP" sz="1100">
              <a:solidFill>
                <a:schemeClr val="dk1"/>
              </a:solidFill>
              <a:effectLst/>
              <a:latin typeface="+mn-lt"/>
              <a:ea typeface="+mn-ea"/>
              <a:cs typeface="+mn-cs"/>
            </a:rPr>
            <a:t>特に、大学卒のラスパイレス指数が低く、係長以上に昇格する年齢層が他団体と比べて高いことが、指数が低い要因である。</a:t>
          </a:r>
          <a:endParaRPr lang="ja-JP" altLang="ja-JP" sz="1400">
            <a:effectLst/>
          </a:endParaRPr>
        </a:p>
        <a:p>
          <a:r>
            <a:rPr kumimoji="1" lang="ja-JP" altLang="ja-JP" sz="1100">
              <a:solidFill>
                <a:schemeClr val="dk1"/>
              </a:solidFill>
              <a:effectLst/>
              <a:latin typeface="+mn-lt"/>
              <a:ea typeface="+mn-ea"/>
              <a:cs typeface="+mn-cs"/>
            </a:rPr>
            <a:t>今後も給与の適正化に努める。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62593</xdr:rowOff>
    </xdr:from>
    <xdr:to>
      <xdr:col>81</xdr:col>
      <xdr:colOff>44450</xdr:colOff>
      <xdr:row>90</xdr:row>
      <xdr:rowOff>24795</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950043"/>
          <a:ext cx="0" cy="15052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168322</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42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24795</xdr:rowOff>
    </xdr:from>
    <xdr:to>
      <xdr:col>81</xdr:col>
      <xdr:colOff>133350</xdr:colOff>
      <xdr:row>90</xdr:row>
      <xdr:rowOff>24795</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455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148970</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69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62593</xdr:rowOff>
    </xdr:from>
    <xdr:to>
      <xdr:col>81</xdr:col>
      <xdr:colOff>133350</xdr:colOff>
      <xdr:row>81</xdr:row>
      <xdr:rowOff>62593</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95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42334</xdr:rowOff>
    </xdr:from>
    <xdr:to>
      <xdr:col>81</xdr:col>
      <xdr:colOff>44450</xdr:colOff>
      <xdr:row>84</xdr:row>
      <xdr:rowOff>42334</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179800" y="1444413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159856</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7331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42334</xdr:rowOff>
    </xdr:from>
    <xdr:to>
      <xdr:col>77</xdr:col>
      <xdr:colOff>44450</xdr:colOff>
      <xdr:row>84</xdr:row>
      <xdr:rowOff>53823</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5290800" y="14444134"/>
          <a:ext cx="889000" cy="1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53823</xdr:rowOff>
    </xdr:from>
    <xdr:to>
      <xdr:col>72</xdr:col>
      <xdr:colOff>203200</xdr:colOff>
      <xdr:row>85</xdr:row>
      <xdr:rowOff>31750</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4401800" y="14455623"/>
          <a:ext cx="889000" cy="149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62291</xdr:rowOff>
    </xdr:from>
    <xdr:to>
      <xdr:col>73</xdr:col>
      <xdr:colOff>44450</xdr:colOff>
      <xdr:row>86</xdr:row>
      <xdr:rowOff>163891</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148668</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89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111277</xdr:rowOff>
    </xdr:from>
    <xdr:to>
      <xdr:col>68</xdr:col>
      <xdr:colOff>152400</xdr:colOff>
      <xdr:row>85</xdr:row>
      <xdr:rowOff>31750</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a:off x="13512800" y="14513077"/>
          <a:ext cx="889000" cy="9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62291</xdr:rowOff>
    </xdr:from>
    <xdr:to>
      <xdr:col>68</xdr:col>
      <xdr:colOff>203200</xdr:colOff>
      <xdr:row>86</xdr:row>
      <xdr:rowOff>163891</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148668</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89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137177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162984</xdr:rowOff>
    </xdr:from>
    <xdr:to>
      <xdr:col>81</xdr:col>
      <xdr:colOff>95250</xdr:colOff>
      <xdr:row>84</xdr:row>
      <xdr:rowOff>93134</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8061</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4238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162984</xdr:rowOff>
    </xdr:from>
    <xdr:to>
      <xdr:col>77</xdr:col>
      <xdr:colOff>95250</xdr:colOff>
      <xdr:row>84</xdr:row>
      <xdr:rowOff>93134</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103311</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41622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3023</xdr:rowOff>
    </xdr:from>
    <xdr:to>
      <xdr:col>73</xdr:col>
      <xdr:colOff>44450</xdr:colOff>
      <xdr:row>84</xdr:row>
      <xdr:rowOff>104623</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440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114800</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4173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152400</xdr:rowOff>
    </xdr:from>
    <xdr:to>
      <xdr:col>68</xdr:col>
      <xdr:colOff>203200</xdr:colOff>
      <xdr:row>85</xdr:row>
      <xdr:rowOff>82550</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92727</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60477</xdr:rowOff>
    </xdr:from>
    <xdr:to>
      <xdr:col>64</xdr:col>
      <xdr:colOff>152400</xdr:colOff>
      <xdr:row>84</xdr:row>
      <xdr:rowOff>162077</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446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804</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4231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定員管理適正化計画に従い、新規職員採用人数を抑え、職員数の削減を図り、職員数は前年対比で３人減となった。しかし人口減少が著しく、人口千人当たりの職員数は前年対比で</a:t>
          </a:r>
          <a:r>
            <a:rPr kumimoji="1" lang="en-US" altLang="ja-JP" sz="1100">
              <a:solidFill>
                <a:schemeClr val="dk1"/>
              </a:solidFill>
              <a:effectLst/>
              <a:latin typeface="+mn-lt"/>
              <a:ea typeface="+mn-ea"/>
              <a:cs typeface="+mn-cs"/>
            </a:rPr>
            <a:t>0.14</a:t>
          </a:r>
          <a:r>
            <a:rPr kumimoji="1" lang="ja-JP" altLang="ja-JP" sz="1100">
              <a:solidFill>
                <a:schemeClr val="dk1"/>
              </a:solidFill>
              <a:effectLst/>
              <a:latin typeface="+mn-lt"/>
              <a:ea typeface="+mn-ea"/>
              <a:cs typeface="+mn-cs"/>
            </a:rPr>
            <a:t>ポイントの</a:t>
          </a:r>
          <a:r>
            <a:rPr kumimoji="1" lang="ja-JP" altLang="en-US" sz="1100">
              <a:solidFill>
                <a:schemeClr val="dk1"/>
              </a:solidFill>
              <a:effectLst/>
              <a:latin typeface="+mn-lt"/>
              <a:ea typeface="+mn-ea"/>
              <a:cs typeface="+mn-cs"/>
            </a:rPr>
            <a:t>増となった。</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今後も人口減少は続くものと考えられるが、人口が減少しても、業務量の即時減少には繋がらない。人口減少のスピードに対応した行政改革や職員配置を実施していかなければならない。</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78969</xdr:rowOff>
    </xdr:from>
    <xdr:to>
      <xdr:col>81</xdr:col>
      <xdr:colOff>44450</xdr:colOff>
      <xdr:row>67</xdr:row>
      <xdr:rowOff>62636</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365969"/>
          <a:ext cx="0" cy="11838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34713</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521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62636</xdr:rowOff>
    </xdr:from>
    <xdr:to>
      <xdr:col>81</xdr:col>
      <xdr:colOff>133350</xdr:colOff>
      <xdr:row>67</xdr:row>
      <xdr:rowOff>62636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549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165346</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10109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78969</xdr:rowOff>
    </xdr:from>
    <xdr:to>
      <xdr:col>81</xdr:col>
      <xdr:colOff>133350</xdr:colOff>
      <xdr:row>60</xdr:row>
      <xdr:rowOff>78969</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365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82220</xdr:rowOff>
    </xdr:from>
    <xdr:to>
      <xdr:col>81</xdr:col>
      <xdr:colOff>44450</xdr:colOff>
      <xdr:row>61</xdr:row>
      <xdr:rowOff>88976</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540670"/>
          <a:ext cx="838200" cy="6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48379</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5068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76302</xdr:rowOff>
    </xdr:from>
    <xdr:to>
      <xdr:col>81</xdr:col>
      <xdr:colOff>95250</xdr:colOff>
      <xdr:row>62</xdr:row>
      <xdr:rowOff>6452</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53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82220</xdr:rowOff>
    </xdr:from>
    <xdr:to>
      <xdr:col>77</xdr:col>
      <xdr:colOff>44450</xdr:colOff>
      <xdr:row>61</xdr:row>
      <xdr:rowOff>83668</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flipV="1">
          <a:off x="15290800" y="10540670"/>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75819</xdr:rowOff>
    </xdr:from>
    <xdr:to>
      <xdr:col>77</xdr:col>
      <xdr:colOff>95250</xdr:colOff>
      <xdr:row>62</xdr:row>
      <xdr:rowOff>5969</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53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162196</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6206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76429</xdr:rowOff>
    </xdr:from>
    <xdr:to>
      <xdr:col>72</xdr:col>
      <xdr:colOff>203200</xdr:colOff>
      <xdr:row>61</xdr:row>
      <xdr:rowOff>83668</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534879"/>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72923</xdr:rowOff>
    </xdr:from>
    <xdr:to>
      <xdr:col>73</xdr:col>
      <xdr:colOff>44450</xdr:colOff>
      <xdr:row>62</xdr:row>
      <xdr:rowOff>3073</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531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159300</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617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71603</xdr:rowOff>
    </xdr:from>
    <xdr:to>
      <xdr:col>68</xdr:col>
      <xdr:colOff>152400</xdr:colOff>
      <xdr:row>61</xdr:row>
      <xdr:rowOff>76429</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530053"/>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60858</xdr:rowOff>
    </xdr:from>
    <xdr:to>
      <xdr:col>68</xdr:col>
      <xdr:colOff>203200</xdr:colOff>
      <xdr:row>61</xdr:row>
      <xdr:rowOff>162458</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51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147235</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605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47828</xdr:rowOff>
    </xdr:from>
    <xdr:to>
      <xdr:col>64</xdr:col>
      <xdr:colOff>152400</xdr:colOff>
      <xdr:row>61</xdr:row>
      <xdr:rowOff>149428</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50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134205</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592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38176</xdr:rowOff>
    </xdr:from>
    <xdr:to>
      <xdr:col>81</xdr:col>
      <xdr:colOff>95250</xdr:colOff>
      <xdr:row>61</xdr:row>
      <xdr:rowOff>139776</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49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54703</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341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31420</xdr:rowOff>
    </xdr:from>
    <xdr:to>
      <xdr:col>77</xdr:col>
      <xdr:colOff>95250</xdr:colOff>
      <xdr:row>61</xdr:row>
      <xdr:rowOff>133020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489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143197</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258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32868</xdr:rowOff>
    </xdr:from>
    <xdr:to>
      <xdr:col>73</xdr:col>
      <xdr:colOff>44450</xdr:colOff>
      <xdr:row>61</xdr:row>
      <xdr:rowOff>134468</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491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144645</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260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25629</xdr:rowOff>
    </xdr:from>
    <xdr:to>
      <xdr:col>68</xdr:col>
      <xdr:colOff>203200</xdr:colOff>
      <xdr:row>61</xdr:row>
      <xdr:rowOff>127229</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484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137406</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252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20803</xdr:rowOff>
    </xdr:from>
    <xdr:to>
      <xdr:col>64</xdr:col>
      <xdr:colOff>152400</xdr:colOff>
      <xdr:row>61</xdr:row>
      <xdr:rowOff>122403</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47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132580</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248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年度猶予特例債の一括償還等により</a:t>
          </a:r>
          <a:r>
            <a:rPr kumimoji="1" lang="en-US" altLang="ja-JP" sz="1100">
              <a:solidFill>
                <a:schemeClr val="dk1"/>
              </a:solidFill>
              <a:effectLst/>
              <a:latin typeface="+mn-lt"/>
              <a:ea typeface="+mn-ea"/>
              <a:cs typeface="+mn-cs"/>
            </a:rPr>
            <a:t>0.9</a:t>
          </a:r>
          <a:r>
            <a:rPr kumimoji="1" lang="ja-JP" altLang="en-US" sz="1100">
              <a:solidFill>
                <a:schemeClr val="dk1"/>
              </a:solidFill>
              <a:effectLst/>
              <a:latin typeface="+mn-lt"/>
              <a:ea typeface="+mn-ea"/>
              <a:cs typeface="+mn-cs"/>
            </a:rPr>
            <a:t>ポイント公債費が増加した。</a:t>
          </a:r>
          <a:r>
            <a:rPr kumimoji="1" lang="ja-JP" altLang="ja-JP" sz="1100">
              <a:solidFill>
                <a:schemeClr val="dk1"/>
              </a:solidFill>
              <a:effectLst/>
              <a:latin typeface="+mn-lt"/>
              <a:ea typeface="+mn-ea"/>
              <a:cs typeface="+mn-cs"/>
            </a:rPr>
            <a:t>起債抑制</a:t>
          </a:r>
          <a:r>
            <a:rPr kumimoji="1" lang="ja-JP" altLang="en-US" sz="1100">
              <a:solidFill>
                <a:schemeClr val="dk1"/>
              </a:solidFill>
              <a:effectLst/>
              <a:latin typeface="+mn-lt"/>
              <a:ea typeface="+mn-ea"/>
              <a:cs typeface="+mn-cs"/>
            </a:rPr>
            <a:t>はしているものの、</a:t>
          </a:r>
          <a:r>
            <a:rPr kumimoji="1" lang="ja-JP" altLang="ja-JP" sz="1100">
              <a:solidFill>
                <a:schemeClr val="dk1"/>
              </a:solidFill>
              <a:effectLst/>
              <a:latin typeface="+mn-lt"/>
              <a:ea typeface="+mn-ea"/>
              <a:cs typeface="+mn-cs"/>
            </a:rPr>
            <a:t>今後は令和元年度エコクリーンセンター東河大規模改修</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元金償還</a:t>
          </a:r>
          <a:r>
            <a:rPr kumimoji="1" lang="ja-JP" altLang="en-US" sz="1100">
              <a:solidFill>
                <a:schemeClr val="dk1"/>
              </a:solidFill>
              <a:effectLst/>
              <a:latin typeface="+mn-lt"/>
              <a:ea typeface="+mn-ea"/>
              <a:cs typeface="+mn-cs"/>
            </a:rPr>
            <a:t>の開始</a:t>
          </a:r>
          <a:r>
            <a:rPr kumimoji="1" lang="ja-JP" altLang="ja-JP" sz="1100">
              <a:solidFill>
                <a:schemeClr val="dk1"/>
              </a:solidFill>
              <a:effectLst/>
              <a:latin typeface="+mn-lt"/>
              <a:ea typeface="+mn-ea"/>
              <a:cs typeface="+mn-cs"/>
            </a:rPr>
            <a:t>や、道路・橋りょうの修繕等、大規模事業が見込まれる。比率の悪化は避けられないが、公共施設総合管理計画を基に、適正かつ必要最小限の起債発行となるよう努める。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169333</xdr:rowOff>
    </xdr:from>
    <xdr:to>
      <xdr:col>81</xdr:col>
      <xdr:colOff>44450</xdr:colOff>
      <xdr:row>45</xdr:row>
      <xdr:rowOff>122344</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341533"/>
          <a:ext cx="0" cy="14960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94421</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809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122344</xdr:rowOff>
    </xdr:from>
    <xdr:to>
      <xdr:col>81</xdr:col>
      <xdr:colOff>133350</xdr:colOff>
      <xdr:row>45</xdr:row>
      <xdr:rowOff>122344</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83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84260</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169333</xdr:rowOff>
    </xdr:from>
    <xdr:to>
      <xdr:col>81</xdr:col>
      <xdr:colOff>133350</xdr:colOff>
      <xdr:row>36</xdr:row>
      <xdr:rowOff>169333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118956</xdr:rowOff>
    </xdr:from>
    <xdr:to>
      <xdr:col>81</xdr:col>
      <xdr:colOff>44450</xdr:colOff>
      <xdr:row>41</xdr:row>
      <xdr:rowOff>19896</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179800" y="6976956"/>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118127</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714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146050</xdr:rowOff>
    </xdr:from>
    <xdr:to>
      <xdr:col>81</xdr:col>
      <xdr:colOff>95250</xdr:colOff>
      <xdr:row>42</xdr:row>
      <xdr:rowOff>76200</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118956</xdr:rowOff>
    </xdr:from>
    <xdr:to>
      <xdr:col>77</xdr:col>
      <xdr:colOff>44450</xdr:colOff>
      <xdr:row>40</xdr:row>
      <xdr:rowOff>143087</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5290800" y="6976956"/>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138006</xdr:rowOff>
    </xdr:from>
    <xdr:to>
      <xdr:col>77</xdr:col>
      <xdr:colOff>95250</xdr:colOff>
      <xdr:row>42</xdr:row>
      <xdr:rowOff>68156</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52933</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7253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143087</xdr:rowOff>
    </xdr:from>
    <xdr:to>
      <xdr:col>72</xdr:col>
      <xdr:colOff>203200</xdr:colOff>
      <xdr:row>41</xdr:row>
      <xdr:rowOff>11854</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4401800" y="7001087"/>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138006</xdr:rowOff>
    </xdr:from>
    <xdr:to>
      <xdr:col>73</xdr:col>
      <xdr:colOff>44450</xdr:colOff>
      <xdr:row>42</xdr:row>
      <xdr:rowOff>68156</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52933</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72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11854</xdr:rowOff>
    </xdr:from>
    <xdr:to>
      <xdr:col>68</xdr:col>
      <xdr:colOff>152400</xdr:colOff>
      <xdr:row>41</xdr:row>
      <xdr:rowOff>76200</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7041304"/>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129963</xdr:rowOff>
    </xdr:from>
    <xdr:to>
      <xdr:col>68</xdr:col>
      <xdr:colOff>203200</xdr:colOff>
      <xdr:row>42</xdr:row>
      <xdr:rowOff>60113</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44890</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138006</xdr:rowOff>
    </xdr:from>
    <xdr:to>
      <xdr:col>64</xdr:col>
      <xdr:colOff>152400</xdr:colOff>
      <xdr:row>42</xdr:row>
      <xdr:rowOff>68156</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52933</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72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140546</xdr:rowOff>
    </xdr:from>
    <xdr:to>
      <xdr:col>81</xdr:col>
      <xdr:colOff>95250</xdr:colOff>
      <xdr:row>41</xdr:row>
      <xdr:rowOff>70696</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99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157073</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843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68156</xdr:rowOff>
    </xdr:from>
    <xdr:to>
      <xdr:col>77</xdr:col>
      <xdr:colOff>95250</xdr:colOff>
      <xdr:row>40</xdr:row>
      <xdr:rowOff>169756</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92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8483</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6950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92287</xdr:rowOff>
    </xdr:from>
    <xdr:to>
      <xdr:col>73</xdr:col>
      <xdr:colOff>44450</xdr:colOff>
      <xdr:row>41</xdr:row>
      <xdr:rowOff>22437</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695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32614</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71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132504</xdr:rowOff>
    </xdr:from>
    <xdr:to>
      <xdr:col>68</xdr:col>
      <xdr:colOff>203200</xdr:colOff>
      <xdr:row>41</xdr:row>
      <xdr:rowOff>62654</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699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72831</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75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25400</xdr:rowOff>
    </xdr:from>
    <xdr:to>
      <xdr:col>64</xdr:col>
      <xdr:colOff>152400</xdr:colOff>
      <xdr:row>41</xdr:row>
      <xdr:rowOff>127000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137177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mn-ea"/>
              <a:ea typeface="+mn-ea"/>
            </a:rPr>
            <a:t>将来負担比率は、前年度より</a:t>
          </a:r>
          <a:r>
            <a:rPr kumimoji="1" lang="en-US" altLang="ja-JP" sz="1100">
              <a:latin typeface="+mn-ea"/>
              <a:ea typeface="+mn-ea"/>
            </a:rPr>
            <a:t>21.5</a:t>
          </a:r>
          <a:r>
            <a:rPr kumimoji="1" lang="ja-JP" altLang="en-US" sz="1100">
              <a:latin typeface="+mn-ea"/>
              <a:ea typeface="+mn-ea"/>
            </a:rPr>
            <a:t>ポイントの減となった。一部事務組合で借り入れが増えているため、地方債現在高は増加の傾向にある。しかし、財政調整基金の残高が約</a:t>
          </a:r>
          <a:r>
            <a:rPr kumimoji="1" lang="en-US" altLang="ja-JP" sz="1100">
              <a:latin typeface="+mn-ea"/>
              <a:ea typeface="+mn-ea"/>
            </a:rPr>
            <a:t>5</a:t>
          </a:r>
          <a:r>
            <a:rPr kumimoji="1" lang="ja-JP" altLang="en-US" sz="1100">
              <a:latin typeface="+mn-ea"/>
              <a:ea typeface="+mn-ea"/>
            </a:rPr>
            <a:t>億</a:t>
          </a:r>
          <a:r>
            <a:rPr kumimoji="1" lang="en-US" altLang="ja-JP" sz="1100">
              <a:latin typeface="+mn-ea"/>
              <a:ea typeface="+mn-ea"/>
            </a:rPr>
            <a:t>2,300</a:t>
          </a:r>
          <a:r>
            <a:rPr kumimoji="1" lang="ja-JP" altLang="en-US" sz="1100">
              <a:latin typeface="+mn-ea"/>
              <a:ea typeface="+mn-ea"/>
            </a:rPr>
            <a:t>万円増加したことに加え、標準財政規模が約</a:t>
          </a:r>
          <a:r>
            <a:rPr kumimoji="1" lang="en-US" altLang="ja-JP" sz="1100">
              <a:latin typeface="+mn-ea"/>
              <a:ea typeface="+mn-ea"/>
            </a:rPr>
            <a:t>2</a:t>
          </a:r>
          <a:r>
            <a:rPr kumimoji="1" lang="ja-JP" altLang="en-US" sz="1100">
              <a:latin typeface="+mn-ea"/>
              <a:ea typeface="+mn-ea"/>
            </a:rPr>
            <a:t>億</a:t>
          </a:r>
          <a:r>
            <a:rPr kumimoji="1" lang="en-US" altLang="ja-JP" sz="1100">
              <a:latin typeface="+mn-ea"/>
              <a:ea typeface="+mn-ea"/>
            </a:rPr>
            <a:t>5,300</a:t>
          </a:r>
          <a:r>
            <a:rPr kumimoji="1" lang="ja-JP" altLang="en-US" sz="1100">
              <a:latin typeface="+mn-ea"/>
              <a:ea typeface="+mn-ea"/>
            </a:rPr>
            <a:t>万円増となったことにより、全体的には大きく減となった。</a:t>
          </a:r>
        </a:p>
        <a:p>
          <a:r>
            <a:rPr kumimoji="1" lang="ja-JP" altLang="en-US" sz="1100">
              <a:latin typeface="+mn-ea"/>
              <a:ea typeface="+mn-ea"/>
            </a:rPr>
            <a:t>しかし、今後は公共施設の長寿命化等の事業が控えており、起債増や基金の取崩により数値が悪化する可能性が高いため、後世への負担を考慮した財政運営に努める。</a:t>
          </a: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138490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13214"/>
          <a:ext cx="0" cy="15971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110567</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882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138490</xdr:rowOff>
    </xdr:from>
    <xdr:to>
      <xdr:col>81</xdr:col>
      <xdr:colOff>133350</xdr:colOff>
      <xdr:row>22</xdr:row>
      <xdr:rowOff>138490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910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141333</xdr:rowOff>
    </xdr:from>
    <xdr:to>
      <xdr:col>81</xdr:col>
      <xdr:colOff>44450</xdr:colOff>
      <xdr:row>17</xdr:row>
      <xdr:rowOff>45478</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6179800" y="2713083"/>
          <a:ext cx="838200" cy="247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129376</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1867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112849</xdr:rowOff>
    </xdr:from>
    <xdr:to>
      <xdr:col>81</xdr:col>
      <xdr:colOff>95250</xdr:colOff>
      <xdr:row>14</xdr:row>
      <xdr:rowOff>42999</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34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45478</xdr:rowOff>
    </xdr:from>
    <xdr:to>
      <xdr:col>77</xdr:col>
      <xdr:colOff>44450</xdr:colOff>
      <xdr:row>17</xdr:row>
      <xdr:rowOff>94887</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5290800" y="2960128"/>
          <a:ext cx="889000" cy="49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19534</xdr:rowOff>
    </xdr:from>
    <xdr:to>
      <xdr:col>77</xdr:col>
      <xdr:colOff>95250</xdr:colOff>
      <xdr:row>14</xdr:row>
      <xdr:rowOff>121134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41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131311</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1887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65012</xdr:rowOff>
    </xdr:from>
    <xdr:to>
      <xdr:col>72</xdr:col>
      <xdr:colOff>203200</xdr:colOff>
      <xdr:row>17</xdr:row>
      <xdr:rowOff>94887</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4401800" y="2979662"/>
          <a:ext cx="889000" cy="29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69185</xdr:rowOff>
    </xdr:from>
    <xdr:to>
      <xdr:col>73</xdr:col>
      <xdr:colOff>44450</xdr:colOff>
      <xdr:row>13</xdr:row>
      <xdr:rowOff>170785</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29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9512</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066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85937</xdr:rowOff>
    </xdr:from>
    <xdr:to>
      <xdr:col>68</xdr:col>
      <xdr:colOff>152400</xdr:colOff>
      <xdr:row>17</xdr:row>
      <xdr:rowOff>65012</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a:off x="13512800" y="2829137"/>
          <a:ext cx="889000" cy="150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33564</xdr:rowOff>
    </xdr:from>
    <xdr:to>
      <xdr:col>68</xdr:col>
      <xdr:colOff>203200</xdr:colOff>
      <xdr:row>13</xdr:row>
      <xdr:rowOff>135164</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90533</xdr:rowOff>
    </xdr:from>
    <xdr:to>
      <xdr:col>81</xdr:col>
      <xdr:colOff>95250</xdr:colOff>
      <xdr:row>16</xdr:row>
      <xdr:rowOff>20683</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266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62610</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263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166128</xdr:rowOff>
    </xdr:from>
    <xdr:to>
      <xdr:col>77</xdr:col>
      <xdr:colOff>95250</xdr:colOff>
      <xdr:row>17</xdr:row>
      <xdr:rowOff>96278</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290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81055</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2995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44087</xdr:rowOff>
    </xdr:from>
    <xdr:to>
      <xdr:col>73</xdr:col>
      <xdr:colOff>44450</xdr:colOff>
      <xdr:row>17</xdr:row>
      <xdr:rowOff>145687</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295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130464</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3045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14212</xdr:rowOff>
    </xdr:from>
    <xdr:to>
      <xdr:col>68</xdr:col>
      <xdr:colOff>203200</xdr:colOff>
      <xdr:row>17</xdr:row>
      <xdr:rowOff>115812</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292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100589</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3015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35137</xdr:rowOff>
    </xdr:from>
    <xdr:to>
      <xdr:col>64</xdr:col>
      <xdr:colOff>152400</xdr:colOff>
      <xdr:row>16</xdr:row>
      <xdr:rowOff>136737</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277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121514</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2864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145676</xdr:colOff>
      <xdr:row>26</xdr:row>
      <xdr:rowOff>89647</xdr:rowOff>
    </xdr:from>
    <xdr:ext cx="11813042" cy="425758"/>
    <xdr:sp macro="" textlink="">
      <xdr:nvSpPr>
        <xdr:cNvPr id="474" name="テキスト ボックス 473">
          <a:extLst>
            <a:ext uri="{FF2B5EF4-FFF2-40B4-BE49-F238E27FC236}">
              <a16:creationId xmlns:a16="http://schemas.microsoft.com/office/drawing/2014/main" id="{5E2E47EB-5808-422A-800C-E565DC044ACD}"/>
            </a:ext>
          </a:extLst>
        </xdr:cNvPr>
        <xdr:cNvSpPr txBox="1"/>
      </xdr:nvSpPr>
      <xdr:spPr>
        <a:xfrm>
          <a:off x="784411" y="4459941"/>
          <a:ext cx="11813042"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 「給与水準（国との比較）」の「ラスパイレス指数」については、 各調査対象年度の翌年の地方公務員給与実態調査に基づいているが、</a:t>
          </a:r>
          <a:br>
            <a:rPr kumimoji="1" lang="ja-JP" altLang="en-US" sz="1000">
              <a:solidFill>
                <a:srgbClr val="000000"/>
              </a:solidFill>
              <a:latin typeface="ＭＳ Ｐゴシック" panose="020B0600070205080204" pitchFamily="50" charset="-128"/>
              <a:ea typeface="ＭＳ Ｐゴシック" panose="020B0600070205080204" pitchFamily="50" charset="-128"/>
            </a:rPr>
          </a:b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静岡県東伊豆町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11,657
11,478
77.81
6,646,305
6,150,488
451,370
3,903,367
4,886,178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34.8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effectLst/>
            </a:rPr>
            <a:t>職員数の減により経常経費充当一般財源が下がったため、前年対比で</a:t>
          </a:r>
          <a:r>
            <a:rPr lang="en-US" altLang="ja-JP" sz="1100">
              <a:effectLst/>
            </a:rPr>
            <a:t>4.2</a:t>
          </a:r>
          <a:r>
            <a:rPr lang="ja-JP" altLang="en-US" sz="1100">
              <a:effectLst/>
            </a:rPr>
            <a:t>ポイントマイナスとなった。類似団体と比較して、ラスパイレス指数や職員数を抑制している事と合わせ、令和</a:t>
          </a:r>
          <a:r>
            <a:rPr lang="en-US" altLang="ja-JP" sz="1100">
              <a:effectLst/>
            </a:rPr>
            <a:t>3</a:t>
          </a:r>
          <a:r>
            <a:rPr lang="ja-JP" altLang="en-US" sz="1100">
              <a:effectLst/>
            </a:rPr>
            <a:t>年度は類似団体内平均値を</a:t>
          </a:r>
          <a:r>
            <a:rPr lang="en-US" altLang="ja-JP" sz="1100">
              <a:effectLst/>
            </a:rPr>
            <a:t>4.2</a:t>
          </a:r>
          <a:r>
            <a:rPr lang="ja-JP" altLang="en-US" sz="1100">
              <a:effectLst/>
            </a:rPr>
            <a:t>ポイント下回った。</a:t>
          </a:r>
        </a:p>
        <a:p>
          <a:r>
            <a:rPr lang="ja-JP" altLang="en-US" sz="1100">
              <a:effectLst/>
            </a:rPr>
            <a:t>しかし実際の決算規模は小さく、経常一般財源も少ないため、今後も税収や人口減少に合わせた適正な人員配置に努める。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122428</xdr:rowOff>
    </xdr:from>
    <xdr:to>
      <xdr:col>24</xdr:col>
      <xdr:colOff>25400</xdr:colOff>
      <xdr:row>39</xdr:row>
      <xdr:rowOff>115570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608828"/>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87647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77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115570</xdr:rowOff>
    </xdr:from>
    <xdr:to>
      <xdr:col>24</xdr:col>
      <xdr:colOff>114300</xdr:colOff>
      <xdr:row>39</xdr:row>
      <xdr:rowOff>115570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80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37355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352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122428</xdr:rowOff>
    </xdr:from>
    <xdr:to>
      <xdr:col>24</xdr:col>
      <xdr:colOff>114300</xdr:colOff>
      <xdr:row>32</xdr:row>
      <xdr:rowOff>122428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608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56134</xdr:rowOff>
    </xdr:from>
    <xdr:to>
      <xdr:col>24</xdr:col>
      <xdr:colOff>25400</xdr:colOff>
      <xdr:row>34</xdr:row>
      <xdr:rowOff>76708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5713984"/>
          <a:ext cx="8382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169435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58272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25908</xdr:rowOff>
    </xdr:from>
    <xdr:to>
      <xdr:col>24</xdr:col>
      <xdr:colOff>76200</xdr:colOff>
      <xdr:row>34</xdr:row>
      <xdr:rowOff>127508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585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76708</xdr:rowOff>
    </xdr:from>
    <xdr:to>
      <xdr:col>19</xdr:col>
      <xdr:colOff>187325</xdr:colOff>
      <xdr:row>34</xdr:row>
      <xdr:rowOff>113284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590600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117348</xdr:rowOff>
    </xdr:from>
    <xdr:to>
      <xdr:col>20</xdr:col>
      <xdr:colOff>38100</xdr:colOff>
      <xdr:row>35</xdr:row>
      <xdr:rowOff>47498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5946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32275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33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113284</xdr:rowOff>
    </xdr:from>
    <xdr:to>
      <xdr:col>15</xdr:col>
      <xdr:colOff>98425</xdr:colOff>
      <xdr:row>34</xdr:row>
      <xdr:rowOff>131572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594258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44196</xdr:rowOff>
    </xdr:from>
    <xdr:to>
      <xdr:col>15</xdr:col>
      <xdr:colOff>149225</xdr:colOff>
      <xdr:row>34</xdr:row>
      <xdr:rowOff>145796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58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155973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5642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131572</xdr:rowOff>
    </xdr:from>
    <xdr:to>
      <xdr:col>11</xdr:col>
      <xdr:colOff>9525</xdr:colOff>
      <xdr:row>34</xdr:row>
      <xdr:rowOff>131572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59608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35052</xdr:rowOff>
    </xdr:from>
    <xdr:to>
      <xdr:col>11</xdr:col>
      <xdr:colOff>60325</xdr:colOff>
      <xdr:row>34</xdr:row>
      <xdr:rowOff>136652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5864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146829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5633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21336</xdr:rowOff>
    </xdr:from>
    <xdr:to>
      <xdr:col>6</xdr:col>
      <xdr:colOff>171450</xdr:colOff>
      <xdr:row>34</xdr:row>
      <xdr:rowOff>122936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5850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133113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561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5334</xdr:rowOff>
    </xdr:from>
    <xdr:to>
      <xdr:col>24</xdr:col>
      <xdr:colOff>76200</xdr:colOff>
      <xdr:row>33</xdr:row>
      <xdr:rowOff>106934</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5663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85361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571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25908</xdr:rowOff>
    </xdr:from>
    <xdr:to>
      <xdr:col>20</xdr:col>
      <xdr:colOff>38100</xdr:colOff>
      <xdr:row>34</xdr:row>
      <xdr:rowOff>127508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585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137685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624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62484</xdr:rowOff>
    </xdr:from>
    <xdr:to>
      <xdr:col>15</xdr:col>
      <xdr:colOff>149225</xdr:colOff>
      <xdr:row>34</xdr:row>
      <xdr:rowOff>164084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589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148861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978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80772</xdr:rowOff>
    </xdr:from>
    <xdr:to>
      <xdr:col>11</xdr:col>
      <xdr:colOff>60325</xdr:colOff>
      <xdr:row>35</xdr:row>
      <xdr:rowOff>10922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591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167149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996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80772</xdr:rowOff>
    </xdr:from>
    <xdr:to>
      <xdr:col>6</xdr:col>
      <xdr:colOff>171450</xdr:colOff>
      <xdr:row>35</xdr:row>
      <xdr:rowOff>10922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591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167149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996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物件費における経常収支比率は、前年対比で</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ポイント減少した。</a:t>
          </a:r>
        </a:p>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特に、新型コロナウイルス感染症拡大により事業やイベントの規模を縮小して実施したことなどから、物件費における経常収支比率は例年より低い水準となっている。しかし、今後も税収は減少傾向にあり、経常一般財源も減少していくので、行政改革を進め、物件費を適正な範囲で抑制していく必要があ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69850</xdr:rowOff>
    </xdr:from>
    <xdr:to>
      <xdr:col>82</xdr:col>
      <xdr:colOff>107950</xdr:colOff>
      <xdr:row>22</xdr:row>
      <xdr:rowOff>18143</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98700"/>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161670</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6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18143</xdr:rowOff>
    </xdr:from>
    <xdr:to>
      <xdr:col>82</xdr:col>
      <xdr:colOff>196850</xdr:colOff>
      <xdr:row>22</xdr:row>
      <xdr:rowOff>18143</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9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156227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04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69850</xdr:rowOff>
    </xdr:from>
    <xdr:to>
      <xdr:col>82</xdr:col>
      <xdr:colOff>196850</xdr:colOff>
      <xdr:row>13</xdr:row>
      <xdr:rowOff>69850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9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159657</xdr:rowOff>
    </xdr:from>
    <xdr:to>
      <xdr:col>82</xdr:col>
      <xdr:colOff>107950</xdr:colOff>
      <xdr:row>15</xdr:row>
      <xdr:rowOff>129721</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2559957"/>
          <a:ext cx="8382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97263</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40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125186</xdr:rowOff>
    </xdr:from>
    <xdr:to>
      <xdr:col>82</xdr:col>
      <xdr:colOff>158750</xdr:colOff>
      <xdr:row>17</xdr:row>
      <xdr:rowOff>55336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129721</xdr:rowOff>
    </xdr:from>
    <xdr:to>
      <xdr:col>78</xdr:col>
      <xdr:colOff>69850</xdr:colOff>
      <xdr:row>17</xdr:row>
      <xdr:rowOff>37193</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2701471"/>
          <a:ext cx="889000" cy="250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168729</xdr:rowOff>
    </xdr:from>
    <xdr:to>
      <xdr:col>78</xdr:col>
      <xdr:colOff>120650</xdr:colOff>
      <xdr:row>17</xdr:row>
      <xdr:rowOff>98879</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911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83656</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998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4536</xdr:rowOff>
    </xdr:from>
    <xdr:to>
      <xdr:col>73</xdr:col>
      <xdr:colOff>180975</xdr:colOff>
      <xdr:row>17</xdr:row>
      <xdr:rowOff>37193</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9191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160564</xdr:rowOff>
    </xdr:from>
    <xdr:to>
      <xdr:col>74</xdr:col>
      <xdr:colOff>31750</xdr:colOff>
      <xdr:row>18</xdr:row>
      <xdr:rowOff>90714</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3075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75491</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3161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121557</xdr:rowOff>
    </xdr:from>
    <xdr:to>
      <xdr:col>69</xdr:col>
      <xdr:colOff>92075</xdr:colOff>
      <xdr:row>17</xdr:row>
      <xdr:rowOff>4536</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864757"/>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149679</xdr:rowOff>
    </xdr:from>
    <xdr:to>
      <xdr:col>69</xdr:col>
      <xdr:colOff>142875</xdr:colOff>
      <xdr:row>18</xdr:row>
      <xdr:rowOff>79829</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06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64606</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3150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95250</xdr:rowOff>
    </xdr:from>
    <xdr:to>
      <xdr:col>65</xdr:col>
      <xdr:colOff>53975</xdr:colOff>
      <xdr:row>18</xdr:row>
      <xdr:rowOff>25400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108857</xdr:rowOff>
    </xdr:from>
    <xdr:to>
      <xdr:col>82</xdr:col>
      <xdr:colOff>158750</xdr:colOff>
      <xdr:row>15</xdr:row>
      <xdr:rowOff>39007</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5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125384</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3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78921</xdr:rowOff>
    </xdr:from>
    <xdr:to>
      <xdr:col>78</xdr:col>
      <xdr:colOff>120650</xdr:colOff>
      <xdr:row>16</xdr:row>
      <xdr:rowOff>9071</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65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19248</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419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157843</xdr:rowOff>
    </xdr:from>
    <xdr:to>
      <xdr:col>74</xdr:col>
      <xdr:colOff>31750</xdr:colOff>
      <xdr:row>17</xdr:row>
      <xdr:rowOff>87993</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90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98170</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6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125186</xdr:rowOff>
    </xdr:from>
    <xdr:to>
      <xdr:col>69</xdr:col>
      <xdr:colOff>142875</xdr:colOff>
      <xdr:row>17</xdr:row>
      <xdr:rowOff>55336</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86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65513</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637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70757</xdr:rowOff>
    </xdr:from>
    <xdr:to>
      <xdr:col>65</xdr:col>
      <xdr:colOff>53975</xdr:colOff>
      <xdr:row>17</xdr:row>
      <xdr:rowOff>907</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81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11084</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58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決算規模が小さく、多くの項目で類似団体の平均値を下回っているが、特に、町単独の扶助費が減少しているため、扶助費における経常収支比率は類似団体内平均値を大きく下回っている。</a:t>
          </a:r>
          <a:endParaRPr lang="ja-JP" altLang="ja-JP" sz="1400">
            <a:effectLst/>
          </a:endParaRPr>
        </a:p>
        <a:p>
          <a:r>
            <a:rPr kumimoji="1" lang="ja-JP" altLang="ja-JP" sz="1100">
              <a:solidFill>
                <a:schemeClr val="dk1"/>
              </a:solidFill>
              <a:effectLst/>
              <a:latin typeface="+mn-lt"/>
              <a:ea typeface="+mn-ea"/>
              <a:cs typeface="+mn-cs"/>
            </a:rPr>
            <a:t>ただし、この減少が住民サービス低下、そして、人口流出に拍車をかけないよう注視していく。</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1" name="扶助費グラフ枠">
          <a:extLst>
            <a:ext uri="{FF2B5EF4-FFF2-40B4-BE49-F238E27FC236}">
              <a16:creationId xmlns:a16="http://schemas.microsoft.com/office/drawing/2014/main" id="{00000000-0008-0000-0400-0000B5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25400</xdr:rowOff>
    </xdr:from>
    <xdr:to>
      <xdr:col>24</xdr:col>
      <xdr:colOff>25400</xdr:colOff>
      <xdr:row>62</xdr:row>
      <xdr:rowOff>12700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flipV="1">
          <a:off x="4826000" y="92837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3" name="扶助費最小値テキスト">
          <a:extLst>
            <a:ext uri="{FF2B5EF4-FFF2-40B4-BE49-F238E27FC236}">
              <a16:creationId xmlns:a16="http://schemas.microsoft.com/office/drawing/2014/main" id="{00000000-0008-0000-0400-0000B7000000}"/>
            </a:ext>
          </a:extLst>
        </xdr:cNvPr>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111777</xdr:rowOff>
    </xdr:from>
    <xdr:ext cx="762000" cy="259045"/>
    <xdr:sp macro="" textlink="">
      <xdr:nvSpPr>
        <xdr:cNvPr id="185" name="扶助費最大値テキスト">
          <a:extLst>
            <a:ext uri="{FF2B5EF4-FFF2-40B4-BE49-F238E27FC236}">
              <a16:creationId xmlns:a16="http://schemas.microsoft.com/office/drawing/2014/main" id="{00000000-0008-0000-0400-0000B9000000}"/>
            </a:ext>
          </a:extLst>
        </xdr:cNvPr>
        <xdr:cNvSpPr txBox="1"/>
      </xdr:nvSpPr>
      <xdr:spPr>
        <a:xfrm>
          <a:off x="49149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25400</xdr:rowOff>
    </xdr:from>
    <xdr:to>
      <xdr:col>24</xdr:col>
      <xdr:colOff>114300</xdr:colOff>
      <xdr:row>54</xdr:row>
      <xdr:rowOff>25400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4737100" y="928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57150</xdr:rowOff>
    </xdr:from>
    <xdr:to>
      <xdr:col>24</xdr:col>
      <xdr:colOff>25400</xdr:colOff>
      <xdr:row>55</xdr:row>
      <xdr:rowOff>82550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987800" y="94869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137177</xdr:rowOff>
    </xdr:from>
    <xdr:ext cx="762000" cy="259045"/>
    <xdr:sp macro="" textlink="">
      <xdr:nvSpPr>
        <xdr:cNvPr id="188" name="扶助費平均値テキスト">
          <a:extLst>
            <a:ext uri="{FF2B5EF4-FFF2-40B4-BE49-F238E27FC236}">
              <a16:creationId xmlns:a16="http://schemas.microsoft.com/office/drawing/2014/main" id="{00000000-0008-0000-0400-0000BC000000}"/>
            </a:ext>
          </a:extLst>
        </xdr:cNvPr>
        <xdr:cNvSpPr txBox="1"/>
      </xdr:nvSpPr>
      <xdr:spPr>
        <a:xfrm>
          <a:off x="4914900" y="9738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165100</xdr:rowOff>
    </xdr:from>
    <xdr:to>
      <xdr:col>24</xdr:col>
      <xdr:colOff>76200</xdr:colOff>
      <xdr:row>57</xdr:row>
      <xdr:rowOff>95250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47752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44450</xdr:rowOff>
    </xdr:from>
    <xdr:to>
      <xdr:col>19</xdr:col>
      <xdr:colOff>187325</xdr:colOff>
      <xdr:row>55</xdr:row>
      <xdr:rowOff>82550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098800" y="9474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31750</xdr:rowOff>
    </xdr:from>
    <xdr:to>
      <xdr:col>20</xdr:col>
      <xdr:colOff>38100</xdr:colOff>
      <xdr:row>57</xdr:row>
      <xdr:rowOff>133350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937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118127</xdr:rowOff>
    </xdr:from>
    <xdr:ext cx="7366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3606800" y="9890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101600</xdr:rowOff>
    </xdr:from>
    <xdr:to>
      <xdr:col>15</xdr:col>
      <xdr:colOff>98425</xdr:colOff>
      <xdr:row>55</xdr:row>
      <xdr:rowOff>44450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2209800" y="93599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120650</xdr:rowOff>
    </xdr:from>
    <xdr:to>
      <xdr:col>15</xdr:col>
      <xdr:colOff>149225</xdr:colOff>
      <xdr:row>58</xdr:row>
      <xdr:rowOff>50800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0480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35577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2717800" y="99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101600</xdr:rowOff>
    </xdr:from>
    <xdr:to>
      <xdr:col>11</xdr:col>
      <xdr:colOff>9525</xdr:colOff>
      <xdr:row>54</xdr:row>
      <xdr:rowOff>139700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1320800" y="9359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95250</xdr:rowOff>
    </xdr:from>
    <xdr:to>
      <xdr:col>11</xdr:col>
      <xdr:colOff>60325</xdr:colOff>
      <xdr:row>58</xdr:row>
      <xdr:rowOff>25400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2159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1828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95250</xdr:rowOff>
    </xdr:from>
    <xdr:to>
      <xdr:col>6</xdr:col>
      <xdr:colOff>171450</xdr:colOff>
      <xdr:row>58</xdr:row>
      <xdr:rowOff>25400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1270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939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6350</xdr:rowOff>
    </xdr:from>
    <xdr:to>
      <xdr:col>24</xdr:col>
      <xdr:colOff>76200</xdr:colOff>
      <xdr:row>55</xdr:row>
      <xdr:rowOff>107950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4775200" y="943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22877</xdr:rowOff>
    </xdr:from>
    <xdr:ext cx="762000" cy="259045"/>
    <xdr:sp macro="" textlink="">
      <xdr:nvSpPr>
        <xdr:cNvPr id="207" name="扶助費該当値テキスト">
          <a:extLst>
            <a:ext uri="{FF2B5EF4-FFF2-40B4-BE49-F238E27FC236}">
              <a16:creationId xmlns:a16="http://schemas.microsoft.com/office/drawing/2014/main" id="{00000000-0008-0000-0400-0000CF000000}"/>
            </a:ext>
          </a:extLst>
        </xdr:cNvPr>
        <xdr:cNvSpPr txBox="1"/>
      </xdr:nvSpPr>
      <xdr:spPr>
        <a:xfrm>
          <a:off x="4914900" y="928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31750</xdr:rowOff>
    </xdr:from>
    <xdr:to>
      <xdr:col>20</xdr:col>
      <xdr:colOff>38100</xdr:colOff>
      <xdr:row>55</xdr:row>
      <xdr:rowOff>133350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937000" y="946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143527</xdr:rowOff>
    </xdr:from>
    <xdr:ext cx="7366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3606800" y="9230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165100</xdr:rowOff>
    </xdr:from>
    <xdr:to>
      <xdr:col>15</xdr:col>
      <xdr:colOff>149225</xdr:colOff>
      <xdr:row>55</xdr:row>
      <xdr:rowOff>95250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3048000" y="942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105427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2717800" y="919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50800</xdr:rowOff>
    </xdr:from>
    <xdr:to>
      <xdr:col>11</xdr:col>
      <xdr:colOff>60325</xdr:colOff>
      <xdr:row>54</xdr:row>
      <xdr:rowOff>152400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2159000" y="930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162577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1828800" y="907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88900</xdr:rowOff>
    </xdr:from>
    <xdr:to>
      <xdr:col>6</xdr:col>
      <xdr:colOff>171450</xdr:colOff>
      <xdr:row>55</xdr:row>
      <xdr:rowOff>19050</xdr:rowOff>
    </xdr:to>
    <xdr:sp macro="" textlink="">
      <xdr:nvSpPr>
        <xdr:cNvPr id="214" name="楕円 213">
          <a:extLst>
            <a:ext uri="{FF2B5EF4-FFF2-40B4-BE49-F238E27FC236}">
              <a16:creationId xmlns:a16="http://schemas.microsoft.com/office/drawing/2014/main" id="{00000000-0008-0000-0400-0000D6000000}"/>
            </a:ext>
          </a:extLst>
        </xdr:cNvPr>
        <xdr:cNvSpPr/>
      </xdr:nvSpPr>
      <xdr:spPr>
        <a:xfrm>
          <a:off x="12700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29227</xdr:rowOff>
    </xdr:from>
    <xdr:ext cx="762000" cy="259045"/>
    <xdr:sp macro="" textlink="">
      <xdr:nvSpPr>
        <xdr:cNvPr id="215" name="テキスト ボックス 214">
          <a:extLst>
            <a:ext uri="{FF2B5EF4-FFF2-40B4-BE49-F238E27FC236}">
              <a16:creationId xmlns:a16="http://schemas.microsoft.com/office/drawing/2014/main" id="{00000000-0008-0000-0400-0000D7000000}"/>
            </a:ext>
          </a:extLst>
        </xdr:cNvPr>
        <xdr:cNvSpPr txBox="1"/>
      </xdr:nvSpPr>
      <xdr:spPr>
        <a:xfrm>
          <a:off x="939800" y="911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類似団体と比較して決算規模が小さいため、義務的経費以外の経費を抑制している。特に維持補修費等を抑制しているため、他団体平均より低い水準となっている。</a:t>
          </a:r>
        </a:p>
        <a:p>
          <a:r>
            <a:rPr kumimoji="1" lang="ja-JP" altLang="en-US" sz="1300">
              <a:latin typeface="ＭＳ Ｐゴシック" panose="020B0600070205080204" pitchFamily="50" charset="-128"/>
              <a:ea typeface="ＭＳ Ｐゴシック" panose="020B0600070205080204" pitchFamily="50" charset="-128"/>
            </a:rPr>
            <a:t>現在多くの施設で、大規模改修の必要性が高まり、多額の改修費用による比率の増加が予想される。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将来的な需要を踏まえ、公共施設総合管理計画に基づき、公共施設の見直しや統廃合等を行い、経費節減に努める。</a:t>
          </a:r>
        </a:p>
      </xdr:txBody>
    </xdr:sp>
    <xdr:clientData/>
  </xdr:twoCellAnchor>
  <xdr:oneCellAnchor>
    <xdr:from>
      <xdr:col>62</xdr:col>
      <xdr:colOff>6350</xdr:colOff>
      <xdr:row>49</xdr:row>
      <xdr:rowOff>107950</xdr:rowOff>
    </xdr:from>
    <xdr:ext cx="298543" cy="225703"/>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153670</xdr:rowOff>
    </xdr:from>
    <xdr:to>
      <xdr:col>82</xdr:col>
      <xdr:colOff>107950</xdr:colOff>
      <xdr:row>61</xdr:row>
      <xdr:rowOff>146050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24052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118127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146050</xdr:rowOff>
    </xdr:from>
    <xdr:to>
      <xdr:col>82</xdr:col>
      <xdr:colOff>196850</xdr:colOff>
      <xdr:row>61</xdr:row>
      <xdr:rowOff>146050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68597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153670</xdr:rowOff>
    </xdr:from>
    <xdr:to>
      <xdr:col>82</xdr:col>
      <xdr:colOff>196850</xdr:colOff>
      <xdr:row>53</xdr:row>
      <xdr:rowOff>153670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123190</xdr:rowOff>
    </xdr:from>
    <xdr:to>
      <xdr:col>82</xdr:col>
      <xdr:colOff>107950</xdr:colOff>
      <xdr:row>56</xdr:row>
      <xdr:rowOff>58420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5671800" y="955294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10177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954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38100</xdr:rowOff>
    </xdr:from>
    <xdr:to>
      <xdr:col>82</xdr:col>
      <xdr:colOff>158750</xdr:colOff>
      <xdr:row>58</xdr:row>
      <xdr:rowOff>139700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58420</xdr:rowOff>
    </xdr:from>
    <xdr:to>
      <xdr:col>78</xdr:col>
      <xdr:colOff>69850</xdr:colOff>
      <xdr:row>56</xdr:row>
      <xdr:rowOff>134620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4782800" y="96596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106680</xdr:rowOff>
    </xdr:from>
    <xdr:to>
      <xdr:col>78</xdr:col>
      <xdr:colOff>120650</xdr:colOff>
      <xdr:row>59</xdr:row>
      <xdr:rowOff>36830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1005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21607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10137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96520</xdr:rowOff>
    </xdr:from>
    <xdr:to>
      <xdr:col>73</xdr:col>
      <xdr:colOff>180975</xdr:colOff>
      <xdr:row>56</xdr:row>
      <xdr:rowOff>134620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893800" y="96977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114300</xdr:rowOff>
    </xdr:from>
    <xdr:to>
      <xdr:col>74</xdr:col>
      <xdr:colOff>31750</xdr:colOff>
      <xdr:row>59</xdr:row>
      <xdr:rowOff>44450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29227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66040</xdr:rowOff>
    </xdr:from>
    <xdr:to>
      <xdr:col>69</xdr:col>
      <xdr:colOff>92075</xdr:colOff>
      <xdr:row>56</xdr:row>
      <xdr:rowOff>96520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3004800" y="96672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129540</xdr:rowOff>
    </xdr:from>
    <xdr:to>
      <xdr:col>69</xdr:col>
      <xdr:colOff>142875</xdr:colOff>
      <xdr:row>59</xdr:row>
      <xdr:rowOff>59690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1007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44467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1016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152400</xdr:rowOff>
    </xdr:from>
    <xdr:to>
      <xdr:col>65</xdr:col>
      <xdr:colOff>53975</xdr:colOff>
      <xdr:row>59</xdr:row>
      <xdr:rowOff>82550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67327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72390</xdr:rowOff>
    </xdr:from>
    <xdr:to>
      <xdr:col>82</xdr:col>
      <xdr:colOff>158750</xdr:colOff>
      <xdr:row>56</xdr:row>
      <xdr:rowOff>2540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50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88917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34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7620</xdr:rowOff>
    </xdr:from>
    <xdr:to>
      <xdr:col>78</xdr:col>
      <xdr:colOff>120650</xdr:colOff>
      <xdr:row>56</xdr:row>
      <xdr:rowOff>109220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119397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937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83820</xdr:rowOff>
    </xdr:from>
    <xdr:to>
      <xdr:col>74</xdr:col>
      <xdr:colOff>31750</xdr:colOff>
      <xdr:row>57</xdr:row>
      <xdr:rowOff>13970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24147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945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45720</xdr:rowOff>
    </xdr:from>
    <xdr:to>
      <xdr:col>69</xdr:col>
      <xdr:colOff>142875</xdr:colOff>
      <xdr:row>56</xdr:row>
      <xdr:rowOff>147320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157497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941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15240</xdr:rowOff>
    </xdr:from>
    <xdr:to>
      <xdr:col>65</xdr:col>
      <xdr:colOff>53975</xdr:colOff>
      <xdr:row>56</xdr:row>
      <xdr:rowOff>116840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127017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938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類似団体平均に比べ、かなり高い水準にある。</a:t>
          </a:r>
        </a:p>
        <a:p>
          <a:r>
            <a:rPr kumimoji="1" lang="ja-JP" altLang="en-US" sz="1300">
              <a:latin typeface="ＭＳ Ｐゴシック" panose="020B0600070205080204" pitchFamily="50" charset="-128"/>
              <a:ea typeface="ＭＳ Ｐゴシック" panose="020B0600070205080204" pitchFamily="50" charset="-128"/>
            </a:rPr>
            <a:t>当町は、観光を基幹産業としており、観光協会、商工会といった各種団体への補助、ゴミ、し尿処理のための一部事務組合への分担金が高い傾向にある。ただし、令和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年度は新型コロナウイルス感染症流行による補助事業の縮小などにより、経常経費に占める割合が前年対比で</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ポイント減少している。</a:t>
          </a:r>
        </a:p>
        <a:p>
          <a:r>
            <a:rPr kumimoji="1" lang="ja-JP" altLang="en-US" sz="1300">
              <a:latin typeface="ＭＳ Ｐゴシック" panose="020B0600070205080204" pitchFamily="50" charset="-128"/>
              <a:ea typeface="ＭＳ Ｐゴシック" panose="020B0600070205080204" pitchFamily="50" charset="-128"/>
            </a:rPr>
            <a:t>今後は、補助金交付団体における事業の成果を確認し、補助金額の見直し、廃止を検討する。</a:t>
          </a: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113284</xdr:rowOff>
    </xdr:from>
    <xdr:to>
      <xdr:col>82</xdr:col>
      <xdr:colOff>107950</xdr:colOff>
      <xdr:row>39</xdr:row>
      <xdr:rowOff>101854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942584"/>
          <a:ext cx="0" cy="845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73931</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676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101854</xdr:rowOff>
    </xdr:from>
    <xdr:to>
      <xdr:col>82</xdr:col>
      <xdr:colOff>196850</xdr:colOff>
      <xdr:row>39</xdr:row>
      <xdr:rowOff>101854</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678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28211</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686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113284</xdr:rowOff>
    </xdr:from>
    <xdr:to>
      <xdr:col>82</xdr:col>
      <xdr:colOff>196850</xdr:colOff>
      <xdr:row>34</xdr:row>
      <xdr:rowOff>113284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942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19558</xdr:rowOff>
    </xdr:from>
    <xdr:to>
      <xdr:col>82</xdr:col>
      <xdr:colOff>107950</xdr:colOff>
      <xdr:row>39</xdr:row>
      <xdr:rowOff>115570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5671800" y="6706108"/>
          <a:ext cx="8382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8145</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180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163068</xdr:rowOff>
    </xdr:from>
    <xdr:to>
      <xdr:col>82</xdr:col>
      <xdr:colOff>158750</xdr:colOff>
      <xdr:row>37</xdr:row>
      <xdr:rowOff>93218</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115570</xdr:rowOff>
    </xdr:from>
    <xdr:to>
      <xdr:col>78</xdr:col>
      <xdr:colOff>69850</xdr:colOff>
      <xdr:row>39</xdr:row>
      <xdr:rowOff>156718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4782800" y="680212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46482</xdr:rowOff>
    </xdr:from>
    <xdr:to>
      <xdr:col>78</xdr:col>
      <xdr:colOff>120650</xdr:colOff>
      <xdr:row>37</xdr:row>
      <xdr:rowOff>148082</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158259</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6159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156718</xdr:rowOff>
    </xdr:from>
    <xdr:to>
      <xdr:col>73</xdr:col>
      <xdr:colOff>180975</xdr:colOff>
      <xdr:row>40</xdr:row>
      <xdr:rowOff>44704</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3893800" y="684326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55626</xdr:rowOff>
    </xdr:from>
    <xdr:to>
      <xdr:col>74</xdr:col>
      <xdr:colOff>31750</xdr:colOff>
      <xdr:row>37</xdr:row>
      <xdr:rowOff>157226</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39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167403</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168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40</xdr:row>
      <xdr:rowOff>26416</xdr:rowOff>
    </xdr:from>
    <xdr:to>
      <xdr:col>69</xdr:col>
      <xdr:colOff>92075</xdr:colOff>
      <xdr:row>40</xdr:row>
      <xdr:rowOff>44704</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3004800" y="688441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23622</xdr:rowOff>
    </xdr:from>
    <xdr:to>
      <xdr:col>69</xdr:col>
      <xdr:colOff>142875</xdr:colOff>
      <xdr:row>37</xdr:row>
      <xdr:rowOff>125222</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367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135399</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13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19050</xdr:rowOff>
    </xdr:from>
    <xdr:to>
      <xdr:col>65</xdr:col>
      <xdr:colOff>53975</xdr:colOff>
      <xdr:row>37</xdr:row>
      <xdr:rowOff>120650</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130827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140208</xdr:rowOff>
    </xdr:from>
    <xdr:to>
      <xdr:col>82</xdr:col>
      <xdr:colOff>158750</xdr:colOff>
      <xdr:row>39</xdr:row>
      <xdr:rowOff>70358</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65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48785</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6563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64770</xdr:rowOff>
    </xdr:from>
    <xdr:to>
      <xdr:col>78</xdr:col>
      <xdr:colOff>120650</xdr:colOff>
      <xdr:row>39</xdr:row>
      <xdr:rowOff>166370</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75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151147</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683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105918</xdr:rowOff>
    </xdr:from>
    <xdr:to>
      <xdr:col>74</xdr:col>
      <xdr:colOff>31750</xdr:colOff>
      <xdr:row>40</xdr:row>
      <xdr:rowOff>36068</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792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40</xdr:row>
      <xdr:rowOff>20845</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6878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165354</xdr:rowOff>
    </xdr:from>
    <xdr:to>
      <xdr:col>69</xdr:col>
      <xdr:colOff>142875</xdr:colOff>
      <xdr:row>40</xdr:row>
      <xdr:rowOff>95504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851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40</xdr:row>
      <xdr:rowOff>80281</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6938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147066</xdr:rowOff>
    </xdr:from>
    <xdr:to>
      <xdr:col>65</xdr:col>
      <xdr:colOff>53975</xdr:colOff>
      <xdr:row>40</xdr:row>
      <xdr:rowOff>77216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683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40</xdr:row>
      <xdr:rowOff>61993</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6919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徴収猶予特例債</a:t>
          </a:r>
          <a:r>
            <a:rPr kumimoji="1" lang="en-US" altLang="ja-JP" sz="1100">
              <a:solidFill>
                <a:schemeClr val="dk1"/>
              </a:solidFill>
              <a:effectLst/>
              <a:latin typeface="+mn-lt"/>
              <a:ea typeface="+mn-ea"/>
              <a:cs typeface="+mn-cs"/>
            </a:rPr>
            <a:t>61</a:t>
          </a:r>
          <a:r>
            <a:rPr kumimoji="1" lang="ja-JP" altLang="en-US" sz="1100">
              <a:solidFill>
                <a:schemeClr val="dk1"/>
              </a:solidFill>
              <a:effectLst/>
              <a:latin typeface="+mn-lt"/>
              <a:ea typeface="+mn-ea"/>
              <a:cs typeface="+mn-cs"/>
            </a:rPr>
            <a:t>百万円の償還増</a:t>
          </a:r>
          <a:r>
            <a:rPr kumimoji="1" lang="ja-JP" altLang="ja-JP" sz="1100">
              <a:solidFill>
                <a:schemeClr val="dk1"/>
              </a:solidFill>
              <a:effectLst/>
              <a:latin typeface="+mn-lt"/>
              <a:ea typeface="+mn-ea"/>
              <a:cs typeface="+mn-cs"/>
            </a:rPr>
            <a:t>により公債費における経常収支比率は</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ポイント増加したが、当町の地方債残高の６割は臨時財政対策債であり、その他の地方債は減少</a:t>
          </a:r>
          <a:r>
            <a:rPr kumimoji="1" lang="ja-JP" altLang="en-US" sz="1100">
              <a:solidFill>
                <a:schemeClr val="dk1"/>
              </a:solidFill>
              <a:effectLst/>
              <a:latin typeface="+mn-lt"/>
              <a:ea typeface="+mn-ea"/>
              <a:cs typeface="+mn-cs"/>
            </a:rPr>
            <a:t>傾向にある</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公共施設の計画的な整備や</a:t>
          </a:r>
          <a:r>
            <a:rPr kumimoji="1" lang="ja-JP" altLang="ja-JP" sz="1100">
              <a:solidFill>
                <a:schemeClr val="dk1"/>
              </a:solidFill>
              <a:effectLst/>
              <a:latin typeface="+mn-lt"/>
              <a:ea typeface="+mn-ea"/>
              <a:cs typeface="+mn-cs"/>
            </a:rPr>
            <a:t>臨時財政対策債</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一般会計債の借入額</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調整</a:t>
          </a:r>
          <a:r>
            <a:rPr kumimoji="1" lang="ja-JP" altLang="en-US" sz="1100">
              <a:solidFill>
                <a:schemeClr val="dk1"/>
              </a:solidFill>
              <a:effectLst/>
              <a:latin typeface="+mn-lt"/>
              <a:ea typeface="+mn-ea"/>
              <a:cs typeface="+mn-cs"/>
            </a:rPr>
            <a:t>などを試み</a:t>
          </a:r>
          <a:r>
            <a:rPr kumimoji="1" lang="ja-JP" altLang="ja-JP" sz="1100">
              <a:solidFill>
                <a:schemeClr val="dk1"/>
              </a:solidFill>
              <a:effectLst/>
              <a:latin typeface="+mn-lt"/>
              <a:ea typeface="+mn-ea"/>
              <a:cs typeface="+mn-cs"/>
            </a:rPr>
            <a:t>、比率悪化防止に努める。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124714</xdr:rowOff>
    </xdr:from>
    <xdr:to>
      <xdr:col>24</xdr:col>
      <xdr:colOff>25400</xdr:colOff>
      <xdr:row>79</xdr:row>
      <xdr:rowOff>165863</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640564"/>
          <a:ext cx="0" cy="1069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137940</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682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165863</xdr:rowOff>
    </xdr:from>
    <xdr:to>
      <xdr:col>24</xdr:col>
      <xdr:colOff>114300</xdr:colOff>
      <xdr:row>79</xdr:row>
      <xdr:rowOff>165863</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71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39641</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384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124714</xdr:rowOff>
    </xdr:from>
    <xdr:to>
      <xdr:col>24</xdr:col>
      <xdr:colOff>114300</xdr:colOff>
      <xdr:row>73</xdr:row>
      <xdr:rowOff>124714</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640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69850</xdr:rowOff>
    </xdr:from>
    <xdr:to>
      <xdr:col>24</xdr:col>
      <xdr:colOff>25400</xdr:colOff>
      <xdr:row>77</xdr:row>
      <xdr:rowOff>83565</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987800" y="13271500"/>
          <a:ext cx="8382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26433</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056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9906</xdr:rowOff>
    </xdr:from>
    <xdr:to>
      <xdr:col>24</xdr:col>
      <xdr:colOff>76200</xdr:colOff>
      <xdr:row>77</xdr:row>
      <xdr:rowOff>111506</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65278</xdr:rowOff>
    </xdr:from>
    <xdr:to>
      <xdr:col>19</xdr:col>
      <xdr:colOff>187325</xdr:colOff>
      <xdr:row>77</xdr:row>
      <xdr:rowOff>69850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098800" y="132669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32765</xdr:rowOff>
    </xdr:from>
    <xdr:to>
      <xdr:col>20</xdr:col>
      <xdr:colOff>38100</xdr:colOff>
      <xdr:row>77</xdr:row>
      <xdr:rowOff>134365</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119142</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332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51563</xdr:rowOff>
    </xdr:from>
    <xdr:to>
      <xdr:col>15</xdr:col>
      <xdr:colOff>98425</xdr:colOff>
      <xdr:row>77</xdr:row>
      <xdr:rowOff>65278</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2209800" y="13253213"/>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14478</xdr:rowOff>
    </xdr:from>
    <xdr:to>
      <xdr:col>15</xdr:col>
      <xdr:colOff>149225</xdr:colOff>
      <xdr:row>77</xdr:row>
      <xdr:rowOff>116078</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126255</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28702</xdr:rowOff>
    </xdr:from>
    <xdr:to>
      <xdr:col>11</xdr:col>
      <xdr:colOff>9525</xdr:colOff>
      <xdr:row>77</xdr:row>
      <xdr:rowOff>51563</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1320800" y="13230352"/>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5335</xdr:rowOff>
    </xdr:from>
    <xdr:to>
      <xdr:col>11</xdr:col>
      <xdr:colOff>60325</xdr:colOff>
      <xdr:row>77</xdr:row>
      <xdr:rowOff>106935</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91712</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9906</xdr:rowOff>
    </xdr:from>
    <xdr:to>
      <xdr:col>6</xdr:col>
      <xdr:colOff>171450</xdr:colOff>
      <xdr:row>77</xdr:row>
      <xdr:rowOff>111506</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96283</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4842</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32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19050</xdr:rowOff>
    </xdr:from>
    <xdr:to>
      <xdr:col>20</xdr:col>
      <xdr:colOff>38100</xdr:colOff>
      <xdr:row>77</xdr:row>
      <xdr:rowOff>120650</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130827</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298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14478</xdr:rowOff>
    </xdr:from>
    <xdr:to>
      <xdr:col>15</xdr:col>
      <xdr:colOff>149225</xdr:colOff>
      <xdr:row>77</xdr:row>
      <xdr:rowOff>116078</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100855</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763</xdr:rowOff>
    </xdr:from>
    <xdr:to>
      <xdr:col>11</xdr:col>
      <xdr:colOff>60325</xdr:colOff>
      <xdr:row>77</xdr:row>
      <xdr:rowOff>102363</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112540</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297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149352</xdr:rowOff>
    </xdr:from>
    <xdr:to>
      <xdr:col>6</xdr:col>
      <xdr:colOff>171450</xdr:colOff>
      <xdr:row>77</xdr:row>
      <xdr:rowOff>79502</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89679</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294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昨年度対比で</a:t>
          </a:r>
          <a:r>
            <a:rPr kumimoji="1" lang="en-US" altLang="ja-JP" sz="1100">
              <a:solidFill>
                <a:schemeClr val="dk1"/>
              </a:solidFill>
              <a:effectLst/>
              <a:latin typeface="+mn-lt"/>
              <a:ea typeface="+mn-ea"/>
              <a:cs typeface="+mn-cs"/>
            </a:rPr>
            <a:t>9.2</a:t>
          </a:r>
          <a:r>
            <a:rPr kumimoji="1" lang="ja-JP" altLang="ja-JP" sz="1100">
              <a:solidFill>
                <a:schemeClr val="dk1"/>
              </a:solidFill>
              <a:effectLst/>
              <a:latin typeface="+mn-lt"/>
              <a:ea typeface="+mn-ea"/>
              <a:cs typeface="+mn-cs"/>
            </a:rPr>
            <a:t>ポイントの減となり、類似団体平均より低い水準となっている。</a:t>
          </a:r>
          <a:endParaRPr lang="ja-JP" altLang="ja-JP" sz="1400">
            <a:effectLst/>
          </a:endParaRPr>
        </a:p>
        <a:p>
          <a:r>
            <a:rPr kumimoji="1" lang="ja-JP" altLang="ja-JP" sz="1100">
              <a:solidFill>
                <a:schemeClr val="dk1"/>
              </a:solidFill>
              <a:effectLst/>
              <a:latin typeface="+mn-lt"/>
              <a:ea typeface="+mn-ea"/>
              <a:cs typeface="+mn-cs"/>
            </a:rPr>
            <a:t>今後も経常経費の見直しを行い必要な財政措置が行えるよう努める。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a:extLst>
            <a:ext uri="{FF2B5EF4-FFF2-40B4-BE49-F238E27FC236}">
              <a16:creationId xmlns:a16="http://schemas.microsoft.com/office/drawing/2014/main" id="{00000000-0008-0000-0400-0000A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39370</xdr:rowOff>
    </xdr:from>
    <xdr:to>
      <xdr:col>82</xdr:col>
      <xdr:colOff>107950</xdr:colOff>
      <xdr:row>80</xdr:row>
      <xdr:rowOff>58420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flipV="1">
          <a:off x="16510000" y="12726670"/>
          <a:ext cx="0" cy="1047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30497</xdr:rowOff>
    </xdr:from>
    <xdr:ext cx="762000" cy="259045"/>
    <xdr:sp macro="" textlink="">
      <xdr:nvSpPr>
        <xdr:cNvPr id="420" name="公債費以外最小値テキスト">
          <a:extLst>
            <a:ext uri="{FF2B5EF4-FFF2-40B4-BE49-F238E27FC236}">
              <a16:creationId xmlns:a16="http://schemas.microsoft.com/office/drawing/2014/main" id="{00000000-0008-0000-0400-0000A4010000}"/>
            </a:ext>
          </a:extLst>
        </xdr:cNvPr>
        <xdr:cNvSpPr txBox="1"/>
      </xdr:nvSpPr>
      <xdr:spPr>
        <a:xfrm>
          <a:off x="16598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58420</xdr:rowOff>
    </xdr:from>
    <xdr:to>
      <xdr:col>82</xdr:col>
      <xdr:colOff>196850</xdr:colOff>
      <xdr:row>80</xdr:row>
      <xdr:rowOff>58420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125747</xdr:rowOff>
    </xdr:from>
    <xdr:ext cx="762000" cy="259045"/>
    <xdr:sp macro="" textlink="">
      <xdr:nvSpPr>
        <xdr:cNvPr id="422" name="公債費以外最大値テキスト">
          <a:extLst>
            <a:ext uri="{FF2B5EF4-FFF2-40B4-BE49-F238E27FC236}">
              <a16:creationId xmlns:a16="http://schemas.microsoft.com/office/drawing/2014/main" id="{00000000-0008-0000-0400-0000A6010000}"/>
            </a:ext>
          </a:extLst>
        </xdr:cNvPr>
        <xdr:cNvSpPr txBox="1"/>
      </xdr:nvSpPr>
      <xdr:spPr>
        <a:xfrm>
          <a:off x="16598900" y="12470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39370</xdr:rowOff>
    </xdr:from>
    <xdr:to>
      <xdr:col>82</xdr:col>
      <xdr:colOff>196850</xdr:colOff>
      <xdr:row>74</xdr:row>
      <xdr:rowOff>39370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2726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35560</xdr:rowOff>
    </xdr:from>
    <xdr:to>
      <xdr:col>82</xdr:col>
      <xdr:colOff>107950</xdr:colOff>
      <xdr:row>77</xdr:row>
      <xdr:rowOff>43180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5671800" y="12894310"/>
          <a:ext cx="838200" cy="350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143527</xdr:rowOff>
    </xdr:from>
    <xdr:ext cx="762000" cy="259045"/>
    <xdr:sp macro="" textlink="">
      <xdr:nvSpPr>
        <xdr:cNvPr id="425" name="公債費以外平均値テキスト">
          <a:extLst>
            <a:ext uri="{FF2B5EF4-FFF2-40B4-BE49-F238E27FC236}">
              <a16:creationId xmlns:a16="http://schemas.microsoft.com/office/drawing/2014/main" id="{00000000-0008-0000-0400-0000A9010000}"/>
            </a:ext>
          </a:extLst>
        </xdr:cNvPr>
        <xdr:cNvSpPr txBox="1"/>
      </xdr:nvSpPr>
      <xdr:spPr>
        <a:xfrm>
          <a:off x="16598900" y="13173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0</xdr:rowOff>
    </xdr:from>
    <xdr:to>
      <xdr:col>82</xdr:col>
      <xdr:colOff>158750</xdr:colOff>
      <xdr:row>77</xdr:row>
      <xdr:rowOff>101600</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64592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43180</xdr:rowOff>
    </xdr:from>
    <xdr:to>
      <xdr:col>78</xdr:col>
      <xdr:colOff>69850</xdr:colOff>
      <xdr:row>78</xdr:row>
      <xdr:rowOff>50800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4782800" y="13244830"/>
          <a:ext cx="889000" cy="179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11430</xdr:rowOff>
    </xdr:from>
    <xdr:to>
      <xdr:col>78</xdr:col>
      <xdr:colOff>120650</xdr:colOff>
      <xdr:row>78</xdr:row>
      <xdr:rowOff>113030</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5621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97807</xdr:rowOff>
    </xdr:from>
    <xdr:ext cx="7366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5290800" y="13470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50800</xdr:rowOff>
    </xdr:from>
    <xdr:to>
      <xdr:col>73</xdr:col>
      <xdr:colOff>180975</xdr:colOff>
      <xdr:row>78</xdr:row>
      <xdr:rowOff>50800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3893800" y="13423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45720</xdr:rowOff>
    </xdr:from>
    <xdr:to>
      <xdr:col>74</xdr:col>
      <xdr:colOff>31750</xdr:colOff>
      <xdr:row>78</xdr:row>
      <xdr:rowOff>147320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4732000" y="1341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132097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4401800" y="1350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12700</xdr:rowOff>
    </xdr:from>
    <xdr:to>
      <xdr:col>69</xdr:col>
      <xdr:colOff>92075</xdr:colOff>
      <xdr:row>78</xdr:row>
      <xdr:rowOff>50800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3004800" y="13385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7620</xdr:rowOff>
    </xdr:from>
    <xdr:to>
      <xdr:col>69</xdr:col>
      <xdr:colOff>142875</xdr:colOff>
      <xdr:row>78</xdr:row>
      <xdr:rowOff>109220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3843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93997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3512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156211</xdr:rowOff>
    </xdr:from>
    <xdr:to>
      <xdr:col>65</xdr:col>
      <xdr:colOff>53975</xdr:colOff>
      <xdr:row>78</xdr:row>
      <xdr:rowOff>86361</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2954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71138</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623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156210</xdr:rowOff>
    </xdr:from>
    <xdr:to>
      <xdr:col>82</xdr:col>
      <xdr:colOff>158750</xdr:colOff>
      <xdr:row>75</xdr:row>
      <xdr:rowOff>86360</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6459200" y="1284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1287</xdr:rowOff>
    </xdr:from>
    <xdr:ext cx="762000" cy="259045"/>
    <xdr:sp macro="" textlink="">
      <xdr:nvSpPr>
        <xdr:cNvPr id="444" name="公債費以外該当値テキスト">
          <a:extLst>
            <a:ext uri="{FF2B5EF4-FFF2-40B4-BE49-F238E27FC236}">
              <a16:creationId xmlns:a16="http://schemas.microsoft.com/office/drawing/2014/main" id="{00000000-0008-0000-0400-0000BC010000}"/>
            </a:ext>
          </a:extLst>
        </xdr:cNvPr>
        <xdr:cNvSpPr txBox="1"/>
      </xdr:nvSpPr>
      <xdr:spPr>
        <a:xfrm>
          <a:off x="16598900" y="1268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163830</xdr:rowOff>
    </xdr:from>
    <xdr:to>
      <xdr:col>78</xdr:col>
      <xdr:colOff>120650</xdr:colOff>
      <xdr:row>77</xdr:row>
      <xdr:rowOff>93980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5621000" y="1319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104157</xdr:rowOff>
    </xdr:from>
    <xdr:ext cx="7366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290800" y="12962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0</xdr:rowOff>
    </xdr:from>
    <xdr:to>
      <xdr:col>74</xdr:col>
      <xdr:colOff>31750</xdr:colOff>
      <xdr:row>78</xdr:row>
      <xdr:rowOff>101600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47320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111777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401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0</xdr:rowOff>
    </xdr:from>
    <xdr:to>
      <xdr:col>69</xdr:col>
      <xdr:colOff>142875</xdr:colOff>
      <xdr:row>78</xdr:row>
      <xdr:rowOff>101600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38430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111777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512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133350</xdr:rowOff>
    </xdr:from>
    <xdr:to>
      <xdr:col>65</xdr:col>
      <xdr:colOff>53975</xdr:colOff>
      <xdr:row>78</xdr:row>
      <xdr:rowOff>63500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2954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73677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623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静岡県東伊豆町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74877</xdr:rowOff>
    </xdr:from>
    <xdr:to>
      <xdr:col>29</xdr:col>
      <xdr:colOff>127000</xdr:colOff>
      <xdr:row>20</xdr:row>
      <xdr:rowOff>5539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79902"/>
          <a:ext cx="0" cy="130226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149066</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54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5539</xdr:rowOff>
    </xdr:from>
    <xdr:to>
      <xdr:col>30</xdr:col>
      <xdr:colOff>25400</xdr:colOff>
      <xdr:row>20</xdr:row>
      <xdr:rowOff>5539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821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161254</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92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74877</xdr:rowOff>
    </xdr:from>
    <xdr:to>
      <xdr:col>30</xdr:col>
      <xdr:colOff>25400</xdr:colOff>
      <xdr:row>12</xdr:row>
      <xdr:rowOff>74877</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799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28765</xdr:rowOff>
    </xdr:from>
    <xdr:to>
      <xdr:col>29</xdr:col>
      <xdr:colOff>127000</xdr:colOff>
      <xdr:row>18</xdr:row>
      <xdr:rowOff>32468</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162490"/>
          <a:ext cx="647700" cy="37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139836</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9306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123309</xdr:rowOff>
    </xdr:from>
    <xdr:to>
      <xdr:col>29</xdr:col>
      <xdr:colOff>177800</xdr:colOff>
      <xdr:row>18</xdr:row>
      <xdr:rowOff>53459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855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32468</xdr:rowOff>
    </xdr:from>
    <xdr:to>
      <xdr:col>26</xdr:col>
      <xdr:colOff>50800</xdr:colOff>
      <xdr:row>18</xdr:row>
      <xdr:rowOff>87221</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166193"/>
          <a:ext cx="698500" cy="547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133583</xdr:rowOff>
    </xdr:from>
    <xdr:to>
      <xdr:col>26</xdr:col>
      <xdr:colOff>101600</xdr:colOff>
      <xdr:row>18</xdr:row>
      <xdr:rowOff>63733</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958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73910</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8647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86052</xdr:rowOff>
    </xdr:from>
    <xdr:to>
      <xdr:col>22</xdr:col>
      <xdr:colOff>114300</xdr:colOff>
      <xdr:row>18</xdr:row>
      <xdr:rowOff>87221</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3219777"/>
          <a:ext cx="698500" cy="11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170139</xdr:rowOff>
    </xdr:from>
    <xdr:to>
      <xdr:col>22</xdr:col>
      <xdr:colOff>165100</xdr:colOff>
      <xdr:row>18</xdr:row>
      <xdr:rowOff>100289</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1324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110466</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90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47510</xdr:rowOff>
    </xdr:from>
    <xdr:to>
      <xdr:col>18</xdr:col>
      <xdr:colOff>177800</xdr:colOff>
      <xdr:row>18</xdr:row>
      <xdr:rowOff>86052</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3181235"/>
          <a:ext cx="698500" cy="385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18160</xdr:rowOff>
    </xdr:from>
    <xdr:to>
      <xdr:col>19</xdr:col>
      <xdr:colOff>38100</xdr:colOff>
      <xdr:row>18</xdr:row>
      <xdr:rowOff>119759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151885"/>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129937</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920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43723</xdr:rowOff>
    </xdr:from>
    <xdr:to>
      <xdr:col>15</xdr:col>
      <xdr:colOff>101600</xdr:colOff>
      <xdr:row>18</xdr:row>
      <xdr:rowOff>145324</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177448"/>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130101</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263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149415</xdr:rowOff>
    </xdr:from>
    <xdr:to>
      <xdr:col>29</xdr:col>
      <xdr:colOff>177800</xdr:colOff>
      <xdr:row>18</xdr:row>
      <xdr:rowOff>79565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1116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121492</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083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153118</xdr:rowOff>
    </xdr:from>
    <xdr:to>
      <xdr:col>26</xdr:col>
      <xdr:colOff>101600</xdr:colOff>
      <xdr:row>18</xdr:row>
      <xdr:rowOff>83268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1153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68046</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201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36421</xdr:rowOff>
    </xdr:from>
    <xdr:to>
      <xdr:col>22</xdr:col>
      <xdr:colOff>165100</xdr:colOff>
      <xdr:row>18</xdr:row>
      <xdr:rowOff>138021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1701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122798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256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35252</xdr:rowOff>
    </xdr:from>
    <xdr:to>
      <xdr:col>19</xdr:col>
      <xdr:colOff>38100</xdr:colOff>
      <xdr:row>18</xdr:row>
      <xdr:rowOff>136852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1689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121629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255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168160</xdr:rowOff>
    </xdr:from>
    <xdr:to>
      <xdr:col>15</xdr:col>
      <xdr:colOff>101600</xdr:colOff>
      <xdr:row>18</xdr:row>
      <xdr:rowOff>98310</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1304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108487</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899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156898</xdr:rowOff>
    </xdr:from>
    <xdr:to>
      <xdr:col>29</xdr:col>
      <xdr:colOff>127000</xdr:colOff>
      <xdr:row>37</xdr:row>
      <xdr:rowOff>283395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081448"/>
          <a:ext cx="0" cy="13266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255472</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380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283395</xdr:rowOff>
    </xdr:from>
    <xdr:to>
      <xdr:col>30</xdr:col>
      <xdr:colOff>25400</xdr:colOff>
      <xdr:row>37</xdr:row>
      <xdr:rowOff>283395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4080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71825</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82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156898</xdr:rowOff>
    </xdr:from>
    <xdr:to>
      <xdr:col>30</xdr:col>
      <xdr:colOff>25400</xdr:colOff>
      <xdr:row>33</xdr:row>
      <xdr:rowOff>156898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0814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312345</xdr:rowOff>
    </xdr:from>
    <xdr:to>
      <xdr:col>29</xdr:col>
      <xdr:colOff>127000</xdr:colOff>
      <xdr:row>36</xdr:row>
      <xdr:rowOff>90146</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5003800" y="6922695"/>
          <a:ext cx="647700" cy="1207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56298</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6666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211221</xdr:rowOff>
    </xdr:from>
    <xdr:to>
      <xdr:col>29</xdr:col>
      <xdr:colOff>177800</xdr:colOff>
      <xdr:row>35</xdr:row>
      <xdr:rowOff>312821</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8215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90146</xdr:rowOff>
    </xdr:from>
    <xdr:to>
      <xdr:col>26</xdr:col>
      <xdr:colOff>50800</xdr:colOff>
      <xdr:row>36</xdr:row>
      <xdr:rowOff>123848</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4305300" y="7043396"/>
          <a:ext cx="698500" cy="337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250426</xdr:rowOff>
    </xdr:from>
    <xdr:to>
      <xdr:col>26</xdr:col>
      <xdr:colOff>101600</xdr:colOff>
      <xdr:row>36</xdr:row>
      <xdr:rowOff>9126</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8607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19303</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629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123848</xdr:rowOff>
    </xdr:from>
    <xdr:to>
      <xdr:col>22</xdr:col>
      <xdr:colOff>114300</xdr:colOff>
      <xdr:row>36</xdr:row>
      <xdr:rowOff>136144</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3606800" y="7077098"/>
          <a:ext cx="698500" cy="122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260696</xdr:rowOff>
    </xdr:from>
    <xdr:to>
      <xdr:col>22</xdr:col>
      <xdr:colOff>165100</xdr:colOff>
      <xdr:row>36</xdr:row>
      <xdr:rowOff>19396</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8710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29573</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639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84758</xdr:rowOff>
    </xdr:from>
    <xdr:to>
      <xdr:col>18</xdr:col>
      <xdr:colOff>177800</xdr:colOff>
      <xdr:row>36</xdr:row>
      <xdr:rowOff>136144</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a:off x="2908300" y="7038008"/>
          <a:ext cx="698500" cy="513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276845</xdr:rowOff>
    </xdr:from>
    <xdr:to>
      <xdr:col>19</xdr:col>
      <xdr:colOff>38100</xdr:colOff>
      <xdr:row>36</xdr:row>
      <xdr:rowOff>35545</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8871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45722</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656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270804</xdr:rowOff>
    </xdr:from>
    <xdr:to>
      <xdr:col>15</xdr:col>
      <xdr:colOff>101600</xdr:colOff>
      <xdr:row>36</xdr:row>
      <xdr:rowOff>29504</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8811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39681</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65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261545</xdr:rowOff>
    </xdr:from>
    <xdr:to>
      <xdr:col>29</xdr:col>
      <xdr:colOff>177800</xdr:colOff>
      <xdr:row>36</xdr:row>
      <xdr:rowOff>20245</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8718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233622</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843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39346</xdr:rowOff>
    </xdr:from>
    <xdr:to>
      <xdr:col>26</xdr:col>
      <xdr:colOff>101600</xdr:colOff>
      <xdr:row>36</xdr:row>
      <xdr:rowOff>140946</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9925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125723</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7078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73048</xdr:rowOff>
    </xdr:from>
    <xdr:to>
      <xdr:col>22</xdr:col>
      <xdr:colOff>165100</xdr:colOff>
      <xdr:row>37</xdr:row>
      <xdr:rowOff>3198</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70262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159425</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7112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85344</xdr:rowOff>
    </xdr:from>
    <xdr:to>
      <xdr:col>19</xdr:col>
      <xdr:colOff>38100</xdr:colOff>
      <xdr:row>37</xdr:row>
      <xdr:rowOff>15494</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70385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271</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7124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33958</xdr:rowOff>
    </xdr:from>
    <xdr:to>
      <xdr:col>15</xdr:col>
      <xdr:colOff>101600</xdr:colOff>
      <xdr:row>36</xdr:row>
      <xdr:rowOff>135558</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69872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120335</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707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静岡県東伊豆町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11,657
11,478
77.81
6,646,305
6,150,488
451,370
3,903,367
4,886,178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34.8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70073</xdr:rowOff>
    </xdr:from>
    <xdr:to>
      <xdr:col>24</xdr:col>
      <xdr:colOff>62865</xdr:colOff>
      <xdr:row>37</xdr:row>
      <xdr:rowOff>49828</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385023"/>
          <a:ext cx="1270" cy="1008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53655</xdr:rowOff>
    </xdr:from>
    <xdr:ext cx="534377" cy="25904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397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49828</xdr:rowOff>
    </xdr:from>
    <xdr:to>
      <xdr:col>24</xdr:col>
      <xdr:colOff>152400</xdr:colOff>
      <xdr:row>37</xdr:row>
      <xdr:rowOff>49828</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393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16750</xdr:rowOff>
    </xdr:from>
    <xdr:ext cx="599010" cy="259045"/>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5160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70073</xdr:rowOff>
    </xdr:from>
    <xdr:to>
      <xdr:col>24</xdr:col>
      <xdr:colOff>152400</xdr:colOff>
      <xdr:row>31</xdr:row>
      <xdr:rowOff>70073</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385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70123</xdr:rowOff>
    </xdr:from>
    <xdr:to>
      <xdr:col>24</xdr:col>
      <xdr:colOff>63500</xdr:colOff>
      <xdr:row>36</xdr:row>
      <xdr:rowOff>77150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3797300" y="6242323"/>
          <a:ext cx="838200" cy="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137257</xdr:rowOff>
    </xdr:from>
    <xdr:ext cx="599010" cy="259045"/>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59665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114380</xdr:rowOff>
    </xdr:from>
    <xdr:to>
      <xdr:col>24</xdr:col>
      <xdr:colOff>114300</xdr:colOff>
      <xdr:row>36</xdr:row>
      <xdr:rowOff>44530</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611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77150</xdr:rowOff>
    </xdr:from>
    <xdr:to>
      <xdr:col>19</xdr:col>
      <xdr:colOff>177800</xdr:colOff>
      <xdr:row>36</xdr:row>
      <xdr:rowOff>105926</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2908300" y="6249350"/>
          <a:ext cx="889000" cy="28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120945</xdr:rowOff>
    </xdr:from>
    <xdr:to>
      <xdr:col>20</xdr:col>
      <xdr:colOff>38100</xdr:colOff>
      <xdr:row>36</xdr:row>
      <xdr:rowOff>51095</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61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67622</xdr:rowOff>
    </xdr:from>
    <xdr:ext cx="599010"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497795" y="5896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103444</xdr:rowOff>
    </xdr:from>
    <xdr:to>
      <xdr:col>15</xdr:col>
      <xdr:colOff>50800</xdr:colOff>
      <xdr:row>36</xdr:row>
      <xdr:rowOff>105926</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019300" y="6275644"/>
          <a:ext cx="889000" cy="2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9804</xdr:rowOff>
    </xdr:from>
    <xdr:to>
      <xdr:col>15</xdr:col>
      <xdr:colOff>101600</xdr:colOff>
      <xdr:row>36</xdr:row>
      <xdr:rowOff>111404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618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127931</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41111" y="595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101839</xdr:rowOff>
    </xdr:from>
    <xdr:to>
      <xdr:col>10</xdr:col>
      <xdr:colOff>114300</xdr:colOff>
      <xdr:row>36</xdr:row>
      <xdr:rowOff>103444</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1130300" y="6274039"/>
          <a:ext cx="889000" cy="1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20526</xdr:rowOff>
    </xdr:from>
    <xdr:to>
      <xdr:col>10</xdr:col>
      <xdr:colOff>165100</xdr:colOff>
      <xdr:row>36</xdr:row>
      <xdr:rowOff>122126</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6192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138653</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52111" y="5967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33707</xdr:rowOff>
    </xdr:from>
    <xdr:to>
      <xdr:col>6</xdr:col>
      <xdr:colOff>38100</xdr:colOff>
      <xdr:row>36</xdr:row>
      <xdr:rowOff>135307</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62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151834</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63111" y="5981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19323</xdr:rowOff>
    </xdr:from>
    <xdr:to>
      <xdr:col>24</xdr:col>
      <xdr:colOff>114300</xdr:colOff>
      <xdr:row>36</xdr:row>
      <xdr:rowOff>120923</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6191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169200</xdr:rowOff>
    </xdr:from>
    <xdr:ext cx="534377" cy="25904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6169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26350</xdr:rowOff>
    </xdr:from>
    <xdr:to>
      <xdr:col>20</xdr:col>
      <xdr:colOff>38100</xdr:colOff>
      <xdr:row>36</xdr:row>
      <xdr:rowOff>127950</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619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119077</xdr:rowOff>
    </xdr:from>
    <xdr:ext cx="534377"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530111" y="6291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55126</xdr:rowOff>
    </xdr:from>
    <xdr:to>
      <xdr:col>15</xdr:col>
      <xdr:colOff>101600</xdr:colOff>
      <xdr:row>36</xdr:row>
      <xdr:rowOff>156726</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6227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147853</xdr:rowOff>
    </xdr:from>
    <xdr:ext cx="534377"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41111" y="6320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52644</xdr:rowOff>
    </xdr:from>
    <xdr:to>
      <xdr:col>10</xdr:col>
      <xdr:colOff>165100</xdr:colOff>
      <xdr:row>36</xdr:row>
      <xdr:rowOff>154244</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622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145371</xdr:rowOff>
    </xdr:from>
    <xdr:ext cx="534377"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52111" y="6317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51039</xdr:rowOff>
    </xdr:from>
    <xdr:to>
      <xdr:col>6</xdr:col>
      <xdr:colOff>38100</xdr:colOff>
      <xdr:row>36</xdr:row>
      <xdr:rowOff>152639</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6223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143766</xdr:rowOff>
    </xdr:from>
    <xdr:ext cx="534377"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63111" y="6315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77818</xdr:rowOff>
    </xdr:from>
    <xdr:to>
      <xdr:col>24</xdr:col>
      <xdr:colOff>62865</xdr:colOff>
      <xdr:row>59</xdr:row>
      <xdr:rowOff>34742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650318"/>
          <a:ext cx="1270" cy="1499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38569</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10154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34742</xdr:rowOff>
    </xdr:from>
    <xdr:to>
      <xdr:col>24</xdr:col>
      <xdr:colOff>152400</xdr:colOff>
      <xdr:row>59</xdr:row>
      <xdr:rowOff>34742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101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24495</xdr:rowOff>
    </xdr:from>
    <xdr:ext cx="599010"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425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77818</xdr:rowOff>
    </xdr:from>
    <xdr:to>
      <xdr:col>24</xdr:col>
      <xdr:colOff>152400</xdr:colOff>
      <xdr:row>50</xdr:row>
      <xdr:rowOff>77818</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650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146108</xdr:rowOff>
    </xdr:from>
    <xdr:to>
      <xdr:col>24</xdr:col>
      <xdr:colOff>63500</xdr:colOff>
      <xdr:row>59</xdr:row>
      <xdr:rowOff>10426</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3797300" y="10090208"/>
          <a:ext cx="838200" cy="35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9059</xdr:rowOff>
    </xdr:from>
    <xdr:ext cx="534377"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6102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157632</xdr:rowOff>
    </xdr:from>
    <xdr:to>
      <xdr:col>24</xdr:col>
      <xdr:colOff>114300</xdr:colOff>
      <xdr:row>57</xdr:row>
      <xdr:rowOff>87782</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758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124155</xdr:rowOff>
    </xdr:from>
    <xdr:to>
      <xdr:col>19</xdr:col>
      <xdr:colOff>177800</xdr:colOff>
      <xdr:row>59</xdr:row>
      <xdr:rowOff>10426</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2908300" y="10068255"/>
          <a:ext cx="889000" cy="57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163706</xdr:rowOff>
    </xdr:from>
    <xdr:to>
      <xdr:col>20</xdr:col>
      <xdr:colOff>38100</xdr:colOff>
      <xdr:row>57</xdr:row>
      <xdr:rowOff>93856</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764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110383</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530111" y="9540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124155</xdr:rowOff>
    </xdr:from>
    <xdr:to>
      <xdr:col>15</xdr:col>
      <xdr:colOff>50800</xdr:colOff>
      <xdr:row>58</xdr:row>
      <xdr:rowOff>141208</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019300" y="10068255"/>
          <a:ext cx="889000" cy="17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153556</xdr:rowOff>
    </xdr:from>
    <xdr:to>
      <xdr:col>15</xdr:col>
      <xdr:colOff>101600</xdr:colOff>
      <xdr:row>57</xdr:row>
      <xdr:rowOff>83706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75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100233</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41111" y="9529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141208</xdr:rowOff>
    </xdr:from>
    <xdr:to>
      <xdr:col>10</xdr:col>
      <xdr:colOff>114300</xdr:colOff>
      <xdr:row>59</xdr:row>
      <xdr:rowOff>12736</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1130300" y="10085308"/>
          <a:ext cx="889000" cy="42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23361</xdr:rowOff>
    </xdr:from>
    <xdr:to>
      <xdr:col>10</xdr:col>
      <xdr:colOff>165100</xdr:colOff>
      <xdr:row>57</xdr:row>
      <xdr:rowOff>124961</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796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141488</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52111" y="9571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55905</xdr:rowOff>
    </xdr:from>
    <xdr:to>
      <xdr:col>6</xdr:col>
      <xdr:colOff>38100</xdr:colOff>
      <xdr:row>57</xdr:row>
      <xdr:rowOff>157505</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82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2582</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63111" y="9603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95308</xdr:rowOff>
    </xdr:from>
    <xdr:to>
      <xdr:col>24</xdr:col>
      <xdr:colOff>114300</xdr:colOff>
      <xdr:row>59</xdr:row>
      <xdr:rowOff>25458</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10039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10235</xdr:rowOff>
    </xdr:from>
    <xdr:ext cx="534377"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954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131076</xdr:rowOff>
    </xdr:from>
    <xdr:to>
      <xdr:col>20</xdr:col>
      <xdr:colOff>38100</xdr:colOff>
      <xdr:row>59</xdr:row>
      <xdr:rowOff>61226</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1007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52353</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530111" y="10167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73355</xdr:rowOff>
    </xdr:from>
    <xdr:to>
      <xdr:col>15</xdr:col>
      <xdr:colOff>101600</xdr:colOff>
      <xdr:row>59</xdr:row>
      <xdr:rowOff>3505</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1001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166082</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41111" y="10110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90408</xdr:rowOff>
    </xdr:from>
    <xdr:to>
      <xdr:col>10</xdr:col>
      <xdr:colOff>165100</xdr:colOff>
      <xdr:row>59</xdr:row>
      <xdr:rowOff>20558</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1003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11685</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52111" y="10127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133386</xdr:rowOff>
    </xdr:from>
    <xdr:to>
      <xdr:col>6</xdr:col>
      <xdr:colOff>38100</xdr:colOff>
      <xdr:row>59</xdr:row>
      <xdr:rowOff>63536</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10077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54663</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63111" y="10170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15646</xdr:rowOff>
    </xdr:from>
    <xdr:to>
      <xdr:col>24</xdr:col>
      <xdr:colOff>62865</xdr:colOff>
      <xdr:row>79</xdr:row>
      <xdr:rowOff>23037</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4633595" y="12017146"/>
          <a:ext cx="1270" cy="1550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26864</xdr:rowOff>
    </xdr:from>
    <xdr:ext cx="378565" cy="259045"/>
    <xdr:sp macro="" textlink="">
      <xdr:nvSpPr>
        <xdr:cNvPr id="169" name="維持補修費最小値テキスト">
          <a:extLst>
            <a:ext uri="{FF2B5EF4-FFF2-40B4-BE49-F238E27FC236}">
              <a16:creationId xmlns:a16="http://schemas.microsoft.com/office/drawing/2014/main" id="{00000000-0008-0000-0600-0000A9000000}"/>
            </a:ext>
          </a:extLst>
        </xdr:cNvPr>
        <xdr:cNvSpPr txBox="1"/>
      </xdr:nvSpPr>
      <xdr:spPr>
        <a:xfrm>
          <a:off x="4686300" y="135714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23037</xdr:rowOff>
    </xdr:from>
    <xdr:to>
      <xdr:col>24</xdr:col>
      <xdr:colOff>152400</xdr:colOff>
      <xdr:row>79</xdr:row>
      <xdr:rowOff>23037</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3567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133773</xdr:rowOff>
    </xdr:from>
    <xdr:ext cx="534377" cy="259045"/>
    <xdr:sp macro="" textlink="">
      <xdr:nvSpPr>
        <xdr:cNvPr id="171" name="維持補修費最大値テキスト">
          <a:extLst>
            <a:ext uri="{FF2B5EF4-FFF2-40B4-BE49-F238E27FC236}">
              <a16:creationId xmlns:a16="http://schemas.microsoft.com/office/drawing/2014/main" id="{00000000-0008-0000-0600-0000AB000000}"/>
            </a:ext>
          </a:extLst>
        </xdr:cNvPr>
        <xdr:cNvSpPr txBox="1"/>
      </xdr:nvSpPr>
      <xdr:spPr>
        <a:xfrm>
          <a:off x="4686300" y="11792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15646</xdr:rowOff>
    </xdr:from>
    <xdr:to>
      <xdr:col>24</xdr:col>
      <xdr:colOff>152400</xdr:colOff>
      <xdr:row>70</xdr:row>
      <xdr:rowOff>15646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2017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86016</xdr:rowOff>
    </xdr:from>
    <xdr:to>
      <xdr:col>24</xdr:col>
      <xdr:colOff>63500</xdr:colOff>
      <xdr:row>78</xdr:row>
      <xdr:rowOff>100533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3797300" y="13459116"/>
          <a:ext cx="838200" cy="14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98519</xdr:rowOff>
    </xdr:from>
    <xdr:ext cx="469744" cy="259045"/>
    <xdr:sp macro="" textlink="">
      <xdr:nvSpPr>
        <xdr:cNvPr id="174" name="維持補修費平均値テキスト">
          <a:extLst>
            <a:ext uri="{FF2B5EF4-FFF2-40B4-BE49-F238E27FC236}">
              <a16:creationId xmlns:a16="http://schemas.microsoft.com/office/drawing/2014/main" id="{00000000-0008-0000-0600-0000AE000000}"/>
            </a:ext>
          </a:extLst>
        </xdr:cNvPr>
        <xdr:cNvSpPr txBox="1"/>
      </xdr:nvSpPr>
      <xdr:spPr>
        <a:xfrm>
          <a:off x="4686300" y="131287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75642</xdr:rowOff>
    </xdr:from>
    <xdr:to>
      <xdr:col>24</xdr:col>
      <xdr:colOff>114300</xdr:colOff>
      <xdr:row>78</xdr:row>
      <xdr:rowOff>5792</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4584700" y="1327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63919</xdr:rowOff>
    </xdr:from>
    <xdr:to>
      <xdr:col>19</xdr:col>
      <xdr:colOff>177800</xdr:colOff>
      <xdr:row>78</xdr:row>
      <xdr:rowOff>86016</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2908300" y="13437019"/>
          <a:ext cx="889000" cy="22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107417</xdr:rowOff>
    </xdr:from>
    <xdr:to>
      <xdr:col>20</xdr:col>
      <xdr:colOff>38100</xdr:colOff>
      <xdr:row>78</xdr:row>
      <xdr:rowOff>37567</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3746500" y="1330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54094</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3562428" y="13084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63919</xdr:rowOff>
    </xdr:from>
    <xdr:to>
      <xdr:col>15</xdr:col>
      <xdr:colOff>50800</xdr:colOff>
      <xdr:row>78</xdr:row>
      <xdr:rowOff>69329</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019300" y="13437019"/>
          <a:ext cx="889000" cy="5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136486</xdr:rowOff>
    </xdr:from>
    <xdr:to>
      <xdr:col>15</xdr:col>
      <xdr:colOff>101600</xdr:colOff>
      <xdr:row>78</xdr:row>
      <xdr:rowOff>66636</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2857500" y="1333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83163</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2673428" y="13113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69329</xdr:rowOff>
    </xdr:from>
    <xdr:to>
      <xdr:col>10</xdr:col>
      <xdr:colOff>114300</xdr:colOff>
      <xdr:row>78</xdr:row>
      <xdr:rowOff>97523</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1130300" y="13442429"/>
          <a:ext cx="889000" cy="2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142811</xdr:rowOff>
    </xdr:from>
    <xdr:to>
      <xdr:col>10</xdr:col>
      <xdr:colOff>165100</xdr:colOff>
      <xdr:row>78</xdr:row>
      <xdr:rowOff>72961</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968500" y="1334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89488</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784428" y="1311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148183</xdr:rowOff>
    </xdr:from>
    <xdr:to>
      <xdr:col>6</xdr:col>
      <xdr:colOff>38100</xdr:colOff>
      <xdr:row>78</xdr:row>
      <xdr:rowOff>78333</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079500" y="13349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94860</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895428" y="13125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49733</xdr:rowOff>
    </xdr:from>
    <xdr:to>
      <xdr:col>24</xdr:col>
      <xdr:colOff>114300</xdr:colOff>
      <xdr:row>78</xdr:row>
      <xdr:rowOff>151333</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4584700" y="13422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136110</xdr:rowOff>
    </xdr:from>
    <xdr:ext cx="469744" cy="259045"/>
    <xdr:sp macro="" textlink="">
      <xdr:nvSpPr>
        <xdr:cNvPr id="193" name="維持補修費該当値テキスト">
          <a:extLst>
            <a:ext uri="{FF2B5EF4-FFF2-40B4-BE49-F238E27FC236}">
              <a16:creationId xmlns:a16="http://schemas.microsoft.com/office/drawing/2014/main" id="{00000000-0008-0000-0600-0000C1000000}"/>
            </a:ext>
          </a:extLst>
        </xdr:cNvPr>
        <xdr:cNvSpPr txBox="1"/>
      </xdr:nvSpPr>
      <xdr:spPr>
        <a:xfrm>
          <a:off x="4686300" y="13337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35216</xdr:rowOff>
    </xdr:from>
    <xdr:to>
      <xdr:col>20</xdr:col>
      <xdr:colOff>38100</xdr:colOff>
      <xdr:row>78</xdr:row>
      <xdr:rowOff>136816</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3746500" y="13408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127943</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562428" y="13501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13119</xdr:rowOff>
    </xdr:from>
    <xdr:to>
      <xdr:col>15</xdr:col>
      <xdr:colOff>101600</xdr:colOff>
      <xdr:row>78</xdr:row>
      <xdr:rowOff>114719</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2857500" y="13386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105846</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673428" y="13478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18529</xdr:rowOff>
    </xdr:from>
    <xdr:to>
      <xdr:col>10</xdr:col>
      <xdr:colOff>165100</xdr:colOff>
      <xdr:row>78</xdr:row>
      <xdr:rowOff>120129</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968500" y="1339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111256</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784428" y="13484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46723</xdr:rowOff>
    </xdr:from>
    <xdr:to>
      <xdr:col>6</xdr:col>
      <xdr:colOff>38100</xdr:colOff>
      <xdr:row>78</xdr:row>
      <xdr:rowOff>148323</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079500" y="13419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139450</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895428" y="13512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32976</xdr:rowOff>
    </xdr:from>
    <xdr:to>
      <xdr:col>24</xdr:col>
      <xdr:colOff>62865</xdr:colOff>
      <xdr:row>98</xdr:row>
      <xdr:rowOff>86589</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634926"/>
          <a:ext cx="1270" cy="12537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90416</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89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86589</xdr:rowOff>
    </xdr:from>
    <xdr:to>
      <xdr:col>24</xdr:col>
      <xdr:colOff>152400</xdr:colOff>
      <xdr:row>98</xdr:row>
      <xdr:rowOff>86589</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888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151103</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410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32976</xdr:rowOff>
    </xdr:from>
    <xdr:to>
      <xdr:col>24</xdr:col>
      <xdr:colOff>152400</xdr:colOff>
      <xdr:row>91</xdr:row>
      <xdr:rowOff>32976</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634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89702</xdr:rowOff>
    </xdr:from>
    <xdr:to>
      <xdr:col>24</xdr:col>
      <xdr:colOff>63500</xdr:colOff>
      <xdr:row>99</xdr:row>
      <xdr:rowOff>7820</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720352"/>
          <a:ext cx="838200" cy="261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18291</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134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166864</xdr:rowOff>
    </xdr:from>
    <xdr:to>
      <xdr:col>24</xdr:col>
      <xdr:colOff>114300</xdr:colOff>
      <xdr:row>95</xdr:row>
      <xdr:rowOff>97014</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28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7820</xdr:rowOff>
    </xdr:from>
    <xdr:to>
      <xdr:col>19</xdr:col>
      <xdr:colOff>177800</xdr:colOff>
      <xdr:row>99</xdr:row>
      <xdr:rowOff>19827</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908300" y="16981370"/>
          <a:ext cx="889000" cy="12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60913</xdr:rowOff>
    </xdr:from>
    <xdr:to>
      <xdr:col>20</xdr:col>
      <xdr:colOff>38100</xdr:colOff>
      <xdr:row>96</xdr:row>
      <xdr:rowOff>162513</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52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7590</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29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19827</xdr:rowOff>
    </xdr:from>
    <xdr:to>
      <xdr:col>15</xdr:col>
      <xdr:colOff>50800</xdr:colOff>
      <xdr:row>99</xdr:row>
      <xdr:rowOff>26206</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993377"/>
          <a:ext cx="889000" cy="6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75642</xdr:rowOff>
    </xdr:from>
    <xdr:to>
      <xdr:col>15</xdr:col>
      <xdr:colOff>101600</xdr:colOff>
      <xdr:row>97</xdr:row>
      <xdr:rowOff>5792</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534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22319</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31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26206</xdr:rowOff>
    </xdr:from>
    <xdr:to>
      <xdr:col>10</xdr:col>
      <xdr:colOff>114300</xdr:colOff>
      <xdr:row>99</xdr:row>
      <xdr:rowOff>30386</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1130300" y="16999756"/>
          <a:ext cx="889000" cy="4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116016</xdr:rowOff>
    </xdr:from>
    <xdr:to>
      <xdr:col>10</xdr:col>
      <xdr:colOff>165100</xdr:colOff>
      <xdr:row>97</xdr:row>
      <xdr:rowOff>46166</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57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62693</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350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110965</xdr:rowOff>
    </xdr:from>
    <xdr:to>
      <xdr:col>6</xdr:col>
      <xdr:colOff>38100</xdr:colOff>
      <xdr:row>97</xdr:row>
      <xdr:rowOff>41115</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570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57642</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345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38902</xdr:rowOff>
    </xdr:from>
    <xdr:to>
      <xdr:col>24</xdr:col>
      <xdr:colOff>114300</xdr:colOff>
      <xdr:row>97</xdr:row>
      <xdr:rowOff>140502</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66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17329</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647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128470</xdr:rowOff>
    </xdr:from>
    <xdr:to>
      <xdr:col>20</xdr:col>
      <xdr:colOff>38100</xdr:colOff>
      <xdr:row>99</xdr:row>
      <xdr:rowOff>58620</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93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49747</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7023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140477</xdr:rowOff>
    </xdr:from>
    <xdr:to>
      <xdr:col>15</xdr:col>
      <xdr:colOff>101600</xdr:colOff>
      <xdr:row>99</xdr:row>
      <xdr:rowOff>70627</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942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61754</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7035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146856</xdr:rowOff>
    </xdr:from>
    <xdr:to>
      <xdr:col>10</xdr:col>
      <xdr:colOff>165100</xdr:colOff>
      <xdr:row>99</xdr:row>
      <xdr:rowOff>77006</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948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68133</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7041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151036</xdr:rowOff>
    </xdr:from>
    <xdr:to>
      <xdr:col>6</xdr:col>
      <xdr:colOff>38100</xdr:colOff>
      <xdr:row>99</xdr:row>
      <xdr:rowOff>81186</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953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72313</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7045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a16="http://schemas.microsoft.com/office/drawing/2014/main" id="{00000000-0008-0000-06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145406</xdr:rowOff>
    </xdr:from>
    <xdr:to>
      <xdr:col>54</xdr:col>
      <xdr:colOff>189865</xdr:colOff>
      <xdr:row>37</xdr:row>
      <xdr:rowOff>138822</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10475595" y="5460356"/>
          <a:ext cx="1270" cy="1022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142650</xdr:rowOff>
    </xdr:from>
    <xdr:ext cx="534377" cy="259045"/>
    <xdr:sp macro="" textlink="">
      <xdr:nvSpPr>
        <xdr:cNvPr id="284" name="補助費等最小値テキスト">
          <a:extLst>
            <a:ext uri="{FF2B5EF4-FFF2-40B4-BE49-F238E27FC236}">
              <a16:creationId xmlns:a16="http://schemas.microsoft.com/office/drawing/2014/main" id="{00000000-0008-0000-0600-00001C010000}"/>
            </a:ext>
          </a:extLst>
        </xdr:cNvPr>
        <xdr:cNvSpPr txBox="1"/>
      </xdr:nvSpPr>
      <xdr:spPr>
        <a:xfrm>
          <a:off x="10528300" y="6486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138822</xdr:rowOff>
    </xdr:from>
    <xdr:to>
      <xdr:col>55</xdr:col>
      <xdr:colOff>88900</xdr:colOff>
      <xdr:row>37</xdr:row>
      <xdr:rowOff>138822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6482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92083</xdr:rowOff>
    </xdr:from>
    <xdr:ext cx="599010" cy="259045"/>
    <xdr:sp macro="" textlink="">
      <xdr:nvSpPr>
        <xdr:cNvPr id="286" name="補助費等最大値テキスト">
          <a:extLst>
            <a:ext uri="{FF2B5EF4-FFF2-40B4-BE49-F238E27FC236}">
              <a16:creationId xmlns:a16="http://schemas.microsoft.com/office/drawing/2014/main" id="{00000000-0008-0000-0600-00001E010000}"/>
            </a:ext>
          </a:extLst>
        </xdr:cNvPr>
        <xdr:cNvSpPr txBox="1"/>
      </xdr:nvSpPr>
      <xdr:spPr>
        <a:xfrm>
          <a:off x="10528300" y="5235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145406</xdr:rowOff>
    </xdr:from>
    <xdr:to>
      <xdr:col>55</xdr:col>
      <xdr:colOff>88900</xdr:colOff>
      <xdr:row>31</xdr:row>
      <xdr:rowOff>145406</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546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135590</xdr:rowOff>
    </xdr:from>
    <xdr:to>
      <xdr:col>55</xdr:col>
      <xdr:colOff>0</xdr:colOff>
      <xdr:row>35</xdr:row>
      <xdr:rowOff>61647</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9639300" y="5621990"/>
          <a:ext cx="838200" cy="440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94224</xdr:rowOff>
    </xdr:from>
    <xdr:ext cx="599010" cy="259045"/>
    <xdr:sp macro="" textlink="">
      <xdr:nvSpPr>
        <xdr:cNvPr id="289" name="補助費等平均値テキスト">
          <a:extLst>
            <a:ext uri="{FF2B5EF4-FFF2-40B4-BE49-F238E27FC236}">
              <a16:creationId xmlns:a16="http://schemas.microsoft.com/office/drawing/2014/main" id="{00000000-0008-0000-0600-000021010000}"/>
            </a:ext>
          </a:extLst>
        </xdr:cNvPr>
        <xdr:cNvSpPr txBox="1"/>
      </xdr:nvSpPr>
      <xdr:spPr>
        <a:xfrm>
          <a:off x="10528300" y="60949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115797</xdr:rowOff>
    </xdr:from>
    <xdr:to>
      <xdr:col>55</xdr:col>
      <xdr:colOff>50800</xdr:colOff>
      <xdr:row>36</xdr:row>
      <xdr:rowOff>45947</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10426700" y="6116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135590</xdr:rowOff>
    </xdr:from>
    <xdr:to>
      <xdr:col>50</xdr:col>
      <xdr:colOff>114300</xdr:colOff>
      <xdr:row>36</xdr:row>
      <xdr:rowOff>4172</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8750300" y="5621990"/>
          <a:ext cx="889000" cy="554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32</xdr:row>
      <xdr:rowOff>167287</xdr:rowOff>
    </xdr:from>
    <xdr:to>
      <xdr:col>50</xdr:col>
      <xdr:colOff>165100</xdr:colOff>
      <xdr:row>33</xdr:row>
      <xdr:rowOff>97437</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9588500" y="5653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88564</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9339795" y="5746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159881</xdr:rowOff>
    </xdr:from>
    <xdr:to>
      <xdr:col>45</xdr:col>
      <xdr:colOff>177800</xdr:colOff>
      <xdr:row>36</xdr:row>
      <xdr:rowOff>4172</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7861300" y="6160631"/>
          <a:ext cx="889000" cy="15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28600</xdr:rowOff>
    </xdr:from>
    <xdr:to>
      <xdr:col>46</xdr:col>
      <xdr:colOff>38100</xdr:colOff>
      <xdr:row>36</xdr:row>
      <xdr:rowOff>130200</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8699500" y="62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121327</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8483111" y="629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144738</xdr:rowOff>
    </xdr:from>
    <xdr:to>
      <xdr:col>41</xdr:col>
      <xdr:colOff>50800</xdr:colOff>
      <xdr:row>35</xdr:row>
      <xdr:rowOff>159881</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6972300" y="6145488"/>
          <a:ext cx="889000" cy="15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35206</xdr:rowOff>
    </xdr:from>
    <xdr:to>
      <xdr:col>41</xdr:col>
      <xdr:colOff>101600</xdr:colOff>
      <xdr:row>36</xdr:row>
      <xdr:rowOff>136806</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7810500" y="6207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127933</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594111" y="6300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60832</xdr:rowOff>
    </xdr:from>
    <xdr:to>
      <xdr:col>36</xdr:col>
      <xdr:colOff>165100</xdr:colOff>
      <xdr:row>36</xdr:row>
      <xdr:rowOff>162432</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6921500" y="6233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153559</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705111" y="632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10847</xdr:rowOff>
    </xdr:from>
    <xdr:to>
      <xdr:col>55</xdr:col>
      <xdr:colOff>50800</xdr:colOff>
      <xdr:row>35</xdr:row>
      <xdr:rowOff>112447</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10426700" y="6011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33724</xdr:rowOff>
    </xdr:from>
    <xdr:ext cx="599010" cy="259045"/>
    <xdr:sp macro="" textlink="">
      <xdr:nvSpPr>
        <xdr:cNvPr id="308" name="補助費等該当値テキスト">
          <a:extLst>
            <a:ext uri="{FF2B5EF4-FFF2-40B4-BE49-F238E27FC236}">
              <a16:creationId xmlns:a16="http://schemas.microsoft.com/office/drawing/2014/main" id="{00000000-0008-0000-0600-000034010000}"/>
            </a:ext>
          </a:extLst>
        </xdr:cNvPr>
        <xdr:cNvSpPr txBox="1"/>
      </xdr:nvSpPr>
      <xdr:spPr>
        <a:xfrm>
          <a:off x="10528300" y="5863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84790</xdr:rowOff>
    </xdr:from>
    <xdr:to>
      <xdr:col>50</xdr:col>
      <xdr:colOff>165100</xdr:colOff>
      <xdr:row>33</xdr:row>
      <xdr:rowOff>14940</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9588500" y="5571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31467</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339795" y="5346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124822</xdr:rowOff>
    </xdr:from>
    <xdr:to>
      <xdr:col>46</xdr:col>
      <xdr:colOff>38100</xdr:colOff>
      <xdr:row>36</xdr:row>
      <xdr:rowOff>54972</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8699500" y="612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71499</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450795" y="5900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109081</xdr:rowOff>
    </xdr:from>
    <xdr:to>
      <xdr:col>41</xdr:col>
      <xdr:colOff>101600</xdr:colOff>
      <xdr:row>36</xdr:row>
      <xdr:rowOff>39231</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7810500" y="6109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55758</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561795" y="5885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93938</xdr:rowOff>
    </xdr:from>
    <xdr:to>
      <xdr:col>36</xdr:col>
      <xdr:colOff>165100</xdr:colOff>
      <xdr:row>36</xdr:row>
      <xdr:rowOff>24088</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6921500" y="609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40615</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672795" y="5869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33817</xdr:rowOff>
    </xdr:from>
    <xdr:to>
      <xdr:col>54</xdr:col>
      <xdr:colOff>189865</xdr:colOff>
      <xdr:row>58</xdr:row>
      <xdr:rowOff>156365</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606317"/>
          <a:ext cx="1270" cy="1494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160192</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104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156365</xdr:rowOff>
    </xdr:from>
    <xdr:to>
      <xdr:col>55</xdr:col>
      <xdr:colOff>88900</xdr:colOff>
      <xdr:row>58</xdr:row>
      <xdr:rowOff>156365</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100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151944</xdr:rowOff>
    </xdr:from>
    <xdr:ext cx="599010"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381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33817</xdr:rowOff>
    </xdr:from>
    <xdr:to>
      <xdr:col>55</xdr:col>
      <xdr:colOff>88900</xdr:colOff>
      <xdr:row>50</xdr:row>
      <xdr:rowOff>33817</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606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150604</xdr:rowOff>
    </xdr:from>
    <xdr:to>
      <xdr:col>55</xdr:col>
      <xdr:colOff>0</xdr:colOff>
      <xdr:row>58</xdr:row>
      <xdr:rowOff>85572</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9639300" y="9923254"/>
          <a:ext cx="838200" cy="106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158419</xdr:rowOff>
    </xdr:from>
    <xdr:ext cx="534377"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5881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135542</xdr:rowOff>
    </xdr:from>
    <xdr:to>
      <xdr:col>55</xdr:col>
      <xdr:colOff>50800</xdr:colOff>
      <xdr:row>57</xdr:row>
      <xdr:rowOff>65692</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736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150604</xdr:rowOff>
    </xdr:from>
    <xdr:to>
      <xdr:col>50</xdr:col>
      <xdr:colOff>114300</xdr:colOff>
      <xdr:row>58</xdr:row>
      <xdr:rowOff>34144</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8750300" y="9923254"/>
          <a:ext cx="889000" cy="54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61338</xdr:rowOff>
    </xdr:from>
    <xdr:to>
      <xdr:col>50</xdr:col>
      <xdr:colOff>165100</xdr:colOff>
      <xdr:row>56</xdr:row>
      <xdr:rowOff>162938</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66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8015</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9437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34144</xdr:rowOff>
    </xdr:from>
    <xdr:to>
      <xdr:col>45</xdr:col>
      <xdr:colOff>177800</xdr:colOff>
      <xdr:row>58</xdr:row>
      <xdr:rowOff>83674</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7861300" y="9978244"/>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114084</xdr:rowOff>
    </xdr:from>
    <xdr:to>
      <xdr:col>46</xdr:col>
      <xdr:colOff>38100</xdr:colOff>
      <xdr:row>57</xdr:row>
      <xdr:rowOff>44234</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71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60761</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9490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83674</xdr:rowOff>
    </xdr:from>
    <xdr:to>
      <xdr:col>41</xdr:col>
      <xdr:colOff>50800</xdr:colOff>
      <xdr:row>58</xdr:row>
      <xdr:rowOff>125013</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6972300" y="10027774"/>
          <a:ext cx="889000" cy="41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20</xdr:rowOff>
    </xdr:from>
    <xdr:to>
      <xdr:col>41</xdr:col>
      <xdr:colOff>101600</xdr:colOff>
      <xdr:row>57</xdr:row>
      <xdr:rowOff>101620</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77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118147</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94111" y="9547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164826</xdr:rowOff>
    </xdr:from>
    <xdr:to>
      <xdr:col>36</xdr:col>
      <xdr:colOff>165100</xdr:colOff>
      <xdr:row>57</xdr:row>
      <xdr:rowOff>94976</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76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111503</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705111" y="9541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34772</xdr:rowOff>
    </xdr:from>
    <xdr:to>
      <xdr:col>55</xdr:col>
      <xdr:colOff>50800</xdr:colOff>
      <xdr:row>58</xdr:row>
      <xdr:rowOff>136372</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978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121149</xdr:rowOff>
    </xdr:from>
    <xdr:ext cx="534377"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893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99804</xdr:rowOff>
    </xdr:from>
    <xdr:to>
      <xdr:col>50</xdr:col>
      <xdr:colOff>165100</xdr:colOff>
      <xdr:row>58</xdr:row>
      <xdr:rowOff>29954</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87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21081</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72111" y="9965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154794</xdr:rowOff>
    </xdr:from>
    <xdr:to>
      <xdr:col>46</xdr:col>
      <xdr:colOff>38100</xdr:colOff>
      <xdr:row>58</xdr:row>
      <xdr:rowOff>84944</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927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76071</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83111" y="10020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32874</xdr:rowOff>
    </xdr:from>
    <xdr:to>
      <xdr:col>41</xdr:col>
      <xdr:colOff>101600</xdr:colOff>
      <xdr:row>58</xdr:row>
      <xdr:rowOff>134474</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976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125601</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94111" y="10069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74213</xdr:rowOff>
    </xdr:from>
    <xdr:to>
      <xdr:col>36</xdr:col>
      <xdr:colOff>165100</xdr:colOff>
      <xdr:row>59</xdr:row>
      <xdr:rowOff>4363</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10018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166940</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05111" y="10111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42586</xdr:rowOff>
    </xdr:from>
    <xdr:to>
      <xdr:col>54</xdr:col>
      <xdr:colOff>189865</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10475595" y="12386986"/>
          <a:ext cx="1270" cy="1125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6" name="普通建設事業費 （ うち新規整備　）最小値テキスト">
          <a:extLst>
            <a:ext uri="{FF2B5EF4-FFF2-40B4-BE49-F238E27FC236}">
              <a16:creationId xmlns:a16="http://schemas.microsoft.com/office/drawing/2014/main" id="{00000000-0008-0000-0600-00008C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160713</xdr:rowOff>
    </xdr:from>
    <xdr:ext cx="599010" cy="259045"/>
    <xdr:sp macro="" textlink="">
      <xdr:nvSpPr>
        <xdr:cNvPr id="398" name="普通建設事業費 （ うち新規整備　）最大値テキスト">
          <a:extLst>
            <a:ext uri="{FF2B5EF4-FFF2-40B4-BE49-F238E27FC236}">
              <a16:creationId xmlns:a16="http://schemas.microsoft.com/office/drawing/2014/main" id="{00000000-0008-0000-0600-00008E010000}"/>
            </a:ext>
          </a:extLst>
        </xdr:cNvPr>
        <xdr:cNvSpPr txBox="1"/>
      </xdr:nvSpPr>
      <xdr:spPr>
        <a:xfrm>
          <a:off x="10528300" y="12162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72</xdr:row>
      <xdr:rowOff>42586</xdr:rowOff>
    </xdr:from>
    <xdr:to>
      <xdr:col>55</xdr:col>
      <xdr:colOff>88900</xdr:colOff>
      <xdr:row>72</xdr:row>
      <xdr:rowOff>42586</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2386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128380</xdr:rowOff>
    </xdr:from>
    <xdr:to>
      <xdr:col>55</xdr:col>
      <xdr:colOff>0</xdr:colOff>
      <xdr:row>78</xdr:row>
      <xdr:rowOff>138178</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9639300" y="13501480"/>
          <a:ext cx="8382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130646</xdr:rowOff>
    </xdr:from>
    <xdr:ext cx="534377" cy="259045"/>
    <xdr:sp macro="" textlink="">
      <xdr:nvSpPr>
        <xdr:cNvPr id="401" name="普通建設事業費 （ うち新規整備　）平均値テキスト">
          <a:extLst>
            <a:ext uri="{FF2B5EF4-FFF2-40B4-BE49-F238E27FC236}">
              <a16:creationId xmlns:a16="http://schemas.microsoft.com/office/drawing/2014/main" id="{00000000-0008-0000-0600-000091010000}"/>
            </a:ext>
          </a:extLst>
        </xdr:cNvPr>
        <xdr:cNvSpPr txBox="1"/>
      </xdr:nvSpPr>
      <xdr:spPr>
        <a:xfrm>
          <a:off x="10528300" y="131608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107769</xdr:rowOff>
    </xdr:from>
    <xdr:to>
      <xdr:col>55</xdr:col>
      <xdr:colOff>50800</xdr:colOff>
      <xdr:row>78</xdr:row>
      <xdr:rowOff>37919</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10426700" y="13309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135365</xdr:rowOff>
    </xdr:from>
    <xdr:to>
      <xdr:col>50</xdr:col>
      <xdr:colOff>114300</xdr:colOff>
      <xdr:row>78</xdr:row>
      <xdr:rowOff>138178</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8750300" y="13508465"/>
          <a:ext cx="889000" cy="2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55214</xdr:rowOff>
    </xdr:from>
    <xdr:to>
      <xdr:col>50</xdr:col>
      <xdr:colOff>165100</xdr:colOff>
      <xdr:row>77</xdr:row>
      <xdr:rowOff>156814</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9588500" y="13256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1891</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9372111" y="13032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134917</xdr:rowOff>
    </xdr:from>
    <xdr:to>
      <xdr:col>45</xdr:col>
      <xdr:colOff>177800</xdr:colOff>
      <xdr:row>78</xdr:row>
      <xdr:rowOff>135365</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7861300" y="13508017"/>
          <a:ext cx="889000" cy="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88178</xdr:rowOff>
    </xdr:from>
    <xdr:to>
      <xdr:col>46</xdr:col>
      <xdr:colOff>38100</xdr:colOff>
      <xdr:row>78</xdr:row>
      <xdr:rowOff>18328</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8699500" y="13289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34855</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483111" y="13065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124292</xdr:rowOff>
    </xdr:from>
    <xdr:to>
      <xdr:col>41</xdr:col>
      <xdr:colOff>50800</xdr:colOff>
      <xdr:row>78</xdr:row>
      <xdr:rowOff>134917</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6972300" y="13497392"/>
          <a:ext cx="889000" cy="10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140796</xdr:rowOff>
    </xdr:from>
    <xdr:to>
      <xdr:col>41</xdr:col>
      <xdr:colOff>101600</xdr:colOff>
      <xdr:row>78</xdr:row>
      <xdr:rowOff>70946</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7810500" y="13342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87473</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594111" y="13117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142036</xdr:rowOff>
    </xdr:from>
    <xdr:to>
      <xdr:col>36</xdr:col>
      <xdr:colOff>165100</xdr:colOff>
      <xdr:row>78</xdr:row>
      <xdr:rowOff>72186</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6921500" y="1334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88713</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705111" y="13118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77580</xdr:rowOff>
    </xdr:from>
    <xdr:to>
      <xdr:col>55</xdr:col>
      <xdr:colOff>50800</xdr:colOff>
      <xdr:row>79</xdr:row>
      <xdr:rowOff>7730</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10426700" y="1345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163957</xdr:rowOff>
    </xdr:from>
    <xdr:ext cx="469744" cy="259045"/>
    <xdr:sp macro="" textlink="">
      <xdr:nvSpPr>
        <xdr:cNvPr id="420" name="普通建設事業費 （ うち新規整備　）該当値テキスト">
          <a:extLst>
            <a:ext uri="{FF2B5EF4-FFF2-40B4-BE49-F238E27FC236}">
              <a16:creationId xmlns:a16="http://schemas.microsoft.com/office/drawing/2014/main" id="{00000000-0008-0000-0600-0000A4010000}"/>
            </a:ext>
          </a:extLst>
        </xdr:cNvPr>
        <xdr:cNvSpPr txBox="1"/>
      </xdr:nvSpPr>
      <xdr:spPr>
        <a:xfrm>
          <a:off x="10528300" y="13365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87378</xdr:rowOff>
    </xdr:from>
    <xdr:to>
      <xdr:col>50</xdr:col>
      <xdr:colOff>165100</xdr:colOff>
      <xdr:row>79</xdr:row>
      <xdr:rowOff>17528</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9588500" y="13460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8655</xdr:rowOff>
    </xdr:from>
    <xdr:ext cx="378565"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50017" y="13553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84565</xdr:rowOff>
    </xdr:from>
    <xdr:to>
      <xdr:col>46</xdr:col>
      <xdr:colOff>38100</xdr:colOff>
      <xdr:row>79</xdr:row>
      <xdr:rowOff>14715</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8699500" y="1345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5842</xdr:rowOff>
    </xdr:from>
    <xdr:ext cx="378565"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61017" y="135503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84117</xdr:rowOff>
    </xdr:from>
    <xdr:to>
      <xdr:col>41</xdr:col>
      <xdr:colOff>101600</xdr:colOff>
      <xdr:row>79</xdr:row>
      <xdr:rowOff>14267</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7810500" y="13457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5394</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626428" y="13549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73492</xdr:rowOff>
    </xdr:from>
    <xdr:to>
      <xdr:col>36</xdr:col>
      <xdr:colOff>165100</xdr:colOff>
      <xdr:row>79</xdr:row>
      <xdr:rowOff>3642</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6921500" y="13446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166219</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37428" y="13539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72256</xdr:rowOff>
    </xdr:from>
    <xdr:to>
      <xdr:col>54</xdr:col>
      <xdr:colOff>189865</xdr:colOff>
      <xdr:row>99</xdr:row>
      <xdr:rowOff>1580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502756"/>
          <a:ext cx="1270" cy="1472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5407</xdr:rowOff>
    </xdr:from>
    <xdr:ext cx="469744"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97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1580</xdr:rowOff>
    </xdr:from>
    <xdr:to>
      <xdr:col>55</xdr:col>
      <xdr:colOff>88900</xdr:colOff>
      <xdr:row>99</xdr:row>
      <xdr:rowOff>1580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975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18933</xdr:rowOff>
    </xdr:from>
    <xdr:ext cx="599010"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277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72256</xdr:rowOff>
    </xdr:from>
    <xdr:to>
      <xdr:col>55</xdr:col>
      <xdr:colOff>88900</xdr:colOff>
      <xdr:row>90</xdr:row>
      <xdr:rowOff>72256</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502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103208</xdr:rowOff>
    </xdr:from>
    <xdr:to>
      <xdr:col>55</xdr:col>
      <xdr:colOff>0</xdr:colOff>
      <xdr:row>97</xdr:row>
      <xdr:rowOff>158460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9639300" y="16562408"/>
          <a:ext cx="838200" cy="226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116014</xdr:rowOff>
    </xdr:from>
    <xdr:ext cx="534377"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4037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93137</xdr:rowOff>
    </xdr:from>
    <xdr:to>
      <xdr:col>55</xdr:col>
      <xdr:colOff>50800</xdr:colOff>
      <xdr:row>97</xdr:row>
      <xdr:rowOff>23287</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552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103208</xdr:rowOff>
    </xdr:from>
    <xdr:to>
      <xdr:col>50</xdr:col>
      <xdr:colOff>114300</xdr:colOff>
      <xdr:row>97</xdr:row>
      <xdr:rowOff>44855</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8750300" y="16562408"/>
          <a:ext cx="889000" cy="113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36489</xdr:rowOff>
    </xdr:from>
    <xdr:to>
      <xdr:col>50</xdr:col>
      <xdr:colOff>165100</xdr:colOff>
      <xdr:row>96</xdr:row>
      <xdr:rowOff>138089</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49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154616</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72111" y="16270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44855</xdr:rowOff>
    </xdr:from>
    <xdr:to>
      <xdr:col>45</xdr:col>
      <xdr:colOff>177800</xdr:colOff>
      <xdr:row>98</xdr:row>
      <xdr:rowOff>54691</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7861300" y="16675505"/>
          <a:ext cx="889000" cy="181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86393</xdr:rowOff>
    </xdr:from>
    <xdr:to>
      <xdr:col>46</xdr:col>
      <xdr:colOff>38100</xdr:colOff>
      <xdr:row>97</xdr:row>
      <xdr:rowOff>16543</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545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33070</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83111" y="16320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54691</xdr:rowOff>
    </xdr:from>
    <xdr:to>
      <xdr:col>41</xdr:col>
      <xdr:colOff>50800</xdr:colOff>
      <xdr:row>98</xdr:row>
      <xdr:rowOff>78977</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6972300" y="16856791"/>
          <a:ext cx="889000" cy="24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129484</xdr:rowOff>
    </xdr:from>
    <xdr:to>
      <xdr:col>41</xdr:col>
      <xdr:colOff>101600</xdr:colOff>
      <xdr:row>97</xdr:row>
      <xdr:rowOff>59634</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588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76161</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94111" y="16363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120066</xdr:rowOff>
    </xdr:from>
    <xdr:to>
      <xdr:col>36</xdr:col>
      <xdr:colOff>165100</xdr:colOff>
      <xdr:row>97</xdr:row>
      <xdr:rowOff>50216</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579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66743</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05111" y="16354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107660</xdr:rowOff>
    </xdr:from>
    <xdr:to>
      <xdr:col>55</xdr:col>
      <xdr:colOff>50800</xdr:colOff>
      <xdr:row>98</xdr:row>
      <xdr:rowOff>37810</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73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86087</xdr:rowOff>
    </xdr:from>
    <xdr:ext cx="534377"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716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52408</xdr:rowOff>
    </xdr:from>
    <xdr:to>
      <xdr:col>50</xdr:col>
      <xdr:colOff>165100</xdr:colOff>
      <xdr:row>96</xdr:row>
      <xdr:rowOff>154008</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511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145135</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72111" y="16604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165505</xdr:rowOff>
    </xdr:from>
    <xdr:to>
      <xdr:col>46</xdr:col>
      <xdr:colOff>38100</xdr:colOff>
      <xdr:row>97</xdr:row>
      <xdr:rowOff>95655</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62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86782</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83111" y="16717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3891</xdr:rowOff>
    </xdr:from>
    <xdr:to>
      <xdr:col>41</xdr:col>
      <xdr:colOff>101600</xdr:colOff>
      <xdr:row>98</xdr:row>
      <xdr:rowOff>105491</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805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96618</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6898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28177</xdr:rowOff>
    </xdr:from>
    <xdr:to>
      <xdr:col>36</xdr:col>
      <xdr:colOff>165100</xdr:colOff>
      <xdr:row>98</xdr:row>
      <xdr:rowOff>129777</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683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120904</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5111" y="16923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135528</xdr:rowOff>
    </xdr:from>
    <xdr:to>
      <xdr:col>85</xdr:col>
      <xdr:colOff>126364</xdr:colOff>
      <xdr:row>39</xdr:row>
      <xdr:rowOff>44450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279028"/>
          <a:ext cx="1269" cy="145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82205</xdr:rowOff>
    </xdr:from>
    <xdr:ext cx="534377"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5054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135528</xdr:rowOff>
    </xdr:from>
    <xdr:to>
      <xdr:col>86</xdr:col>
      <xdr:colOff>25400</xdr:colOff>
      <xdr:row>30</xdr:row>
      <xdr:rowOff>135528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279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12712</xdr:rowOff>
    </xdr:from>
    <xdr:to>
      <xdr:col>85</xdr:col>
      <xdr:colOff>127000</xdr:colOff>
      <xdr:row>39</xdr:row>
      <xdr:rowOff>31439</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5481300" y="6527812"/>
          <a:ext cx="838200" cy="190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56303</xdr:rowOff>
    </xdr:from>
    <xdr:ext cx="469744"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3999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33427</xdr:rowOff>
    </xdr:from>
    <xdr:to>
      <xdr:col>85</xdr:col>
      <xdr:colOff>177800</xdr:colOff>
      <xdr:row>38</xdr:row>
      <xdr:rowOff>135027</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54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118554</xdr:rowOff>
    </xdr:from>
    <xdr:to>
      <xdr:col>81</xdr:col>
      <xdr:colOff>50800</xdr:colOff>
      <xdr:row>38</xdr:row>
      <xdr:rowOff>12712</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4592300" y="6462204"/>
          <a:ext cx="889000" cy="65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65125</xdr:rowOff>
    </xdr:from>
    <xdr:to>
      <xdr:col>81</xdr:col>
      <xdr:colOff>101600</xdr:colOff>
      <xdr:row>38</xdr:row>
      <xdr:rowOff>166725</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580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157852</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46428" y="6672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118554</xdr:rowOff>
    </xdr:from>
    <xdr:to>
      <xdr:col>76</xdr:col>
      <xdr:colOff>114300</xdr:colOff>
      <xdr:row>39</xdr:row>
      <xdr:rowOff>273</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3703300" y="6462204"/>
          <a:ext cx="889000" cy="224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40589</xdr:rowOff>
    </xdr:from>
    <xdr:to>
      <xdr:col>76</xdr:col>
      <xdr:colOff>165100</xdr:colOff>
      <xdr:row>38</xdr:row>
      <xdr:rowOff>142189</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55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133316</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57428" y="6648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152064</xdr:rowOff>
    </xdr:from>
    <xdr:to>
      <xdr:col>71</xdr:col>
      <xdr:colOff>177800</xdr:colOff>
      <xdr:row>39</xdr:row>
      <xdr:rowOff>273</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2814300" y="6667164"/>
          <a:ext cx="889000" cy="19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75717</xdr:rowOff>
    </xdr:from>
    <xdr:to>
      <xdr:col>72</xdr:col>
      <xdr:colOff>38100</xdr:colOff>
      <xdr:row>39</xdr:row>
      <xdr:rowOff>5867</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59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22394</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68428" y="6366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135763</xdr:rowOff>
    </xdr:from>
    <xdr:to>
      <xdr:col>67</xdr:col>
      <xdr:colOff>101600</xdr:colOff>
      <xdr:row>39</xdr:row>
      <xdr:rowOff>65913</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650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57040</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79428" y="6743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152089</xdr:rowOff>
    </xdr:from>
    <xdr:to>
      <xdr:col>85</xdr:col>
      <xdr:colOff>177800</xdr:colOff>
      <xdr:row>39</xdr:row>
      <xdr:rowOff>82239</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667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67016</xdr:rowOff>
    </xdr:from>
    <xdr:ext cx="378565"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5821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133363</xdr:rowOff>
    </xdr:from>
    <xdr:to>
      <xdr:col>81</xdr:col>
      <xdr:colOff>101600</xdr:colOff>
      <xdr:row>38</xdr:row>
      <xdr:rowOff>63512</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47701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80040</xdr:rowOff>
    </xdr:from>
    <xdr:ext cx="534377"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14111" y="6252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67754</xdr:rowOff>
    </xdr:from>
    <xdr:to>
      <xdr:col>76</xdr:col>
      <xdr:colOff>165100</xdr:colOff>
      <xdr:row>37</xdr:row>
      <xdr:rowOff>169354</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41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14431</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325111" y="6186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120923</xdr:rowOff>
    </xdr:from>
    <xdr:to>
      <xdr:col>72</xdr:col>
      <xdr:colOff>38100</xdr:colOff>
      <xdr:row>39</xdr:row>
      <xdr:rowOff>51073</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636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42200</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68428" y="6728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101264</xdr:rowOff>
    </xdr:from>
    <xdr:to>
      <xdr:col>67</xdr:col>
      <xdr:colOff>101600</xdr:colOff>
      <xdr:row>39</xdr:row>
      <xdr:rowOff>31414</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616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47941</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579428" y="6391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6088</xdr:rowOff>
    </xdr:from>
    <xdr:to>
      <xdr:col>85</xdr:col>
      <xdr:colOff>126364</xdr:colOff>
      <xdr:row>78</xdr:row>
      <xdr:rowOff>105601</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6317595" y="12007588"/>
          <a:ext cx="1269" cy="1471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109428</xdr:rowOff>
    </xdr:from>
    <xdr:ext cx="469744" cy="259045"/>
    <xdr:sp macro="" textlink="">
      <xdr:nvSpPr>
        <xdr:cNvPr id="614" name="公債費最小値テキスト">
          <a:extLst>
            <a:ext uri="{FF2B5EF4-FFF2-40B4-BE49-F238E27FC236}">
              <a16:creationId xmlns:a16="http://schemas.microsoft.com/office/drawing/2014/main" id="{00000000-0008-0000-0600-000066020000}"/>
            </a:ext>
          </a:extLst>
        </xdr:cNvPr>
        <xdr:cNvSpPr txBox="1"/>
      </xdr:nvSpPr>
      <xdr:spPr>
        <a:xfrm>
          <a:off x="16370300" y="13482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105601</xdr:rowOff>
    </xdr:from>
    <xdr:to>
      <xdr:col>86</xdr:col>
      <xdr:colOff>25400</xdr:colOff>
      <xdr:row>78</xdr:row>
      <xdr:rowOff>105601</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3478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124215</xdr:rowOff>
    </xdr:from>
    <xdr:ext cx="599010" cy="259045"/>
    <xdr:sp macro="" textlink="">
      <xdr:nvSpPr>
        <xdr:cNvPr id="616" name="公債費最大値テキスト">
          <a:extLst>
            <a:ext uri="{FF2B5EF4-FFF2-40B4-BE49-F238E27FC236}">
              <a16:creationId xmlns:a16="http://schemas.microsoft.com/office/drawing/2014/main" id="{00000000-0008-0000-0600-000068020000}"/>
            </a:ext>
          </a:extLst>
        </xdr:cNvPr>
        <xdr:cNvSpPr txBox="1"/>
      </xdr:nvSpPr>
      <xdr:spPr>
        <a:xfrm>
          <a:off x="16370300" y="11782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6088</xdr:rowOff>
    </xdr:from>
    <xdr:to>
      <xdr:col>86</xdr:col>
      <xdr:colOff>25400</xdr:colOff>
      <xdr:row>70</xdr:row>
      <xdr:rowOff>6088</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2007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501</xdr:rowOff>
    </xdr:from>
    <xdr:to>
      <xdr:col>85</xdr:col>
      <xdr:colOff>127000</xdr:colOff>
      <xdr:row>76</xdr:row>
      <xdr:rowOff>67197</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5481300" y="13030701"/>
          <a:ext cx="838200" cy="66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79307</xdr:rowOff>
    </xdr:from>
    <xdr:ext cx="534377" cy="259045"/>
    <xdr:sp macro="" textlink="">
      <xdr:nvSpPr>
        <xdr:cNvPr id="619" name="公債費平均値テキスト">
          <a:extLst>
            <a:ext uri="{FF2B5EF4-FFF2-40B4-BE49-F238E27FC236}">
              <a16:creationId xmlns:a16="http://schemas.microsoft.com/office/drawing/2014/main" id="{00000000-0008-0000-0600-00006B020000}"/>
            </a:ext>
          </a:extLst>
        </xdr:cNvPr>
        <xdr:cNvSpPr txBox="1"/>
      </xdr:nvSpPr>
      <xdr:spPr>
        <a:xfrm>
          <a:off x="16370300" y="127666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56430</xdr:rowOff>
    </xdr:from>
    <xdr:to>
      <xdr:col>85</xdr:col>
      <xdr:colOff>177800</xdr:colOff>
      <xdr:row>75</xdr:row>
      <xdr:rowOff>158031</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6268700" y="129151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67197</xdr:rowOff>
    </xdr:from>
    <xdr:to>
      <xdr:col>81</xdr:col>
      <xdr:colOff>50800</xdr:colOff>
      <xdr:row>76</xdr:row>
      <xdr:rowOff>81342</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4592300" y="13097397"/>
          <a:ext cx="889000" cy="14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73822</xdr:rowOff>
    </xdr:from>
    <xdr:to>
      <xdr:col>81</xdr:col>
      <xdr:colOff>101600</xdr:colOff>
      <xdr:row>76</xdr:row>
      <xdr:rowOff>3972</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5430500" y="1293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20499</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5214111" y="12707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81342</xdr:rowOff>
    </xdr:from>
    <xdr:to>
      <xdr:col>76</xdr:col>
      <xdr:colOff>114300</xdr:colOff>
      <xdr:row>76</xdr:row>
      <xdr:rowOff>93917</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3703300" y="13111542"/>
          <a:ext cx="889000" cy="12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108971</xdr:rowOff>
    </xdr:from>
    <xdr:to>
      <xdr:col>76</xdr:col>
      <xdr:colOff>165100</xdr:colOff>
      <xdr:row>76</xdr:row>
      <xdr:rowOff>39120</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4541500" y="1296772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55648</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325111" y="12742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93917</xdr:rowOff>
    </xdr:from>
    <xdr:to>
      <xdr:col>71</xdr:col>
      <xdr:colOff>177800</xdr:colOff>
      <xdr:row>76</xdr:row>
      <xdr:rowOff>109077</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2814300" y="13124117"/>
          <a:ext cx="889000" cy="15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124506</xdr:rowOff>
    </xdr:from>
    <xdr:to>
      <xdr:col>72</xdr:col>
      <xdr:colOff>38100</xdr:colOff>
      <xdr:row>76</xdr:row>
      <xdr:rowOff>54657</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3652500" y="129832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71183</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3436111" y="12758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126281</xdr:rowOff>
    </xdr:from>
    <xdr:to>
      <xdr:col>67</xdr:col>
      <xdr:colOff>101600</xdr:colOff>
      <xdr:row>76</xdr:row>
      <xdr:rowOff>56431</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2763500" y="1298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72958</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547111" y="12760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121151</xdr:rowOff>
    </xdr:from>
    <xdr:to>
      <xdr:col>85</xdr:col>
      <xdr:colOff>177800</xdr:colOff>
      <xdr:row>76</xdr:row>
      <xdr:rowOff>51301</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6268700" y="1297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99578</xdr:rowOff>
    </xdr:from>
    <xdr:ext cx="534377" cy="259045"/>
    <xdr:sp macro="" textlink="">
      <xdr:nvSpPr>
        <xdr:cNvPr id="638" name="公債費該当値テキスト">
          <a:extLst>
            <a:ext uri="{FF2B5EF4-FFF2-40B4-BE49-F238E27FC236}">
              <a16:creationId xmlns:a16="http://schemas.microsoft.com/office/drawing/2014/main" id="{00000000-0008-0000-0600-00007E020000}"/>
            </a:ext>
          </a:extLst>
        </xdr:cNvPr>
        <xdr:cNvSpPr txBox="1"/>
      </xdr:nvSpPr>
      <xdr:spPr>
        <a:xfrm>
          <a:off x="16370300" y="12958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16397</xdr:rowOff>
    </xdr:from>
    <xdr:to>
      <xdr:col>81</xdr:col>
      <xdr:colOff>101600</xdr:colOff>
      <xdr:row>76</xdr:row>
      <xdr:rowOff>117997</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5430500" y="13046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109124</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14111" y="13139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30542</xdr:rowOff>
    </xdr:from>
    <xdr:to>
      <xdr:col>76</xdr:col>
      <xdr:colOff>165100</xdr:colOff>
      <xdr:row>76</xdr:row>
      <xdr:rowOff>132142</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4541500" y="13060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123269</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3153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43117</xdr:rowOff>
    </xdr:from>
    <xdr:to>
      <xdr:col>72</xdr:col>
      <xdr:colOff>38100</xdr:colOff>
      <xdr:row>76</xdr:row>
      <xdr:rowOff>144717</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3652500" y="13073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135844</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36111" y="13166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58277</xdr:rowOff>
    </xdr:from>
    <xdr:to>
      <xdr:col>67</xdr:col>
      <xdr:colOff>101600</xdr:colOff>
      <xdr:row>76</xdr:row>
      <xdr:rowOff>159877</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2763500" y="13088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151004</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47111" y="13181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78352</xdr:rowOff>
    </xdr:from>
    <xdr:to>
      <xdr:col>85</xdr:col>
      <xdr:colOff>126364</xdr:colOff>
      <xdr:row>99</xdr:row>
      <xdr:rowOff>33706</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508852"/>
          <a:ext cx="1269" cy="14984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37533</xdr:rowOff>
    </xdr:from>
    <xdr:ext cx="469744"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7011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33706</xdr:rowOff>
    </xdr:from>
    <xdr:to>
      <xdr:col>86</xdr:col>
      <xdr:colOff>25400</xdr:colOff>
      <xdr:row>99</xdr:row>
      <xdr:rowOff>33706</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7007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25029</xdr:rowOff>
    </xdr:from>
    <xdr:ext cx="599010"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284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78352</xdr:rowOff>
    </xdr:from>
    <xdr:to>
      <xdr:col>86</xdr:col>
      <xdr:colOff>25400</xdr:colOff>
      <xdr:row>90</xdr:row>
      <xdr:rowOff>78352</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508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120772</xdr:rowOff>
    </xdr:from>
    <xdr:to>
      <xdr:col>85</xdr:col>
      <xdr:colOff>127000</xdr:colOff>
      <xdr:row>98</xdr:row>
      <xdr:rowOff>140280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5481300" y="16579972"/>
          <a:ext cx="838200" cy="362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135045</xdr:rowOff>
    </xdr:from>
    <xdr:ext cx="534377"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5942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156618</xdr:rowOff>
    </xdr:from>
    <xdr:to>
      <xdr:col>85</xdr:col>
      <xdr:colOff>177800</xdr:colOff>
      <xdr:row>97</xdr:row>
      <xdr:rowOff>86768</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615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140280</xdr:rowOff>
    </xdr:from>
    <xdr:to>
      <xdr:col>81</xdr:col>
      <xdr:colOff>50800</xdr:colOff>
      <xdr:row>98</xdr:row>
      <xdr:rowOff>148997</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4592300" y="16942380"/>
          <a:ext cx="889000" cy="8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128242</xdr:rowOff>
    </xdr:from>
    <xdr:to>
      <xdr:col>81</xdr:col>
      <xdr:colOff>101600</xdr:colOff>
      <xdr:row>98</xdr:row>
      <xdr:rowOff>58392</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758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74919</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214111" y="16534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148997</xdr:rowOff>
    </xdr:from>
    <xdr:to>
      <xdr:col>76</xdr:col>
      <xdr:colOff>114300</xdr:colOff>
      <xdr:row>98</xdr:row>
      <xdr:rowOff>160289</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3703300" y="16951097"/>
          <a:ext cx="889000" cy="11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140815</xdr:rowOff>
    </xdr:from>
    <xdr:to>
      <xdr:col>76</xdr:col>
      <xdr:colOff>165100</xdr:colOff>
      <xdr:row>98</xdr:row>
      <xdr:rowOff>70965</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77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87492</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6546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137086</xdr:rowOff>
    </xdr:from>
    <xdr:to>
      <xdr:col>71</xdr:col>
      <xdr:colOff>177800</xdr:colOff>
      <xdr:row>98</xdr:row>
      <xdr:rowOff>160289</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814300" y="16939186"/>
          <a:ext cx="889000" cy="23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142050</xdr:rowOff>
    </xdr:from>
    <xdr:to>
      <xdr:col>72</xdr:col>
      <xdr:colOff>38100</xdr:colOff>
      <xdr:row>98</xdr:row>
      <xdr:rowOff>72200</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77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88727</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36111" y="1654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156231</xdr:rowOff>
    </xdr:from>
    <xdr:to>
      <xdr:col>67</xdr:col>
      <xdr:colOff>101600</xdr:colOff>
      <xdr:row>98</xdr:row>
      <xdr:rowOff>86381</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786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102908</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562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69972</xdr:rowOff>
    </xdr:from>
    <xdr:to>
      <xdr:col>85</xdr:col>
      <xdr:colOff>177800</xdr:colOff>
      <xdr:row>97</xdr:row>
      <xdr:rowOff>122</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529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92849</xdr:rowOff>
    </xdr:from>
    <xdr:ext cx="534377"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380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89480</xdr:rowOff>
    </xdr:from>
    <xdr:to>
      <xdr:col>81</xdr:col>
      <xdr:colOff>101600</xdr:colOff>
      <xdr:row>99</xdr:row>
      <xdr:rowOff>19630</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89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10757</xdr:rowOff>
    </xdr:from>
    <xdr:ext cx="469744"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46428" y="1698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98197</xdr:rowOff>
    </xdr:from>
    <xdr:to>
      <xdr:col>76</xdr:col>
      <xdr:colOff>165100</xdr:colOff>
      <xdr:row>99</xdr:row>
      <xdr:rowOff>28347</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90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19474</xdr:rowOff>
    </xdr:from>
    <xdr:ext cx="469744"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57428" y="16993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109489</xdr:rowOff>
    </xdr:from>
    <xdr:to>
      <xdr:col>72</xdr:col>
      <xdr:colOff>38100</xdr:colOff>
      <xdr:row>99</xdr:row>
      <xdr:rowOff>39639</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911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30766</xdr:rowOff>
    </xdr:from>
    <xdr:ext cx="469744"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68428" y="1700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86286</xdr:rowOff>
    </xdr:from>
    <xdr:to>
      <xdr:col>67</xdr:col>
      <xdr:colOff>101600</xdr:colOff>
      <xdr:row>99</xdr:row>
      <xdr:rowOff>16436</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88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7563</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47111" y="16981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22840</xdr:rowOff>
    </xdr:from>
    <xdr:to>
      <xdr:col>116</xdr:col>
      <xdr:colOff>62864</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flipV="1">
          <a:off x="22159595" y="5337790"/>
          <a:ext cx="1269" cy="1317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6" name="投資及び出資金最小値テキスト">
          <a:extLst>
            <a:ext uri="{FF2B5EF4-FFF2-40B4-BE49-F238E27FC236}">
              <a16:creationId xmlns:a16="http://schemas.microsoft.com/office/drawing/2014/main" id="{00000000-0008-0000-0600-0000D6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140967</xdr:rowOff>
    </xdr:from>
    <xdr:ext cx="534377" cy="259045"/>
    <xdr:sp macro="" textlink="">
      <xdr:nvSpPr>
        <xdr:cNvPr id="728" name="投資及び出資金最大値テキスト">
          <a:extLst>
            <a:ext uri="{FF2B5EF4-FFF2-40B4-BE49-F238E27FC236}">
              <a16:creationId xmlns:a16="http://schemas.microsoft.com/office/drawing/2014/main" id="{00000000-0008-0000-0600-0000D8020000}"/>
            </a:ext>
          </a:extLst>
        </xdr:cNvPr>
        <xdr:cNvSpPr txBox="1"/>
      </xdr:nvSpPr>
      <xdr:spPr>
        <a:xfrm>
          <a:off x="22212300" y="5113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22840</xdr:rowOff>
    </xdr:from>
    <xdr:to>
      <xdr:col>116</xdr:col>
      <xdr:colOff>152400</xdr:colOff>
      <xdr:row>31</xdr:row>
      <xdr:rowOff>22840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5337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91739</xdr:rowOff>
    </xdr:from>
    <xdr:to>
      <xdr:col>116</xdr:col>
      <xdr:colOff>63500</xdr:colOff>
      <xdr:row>38</xdr:row>
      <xdr:rowOff>136088</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flipV="1">
          <a:off x="21323300" y="6606839"/>
          <a:ext cx="838200" cy="44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22806</xdr:rowOff>
    </xdr:from>
    <xdr:ext cx="469744" cy="259045"/>
    <xdr:sp macro="" textlink="">
      <xdr:nvSpPr>
        <xdr:cNvPr id="731" name="投資及び出資金平均値テキスト">
          <a:extLst>
            <a:ext uri="{FF2B5EF4-FFF2-40B4-BE49-F238E27FC236}">
              <a16:creationId xmlns:a16="http://schemas.microsoft.com/office/drawing/2014/main" id="{00000000-0008-0000-0600-0000DB020000}"/>
            </a:ext>
          </a:extLst>
        </xdr:cNvPr>
        <xdr:cNvSpPr txBox="1"/>
      </xdr:nvSpPr>
      <xdr:spPr>
        <a:xfrm>
          <a:off x="22212300" y="63664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171379</xdr:rowOff>
    </xdr:from>
    <xdr:to>
      <xdr:col>116</xdr:col>
      <xdr:colOff>114300</xdr:colOff>
      <xdr:row>38</xdr:row>
      <xdr:rowOff>101529</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2110700" y="6515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136088</xdr:rowOff>
    </xdr:from>
    <xdr:to>
      <xdr:col>111</xdr:col>
      <xdr:colOff>177800</xdr:colOff>
      <xdr:row>38</xdr:row>
      <xdr:rowOff>137368</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0434300" y="6651188"/>
          <a:ext cx="889000" cy="1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162052</xdr:rowOff>
    </xdr:from>
    <xdr:to>
      <xdr:col>112</xdr:col>
      <xdr:colOff>38100</xdr:colOff>
      <xdr:row>38</xdr:row>
      <xdr:rowOff>92202</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1272500" y="6505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108729</xdr:rowOff>
    </xdr:from>
    <xdr:ext cx="469744"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1088428" y="6280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137368</xdr:rowOff>
    </xdr:from>
    <xdr:to>
      <xdr:col>107</xdr:col>
      <xdr:colOff>50800</xdr:colOff>
      <xdr:row>38</xdr:row>
      <xdr:rowOff>137506</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19545300" y="6652468"/>
          <a:ext cx="889000" cy="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155743</xdr:rowOff>
    </xdr:from>
    <xdr:to>
      <xdr:col>107</xdr:col>
      <xdr:colOff>101600</xdr:colOff>
      <xdr:row>38</xdr:row>
      <xdr:rowOff>85892</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0383500" y="649939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102420</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0199428" y="6274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131882</xdr:rowOff>
    </xdr:from>
    <xdr:to>
      <xdr:col>102</xdr:col>
      <xdr:colOff>114300</xdr:colOff>
      <xdr:row>38</xdr:row>
      <xdr:rowOff>137506</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656300" y="6646982"/>
          <a:ext cx="889000" cy="5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132654</xdr:rowOff>
    </xdr:from>
    <xdr:to>
      <xdr:col>102</xdr:col>
      <xdr:colOff>165100</xdr:colOff>
      <xdr:row>38</xdr:row>
      <xdr:rowOff>62804</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9494500" y="6476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79331</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10428" y="6251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6696</xdr:rowOff>
    </xdr:from>
    <xdr:to>
      <xdr:col>98</xdr:col>
      <xdr:colOff>38100</xdr:colOff>
      <xdr:row>38</xdr:row>
      <xdr:rowOff>108296</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8605500" y="652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124822</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21428" y="6297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40939</xdr:rowOff>
    </xdr:from>
    <xdr:to>
      <xdr:col>116</xdr:col>
      <xdr:colOff>114300</xdr:colOff>
      <xdr:row>38</xdr:row>
      <xdr:rowOff>142539</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2110700" y="6556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149805</xdr:rowOff>
    </xdr:from>
    <xdr:ext cx="469744" cy="259045"/>
    <xdr:sp macro="" textlink="">
      <xdr:nvSpPr>
        <xdr:cNvPr id="750" name="投資及び出資金該当値テキスト">
          <a:extLst>
            <a:ext uri="{FF2B5EF4-FFF2-40B4-BE49-F238E27FC236}">
              <a16:creationId xmlns:a16="http://schemas.microsoft.com/office/drawing/2014/main" id="{00000000-0008-0000-0600-0000EE020000}"/>
            </a:ext>
          </a:extLst>
        </xdr:cNvPr>
        <xdr:cNvSpPr txBox="1"/>
      </xdr:nvSpPr>
      <xdr:spPr>
        <a:xfrm>
          <a:off x="22212300" y="6493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85288</xdr:rowOff>
    </xdr:from>
    <xdr:to>
      <xdr:col>112</xdr:col>
      <xdr:colOff>38100</xdr:colOff>
      <xdr:row>39</xdr:row>
      <xdr:rowOff>15438</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1272500" y="6600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6565</xdr:rowOff>
    </xdr:from>
    <xdr:ext cx="313932"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66333" y="66931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86568</xdr:rowOff>
    </xdr:from>
    <xdr:to>
      <xdr:col>107</xdr:col>
      <xdr:colOff>101600</xdr:colOff>
      <xdr:row>39</xdr:row>
      <xdr:rowOff>16718</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0383500" y="660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7845</xdr:rowOff>
    </xdr:from>
    <xdr:ext cx="313932"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277333" y="66943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86706</xdr:rowOff>
    </xdr:from>
    <xdr:to>
      <xdr:col>102</xdr:col>
      <xdr:colOff>165100</xdr:colOff>
      <xdr:row>39</xdr:row>
      <xdr:rowOff>16856</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9494500" y="6601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7983</xdr:rowOff>
    </xdr:from>
    <xdr:ext cx="313932"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88333" y="66945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81082</xdr:rowOff>
    </xdr:from>
    <xdr:to>
      <xdr:col>98</xdr:col>
      <xdr:colOff>38100</xdr:colOff>
      <xdr:row>39</xdr:row>
      <xdr:rowOff>11232</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8605500" y="6596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2359</xdr:rowOff>
    </xdr:from>
    <xdr:ext cx="378565"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67017" y="66889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287</xdr:rowOff>
    </xdr:from>
    <xdr:to>
      <xdr:col>116</xdr:col>
      <xdr:colOff>62864</xdr:colOff>
      <xdr:row>59</xdr:row>
      <xdr:rowOff>98878</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744237"/>
          <a:ext cx="1269" cy="147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118414</xdr:rowOff>
    </xdr:from>
    <xdr:ext cx="534377"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519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287</xdr:rowOff>
    </xdr:from>
    <xdr:to>
      <xdr:col>116</xdr:col>
      <xdr:colOff>152400</xdr:colOff>
      <xdr:row>51</xdr:row>
      <xdr:rowOff>287</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744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96886</xdr:rowOff>
    </xdr:from>
    <xdr:to>
      <xdr:col>116</xdr:col>
      <xdr:colOff>63500</xdr:colOff>
      <xdr:row>59</xdr:row>
      <xdr:rowOff>97866</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1323300" y="10212436"/>
          <a:ext cx="8382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148745</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99213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125868</xdr:rowOff>
    </xdr:from>
    <xdr:to>
      <xdr:col>116</xdr:col>
      <xdr:colOff>114300</xdr:colOff>
      <xdr:row>59</xdr:row>
      <xdr:rowOff>56018</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10069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93621</xdr:rowOff>
    </xdr:from>
    <xdr:to>
      <xdr:col>111</xdr:col>
      <xdr:colOff>177800</xdr:colOff>
      <xdr:row>59</xdr:row>
      <xdr:rowOff>96886</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0434300" y="10209171"/>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128088</xdr:rowOff>
    </xdr:from>
    <xdr:to>
      <xdr:col>112</xdr:col>
      <xdr:colOff>38100</xdr:colOff>
      <xdr:row>59</xdr:row>
      <xdr:rowOff>58238</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10072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74765</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9847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93621</xdr:rowOff>
    </xdr:from>
    <xdr:to>
      <xdr:col>107</xdr:col>
      <xdr:colOff>50800</xdr:colOff>
      <xdr:row>59</xdr:row>
      <xdr:rowOff>95058</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19545300" y="10209171"/>
          <a:ext cx="889000" cy="1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142588</xdr:rowOff>
    </xdr:from>
    <xdr:to>
      <xdr:col>107</xdr:col>
      <xdr:colOff>101600</xdr:colOff>
      <xdr:row>59</xdr:row>
      <xdr:rowOff>72738</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1008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89265</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9861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92511</xdr:rowOff>
    </xdr:from>
    <xdr:to>
      <xdr:col>102</xdr:col>
      <xdr:colOff>114300</xdr:colOff>
      <xdr:row>59</xdr:row>
      <xdr:rowOff>95058</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656300" y="10208061"/>
          <a:ext cx="889000" cy="2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149251</xdr:rowOff>
    </xdr:from>
    <xdr:to>
      <xdr:col>102</xdr:col>
      <xdr:colOff>165100</xdr:colOff>
      <xdr:row>59</xdr:row>
      <xdr:rowOff>79401</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1009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95928</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9868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150654</xdr:rowOff>
    </xdr:from>
    <xdr:to>
      <xdr:col>98</xdr:col>
      <xdr:colOff>38100</xdr:colOff>
      <xdr:row>59</xdr:row>
      <xdr:rowOff>80804</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10094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97331</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9869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47066</xdr:rowOff>
    </xdr:from>
    <xdr:to>
      <xdr:col>116</xdr:col>
      <xdr:colOff>114300</xdr:colOff>
      <xdr:row>59</xdr:row>
      <xdr:rowOff>148666</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10162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133443</xdr:rowOff>
    </xdr:from>
    <xdr:ext cx="313932"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1007754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46086</xdr:rowOff>
    </xdr:from>
    <xdr:to>
      <xdr:col>112</xdr:col>
      <xdr:colOff>38100</xdr:colOff>
      <xdr:row>59</xdr:row>
      <xdr:rowOff>147686</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10161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138813</xdr:rowOff>
    </xdr:from>
    <xdr:ext cx="313932"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66333" y="102543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42821</xdr:rowOff>
    </xdr:from>
    <xdr:to>
      <xdr:col>107</xdr:col>
      <xdr:colOff>101600</xdr:colOff>
      <xdr:row>59</xdr:row>
      <xdr:rowOff>144421</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10158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135548</xdr:rowOff>
    </xdr:from>
    <xdr:ext cx="378565"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245017" y="102510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44258</xdr:rowOff>
    </xdr:from>
    <xdr:to>
      <xdr:col>102</xdr:col>
      <xdr:colOff>165100</xdr:colOff>
      <xdr:row>59</xdr:row>
      <xdr:rowOff>145858</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10159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136985</xdr:rowOff>
    </xdr:from>
    <xdr:ext cx="378565"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56017" y="102525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41711</xdr:rowOff>
    </xdr:from>
    <xdr:to>
      <xdr:col>98</xdr:col>
      <xdr:colOff>38100</xdr:colOff>
      <xdr:row>59</xdr:row>
      <xdr:rowOff>143311</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10157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134438</xdr:rowOff>
    </xdr:from>
    <xdr:ext cx="378565"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67017" y="10249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29961</xdr:rowOff>
    </xdr:from>
    <xdr:to>
      <xdr:col>116</xdr:col>
      <xdr:colOff>62864</xdr:colOff>
      <xdr:row>79</xdr:row>
      <xdr:rowOff>70608</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2159595" y="12202911"/>
          <a:ext cx="1269" cy="1412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74435</xdr:rowOff>
    </xdr:from>
    <xdr:ext cx="469744" cy="259045"/>
    <xdr:sp macro="" textlink="">
      <xdr:nvSpPr>
        <xdr:cNvPr id="844" name="繰出金最小値テキスト">
          <a:extLst>
            <a:ext uri="{FF2B5EF4-FFF2-40B4-BE49-F238E27FC236}">
              <a16:creationId xmlns:a16="http://schemas.microsoft.com/office/drawing/2014/main" id="{00000000-0008-0000-0600-00004C030000}"/>
            </a:ext>
          </a:extLst>
        </xdr:cNvPr>
        <xdr:cNvSpPr txBox="1"/>
      </xdr:nvSpPr>
      <xdr:spPr>
        <a:xfrm>
          <a:off x="22212300" y="13618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70608</xdr:rowOff>
    </xdr:from>
    <xdr:to>
      <xdr:col>116</xdr:col>
      <xdr:colOff>152400</xdr:colOff>
      <xdr:row>79</xdr:row>
      <xdr:rowOff>70608</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3615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148088</xdr:rowOff>
    </xdr:from>
    <xdr:ext cx="599010" cy="259045"/>
    <xdr:sp macro="" textlink="">
      <xdr:nvSpPr>
        <xdr:cNvPr id="846" name="繰出金最大値テキスト">
          <a:extLst>
            <a:ext uri="{FF2B5EF4-FFF2-40B4-BE49-F238E27FC236}">
              <a16:creationId xmlns:a16="http://schemas.microsoft.com/office/drawing/2014/main" id="{00000000-0008-0000-0600-00004E030000}"/>
            </a:ext>
          </a:extLst>
        </xdr:cNvPr>
        <xdr:cNvSpPr txBox="1"/>
      </xdr:nvSpPr>
      <xdr:spPr>
        <a:xfrm>
          <a:off x="22212300" y="11978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29961</xdr:rowOff>
    </xdr:from>
    <xdr:to>
      <xdr:col>116</xdr:col>
      <xdr:colOff>152400</xdr:colOff>
      <xdr:row>71</xdr:row>
      <xdr:rowOff>29961</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2202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37646</xdr:rowOff>
    </xdr:from>
    <xdr:to>
      <xdr:col>116</xdr:col>
      <xdr:colOff>63500</xdr:colOff>
      <xdr:row>77</xdr:row>
      <xdr:rowOff>46551</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1323300" y="13239296"/>
          <a:ext cx="838200" cy="8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99258</xdr:rowOff>
    </xdr:from>
    <xdr:ext cx="534377" cy="259045"/>
    <xdr:sp macro="" textlink="">
      <xdr:nvSpPr>
        <xdr:cNvPr id="849" name="繰出金平均値テキスト">
          <a:extLst>
            <a:ext uri="{FF2B5EF4-FFF2-40B4-BE49-F238E27FC236}">
              <a16:creationId xmlns:a16="http://schemas.microsoft.com/office/drawing/2014/main" id="{00000000-0008-0000-0600-000051030000}"/>
            </a:ext>
          </a:extLst>
        </xdr:cNvPr>
        <xdr:cNvSpPr txBox="1"/>
      </xdr:nvSpPr>
      <xdr:spPr>
        <a:xfrm>
          <a:off x="22212300" y="127865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76381</xdr:rowOff>
    </xdr:from>
    <xdr:to>
      <xdr:col>116</xdr:col>
      <xdr:colOff>114300</xdr:colOff>
      <xdr:row>76</xdr:row>
      <xdr:rowOff>6531</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2110700" y="1293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46551</xdr:rowOff>
    </xdr:from>
    <xdr:to>
      <xdr:col>111</xdr:col>
      <xdr:colOff>177800</xdr:colOff>
      <xdr:row>77</xdr:row>
      <xdr:rowOff>68410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0434300" y="13248201"/>
          <a:ext cx="889000" cy="21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73910</xdr:rowOff>
    </xdr:from>
    <xdr:to>
      <xdr:col>112</xdr:col>
      <xdr:colOff>38100</xdr:colOff>
      <xdr:row>76</xdr:row>
      <xdr:rowOff>4060</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1272500" y="1293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20587</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056111" y="12707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68410</xdr:rowOff>
    </xdr:from>
    <xdr:to>
      <xdr:col>107</xdr:col>
      <xdr:colOff>50800</xdr:colOff>
      <xdr:row>77</xdr:row>
      <xdr:rowOff>74102</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9545300" y="13270060"/>
          <a:ext cx="889000" cy="5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103639</xdr:rowOff>
    </xdr:from>
    <xdr:to>
      <xdr:col>107</xdr:col>
      <xdr:colOff>101600</xdr:colOff>
      <xdr:row>76</xdr:row>
      <xdr:rowOff>33790</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0383500" y="129623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50316</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167111" y="12737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74102</xdr:rowOff>
    </xdr:from>
    <xdr:to>
      <xdr:col>102</xdr:col>
      <xdr:colOff>114300</xdr:colOff>
      <xdr:row>77</xdr:row>
      <xdr:rowOff>87362</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8656300" y="13275752"/>
          <a:ext cx="889000" cy="13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97162</xdr:rowOff>
    </xdr:from>
    <xdr:to>
      <xdr:col>102</xdr:col>
      <xdr:colOff>165100</xdr:colOff>
      <xdr:row>76</xdr:row>
      <xdr:rowOff>27313</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9494500" y="129559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43839</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278111" y="12731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90500</xdr:rowOff>
    </xdr:from>
    <xdr:to>
      <xdr:col>98</xdr:col>
      <xdr:colOff>38100</xdr:colOff>
      <xdr:row>76</xdr:row>
      <xdr:rowOff>20650</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8605500" y="129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37177</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389111" y="12724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158296</xdr:rowOff>
    </xdr:from>
    <xdr:to>
      <xdr:col>116</xdr:col>
      <xdr:colOff>114300</xdr:colOff>
      <xdr:row>77</xdr:row>
      <xdr:rowOff>88446</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2110700" y="1318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136723</xdr:rowOff>
    </xdr:from>
    <xdr:ext cx="534377" cy="259045"/>
    <xdr:sp macro="" textlink="">
      <xdr:nvSpPr>
        <xdr:cNvPr id="868" name="繰出金該当値テキスト">
          <a:extLst>
            <a:ext uri="{FF2B5EF4-FFF2-40B4-BE49-F238E27FC236}">
              <a16:creationId xmlns:a16="http://schemas.microsoft.com/office/drawing/2014/main" id="{00000000-0008-0000-0600-000064030000}"/>
            </a:ext>
          </a:extLst>
        </xdr:cNvPr>
        <xdr:cNvSpPr txBox="1"/>
      </xdr:nvSpPr>
      <xdr:spPr>
        <a:xfrm>
          <a:off x="22212300" y="13166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167201</xdr:rowOff>
    </xdr:from>
    <xdr:to>
      <xdr:col>112</xdr:col>
      <xdr:colOff>38100</xdr:colOff>
      <xdr:row>77</xdr:row>
      <xdr:rowOff>97351</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1272500" y="13197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88478</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056111" y="13290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17610</xdr:rowOff>
    </xdr:from>
    <xdr:to>
      <xdr:col>107</xdr:col>
      <xdr:colOff>101600</xdr:colOff>
      <xdr:row>77</xdr:row>
      <xdr:rowOff>119210</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0383500" y="1321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110337</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167111" y="13311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23302</xdr:rowOff>
    </xdr:from>
    <xdr:to>
      <xdr:col>102</xdr:col>
      <xdr:colOff>165100</xdr:colOff>
      <xdr:row>77</xdr:row>
      <xdr:rowOff>124902</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9494500" y="13224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116029</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78111" y="13317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36562</xdr:rowOff>
    </xdr:from>
    <xdr:to>
      <xdr:col>98</xdr:col>
      <xdr:colOff>38100</xdr:colOff>
      <xdr:row>77</xdr:row>
      <xdr:rowOff>138162</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8605500" y="1323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129289</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89111" y="13330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a:extLst>
            <a:ext uri="{FF2B5EF4-FFF2-40B4-BE49-F238E27FC236}">
              <a16:creationId xmlns:a16="http://schemas.microsoft.com/office/drawing/2014/main" id="{00000000-0008-0000-0600-00007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a:extLst>
            <a:ext uri="{FF2B5EF4-FFF2-40B4-BE49-F238E27FC236}">
              <a16:creationId xmlns:a16="http://schemas.microsoft.com/office/drawing/2014/main" id="{00000000-0008-0000-0600-00007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a:extLst>
            <a:ext uri="{FF2B5EF4-FFF2-40B4-BE49-F238E27FC236}">
              <a16:creationId xmlns:a16="http://schemas.microsoft.com/office/drawing/2014/main" id="{00000000-0008-0000-0600-00008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a:extLst>
            <a:ext uri="{FF2B5EF4-FFF2-40B4-BE49-F238E27FC236}">
              <a16:creationId xmlns:a16="http://schemas.microsoft.com/office/drawing/2014/main" id="{00000000-0008-0000-0600-00009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人口減少が進行（令和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年１月１日現在</a:t>
          </a:r>
          <a:r>
            <a:rPr kumimoji="1" lang="en-US" altLang="ja-JP" sz="1100">
              <a:solidFill>
                <a:schemeClr val="dk1"/>
              </a:solidFill>
              <a:effectLst/>
              <a:latin typeface="+mn-lt"/>
              <a:ea typeface="+mn-ea"/>
              <a:cs typeface="+mn-cs"/>
            </a:rPr>
            <a:t>11,817</a:t>
          </a:r>
          <a:r>
            <a:rPr kumimoji="1" lang="ja-JP" altLang="ja-JP" sz="1100">
              <a:solidFill>
                <a:schemeClr val="dk1"/>
              </a:solidFill>
              <a:effectLst/>
              <a:latin typeface="+mn-lt"/>
              <a:ea typeface="+mn-ea"/>
              <a:cs typeface="+mn-cs"/>
            </a:rPr>
            <a:t>人→令和</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年１月１日現在</a:t>
          </a:r>
          <a:r>
            <a:rPr kumimoji="1" lang="en-US" altLang="ja-JP" sz="1100">
              <a:solidFill>
                <a:schemeClr val="dk1"/>
              </a:solidFill>
              <a:effectLst/>
              <a:latin typeface="+mn-lt"/>
              <a:ea typeface="+mn-ea"/>
              <a:cs typeface="+mn-cs"/>
            </a:rPr>
            <a:t>11,657</a:t>
          </a:r>
          <a:r>
            <a:rPr kumimoji="1" lang="ja-JP" altLang="ja-JP" sz="1100">
              <a:solidFill>
                <a:schemeClr val="dk1"/>
              </a:solidFill>
              <a:effectLst/>
              <a:latin typeface="+mn-lt"/>
              <a:ea typeface="+mn-ea"/>
              <a:cs typeface="+mn-cs"/>
            </a:rPr>
            <a:t>人、１年間で▲</a:t>
          </a:r>
          <a:r>
            <a:rPr kumimoji="1" lang="en-US" altLang="ja-JP" sz="1100">
              <a:solidFill>
                <a:schemeClr val="dk1"/>
              </a:solidFill>
              <a:effectLst/>
              <a:latin typeface="+mn-lt"/>
              <a:ea typeface="+mn-ea"/>
              <a:cs typeface="+mn-cs"/>
            </a:rPr>
            <a:t>160</a:t>
          </a:r>
          <a:r>
            <a:rPr kumimoji="1" lang="ja-JP" altLang="ja-JP" sz="1100">
              <a:solidFill>
                <a:schemeClr val="dk1"/>
              </a:solidFill>
              <a:effectLst/>
              <a:latin typeface="+mn-lt"/>
              <a:ea typeface="+mn-ea"/>
              <a:cs typeface="+mn-cs"/>
            </a:rPr>
            <a:t>人（▲</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％））し、数値変動が大きくなる傾向にある。</a:t>
          </a:r>
          <a:endParaRPr lang="ja-JP" altLang="ja-JP" sz="1400">
            <a:effectLst/>
          </a:endParaRPr>
        </a:p>
        <a:p>
          <a:r>
            <a:rPr kumimoji="1" lang="ja-JP" altLang="ja-JP" sz="1100">
              <a:solidFill>
                <a:schemeClr val="dk1"/>
              </a:solidFill>
              <a:effectLst/>
              <a:latin typeface="+mn-lt"/>
              <a:ea typeface="+mn-ea"/>
              <a:cs typeface="+mn-cs"/>
            </a:rPr>
            <a:t>補助費等については、観光地の特性から、消防、ごみ・し尿処理施設の一部事務組合への負担金及び各種産業団体への補助金が高くなっているため、類似団体内平均値よりも高い数値となっている。</a:t>
          </a:r>
          <a:endParaRPr lang="ja-JP" altLang="ja-JP" sz="1400">
            <a:effectLst/>
          </a:endParaRPr>
        </a:p>
        <a:p>
          <a:r>
            <a:rPr kumimoji="1" lang="ja-JP" altLang="en-US" sz="1100">
              <a:solidFill>
                <a:schemeClr val="dk1"/>
              </a:solidFill>
              <a:effectLst/>
              <a:latin typeface="+mn-lt"/>
              <a:ea typeface="+mn-ea"/>
              <a:cs typeface="+mn-cs"/>
            </a:rPr>
            <a:t>令和３年度は</a:t>
          </a:r>
          <a:r>
            <a:rPr kumimoji="1" lang="ja-JP" altLang="ja-JP" sz="1100">
              <a:solidFill>
                <a:schemeClr val="dk1"/>
              </a:solidFill>
              <a:effectLst/>
              <a:latin typeface="+mn-lt"/>
              <a:ea typeface="+mn-ea"/>
              <a:cs typeface="+mn-cs"/>
            </a:rPr>
            <a:t>特別定額給付金事業</a:t>
          </a:r>
          <a:r>
            <a:rPr kumimoji="1" lang="ja-JP" altLang="en-US" sz="1100">
              <a:solidFill>
                <a:schemeClr val="dk1"/>
              </a:solidFill>
              <a:effectLst/>
              <a:latin typeface="+mn-lt"/>
              <a:ea typeface="+mn-ea"/>
              <a:cs typeface="+mn-cs"/>
            </a:rPr>
            <a:t>が実施されなかったため</a:t>
          </a:r>
          <a:r>
            <a:rPr kumimoji="1" lang="ja-JP" altLang="ja-JP" sz="1100">
              <a:solidFill>
                <a:schemeClr val="dk1"/>
              </a:solidFill>
              <a:effectLst/>
              <a:latin typeface="+mn-lt"/>
              <a:ea typeface="+mn-ea"/>
              <a:cs typeface="+mn-cs"/>
            </a:rPr>
            <a:t>、前年対比で住民一人当たりのコストが約</a:t>
          </a:r>
          <a:r>
            <a:rPr kumimoji="1" lang="en-US" altLang="ja-JP" sz="1100">
              <a:solidFill>
                <a:schemeClr val="dk1"/>
              </a:solidFill>
              <a:effectLst/>
              <a:latin typeface="+mn-lt"/>
              <a:ea typeface="+mn-ea"/>
              <a:cs typeface="+mn-cs"/>
            </a:rPr>
            <a:t>9</a:t>
          </a:r>
          <a:r>
            <a:rPr kumimoji="1" lang="ja-JP" altLang="ja-JP" sz="1100">
              <a:solidFill>
                <a:schemeClr val="dk1"/>
              </a:solidFill>
              <a:effectLst/>
              <a:latin typeface="+mn-lt"/>
              <a:ea typeface="+mn-ea"/>
              <a:cs typeface="+mn-cs"/>
            </a:rPr>
            <a:t>万円</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となっている。</a:t>
          </a:r>
          <a:endParaRPr lang="ja-JP" altLang="ja-JP" sz="1400">
            <a:effectLst/>
          </a:endParaRPr>
        </a:p>
        <a:p>
          <a:r>
            <a:rPr kumimoji="1" lang="ja-JP" altLang="ja-JP" sz="1100">
              <a:solidFill>
                <a:schemeClr val="dk1"/>
              </a:solidFill>
              <a:effectLst/>
              <a:latin typeface="+mn-lt"/>
              <a:ea typeface="+mn-ea"/>
              <a:cs typeface="+mn-cs"/>
            </a:rPr>
            <a:t>普通建設事業費は白田漁港津波対策整備事業や橋梁補修事業</a:t>
          </a:r>
          <a:r>
            <a:rPr kumimoji="1" lang="ja-JP" altLang="en-US" sz="1100">
              <a:solidFill>
                <a:schemeClr val="dk1"/>
              </a:solidFill>
              <a:effectLst/>
              <a:latin typeface="+mn-lt"/>
              <a:ea typeface="+mn-ea"/>
              <a:cs typeface="+mn-cs"/>
            </a:rPr>
            <a:t>等が事業費の少ない工区だった事や、同報無線子機改修事業が皆減のため、前年度比約</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万７千円の減となった。公共施設の</a:t>
          </a:r>
          <a:r>
            <a:rPr kumimoji="1" lang="ja-JP" altLang="ja-JP" sz="1100">
              <a:solidFill>
                <a:schemeClr val="dk1"/>
              </a:solidFill>
              <a:effectLst/>
              <a:latin typeface="+mn-lt"/>
              <a:ea typeface="+mn-ea"/>
              <a:cs typeface="+mn-cs"/>
            </a:rPr>
            <a:t>計画的な</a:t>
          </a:r>
          <a:r>
            <a:rPr kumimoji="1" lang="ja-JP" altLang="en-US" sz="1100">
              <a:solidFill>
                <a:schemeClr val="dk1"/>
              </a:solidFill>
              <a:effectLst/>
              <a:latin typeface="+mn-lt"/>
              <a:ea typeface="+mn-ea"/>
              <a:cs typeface="+mn-cs"/>
            </a:rPr>
            <a:t>更新工事を実施しているが、</a:t>
          </a:r>
          <a:r>
            <a:rPr kumimoji="1" lang="ja-JP" altLang="ja-JP" sz="1100">
              <a:solidFill>
                <a:schemeClr val="dk1"/>
              </a:solidFill>
              <a:effectLst/>
              <a:latin typeface="+mn-lt"/>
              <a:ea typeface="+mn-ea"/>
              <a:cs typeface="+mn-cs"/>
            </a:rPr>
            <a:t>類似団体内平均値を大きく下回っている。</a:t>
          </a:r>
          <a:endParaRPr lang="ja-JP" altLang="ja-JP" sz="1400">
            <a:effectLst/>
          </a:endParaRPr>
        </a:p>
        <a:p>
          <a:r>
            <a:rPr kumimoji="1" lang="ja-JP" altLang="ja-JP" sz="1100">
              <a:solidFill>
                <a:schemeClr val="dk1"/>
              </a:solidFill>
              <a:effectLst/>
              <a:latin typeface="+mn-lt"/>
              <a:ea typeface="+mn-ea"/>
              <a:cs typeface="+mn-cs"/>
            </a:rPr>
            <a:t>災害復旧事業費</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令和元年の台風</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号・</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号の災害復旧事業が、令和２年度で完了</a:t>
          </a:r>
          <a:r>
            <a:rPr kumimoji="1" lang="ja-JP" altLang="en-US" sz="1100">
              <a:solidFill>
                <a:schemeClr val="dk1"/>
              </a:solidFill>
              <a:effectLst/>
              <a:latin typeface="+mn-lt"/>
              <a:ea typeface="+mn-ea"/>
              <a:cs typeface="+mn-cs"/>
            </a:rPr>
            <a:t>したため</a:t>
          </a:r>
          <a:r>
            <a:rPr kumimoji="1" lang="ja-JP" altLang="ja-JP" sz="1100">
              <a:solidFill>
                <a:schemeClr val="dk1"/>
              </a:solidFill>
              <a:effectLst/>
              <a:latin typeface="+mn-lt"/>
              <a:ea typeface="+mn-ea"/>
              <a:cs typeface="+mn-cs"/>
            </a:rPr>
            <a:t>前年比で減となった。</a:t>
          </a:r>
          <a:r>
            <a:rPr kumimoji="1" lang="ja-JP" altLang="en-US" sz="1100">
              <a:solidFill>
                <a:schemeClr val="dk1"/>
              </a:solidFill>
              <a:effectLst/>
              <a:latin typeface="+mn-lt"/>
              <a:ea typeface="+mn-ea"/>
              <a:cs typeface="+mn-cs"/>
            </a:rPr>
            <a:t>積立金は、歳入が見込みより多かった事やふるさと納税の寄付額が伸びたことから、財政調整基金及びふるさと納税基金への積み立てが増となった。</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静岡県東伊豆町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11,657
11,478
77.81
6,646,305
6,150,488
451,370
3,903,367
4,886,178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34.8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15342</xdr:rowOff>
    </xdr:from>
    <xdr:to>
      <xdr:col>24</xdr:col>
      <xdr:colOff>62865</xdr:colOff>
      <xdr:row>38</xdr:row>
      <xdr:rowOff>69062</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158842"/>
          <a:ext cx="1270" cy="1425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72889</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587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69062</xdr:rowOff>
    </xdr:from>
    <xdr:to>
      <xdr:col>24</xdr:col>
      <xdr:colOff>152400</xdr:colOff>
      <xdr:row>38</xdr:row>
      <xdr:rowOff>69062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584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133469</xdr:rowOff>
    </xdr:from>
    <xdr:ext cx="534377"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4934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15342</xdr:rowOff>
    </xdr:from>
    <xdr:to>
      <xdr:col>24</xdr:col>
      <xdr:colOff>152400</xdr:colOff>
      <xdr:row>30</xdr:row>
      <xdr:rowOff>15342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158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23571</xdr:rowOff>
    </xdr:from>
    <xdr:to>
      <xdr:col>24</xdr:col>
      <xdr:colOff>63500</xdr:colOff>
      <xdr:row>37</xdr:row>
      <xdr:rowOff>33858</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6367221"/>
          <a:ext cx="8382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31538</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8608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8661</xdr:rowOff>
    </xdr:from>
    <xdr:to>
      <xdr:col>24</xdr:col>
      <xdr:colOff>114300</xdr:colOff>
      <xdr:row>35</xdr:row>
      <xdr:rowOff>110261</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09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23571</xdr:rowOff>
    </xdr:from>
    <xdr:to>
      <xdr:col>19</xdr:col>
      <xdr:colOff>177800</xdr:colOff>
      <xdr:row>37</xdr:row>
      <xdr:rowOff>27457</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6367221"/>
          <a:ext cx="889000" cy="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8204</xdr:rowOff>
    </xdr:from>
    <xdr:to>
      <xdr:col>20</xdr:col>
      <xdr:colOff>38100</xdr:colOff>
      <xdr:row>35</xdr:row>
      <xdr:rowOff>109804</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08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126331</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784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27457</xdr:rowOff>
    </xdr:from>
    <xdr:to>
      <xdr:col>15</xdr:col>
      <xdr:colOff>50800</xdr:colOff>
      <xdr:row>37</xdr:row>
      <xdr:rowOff>44831</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6371107"/>
          <a:ext cx="88900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56667</xdr:rowOff>
    </xdr:from>
    <xdr:to>
      <xdr:col>15</xdr:col>
      <xdr:colOff>101600</xdr:colOff>
      <xdr:row>34</xdr:row>
      <xdr:rowOff>158267</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885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3344</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661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44831</xdr:rowOff>
    </xdr:from>
    <xdr:to>
      <xdr:col>10</xdr:col>
      <xdr:colOff>114300</xdr:colOff>
      <xdr:row>37</xdr:row>
      <xdr:rowOff>59918</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6388481"/>
          <a:ext cx="889000" cy="15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98730</xdr:rowOff>
    </xdr:from>
    <xdr:to>
      <xdr:col>10</xdr:col>
      <xdr:colOff>165100</xdr:colOff>
      <xdr:row>35</xdr:row>
      <xdr:rowOff>28880</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2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45407</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70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143764</xdr:rowOff>
    </xdr:from>
    <xdr:to>
      <xdr:col>6</xdr:col>
      <xdr:colOff>38100</xdr:colOff>
      <xdr:row>35</xdr:row>
      <xdr:rowOff>73914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7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90441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748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154508</xdr:rowOff>
    </xdr:from>
    <xdr:to>
      <xdr:col>24</xdr:col>
      <xdr:colOff>114300</xdr:colOff>
      <xdr:row>37</xdr:row>
      <xdr:rowOff>84658</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3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132935</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305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144221</xdr:rowOff>
    </xdr:from>
    <xdr:to>
      <xdr:col>20</xdr:col>
      <xdr:colOff>38100</xdr:colOff>
      <xdr:row>37</xdr:row>
      <xdr:rowOff>74371</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316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65498</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409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148107</xdr:rowOff>
    </xdr:from>
    <xdr:to>
      <xdr:col>15</xdr:col>
      <xdr:colOff>101600</xdr:colOff>
      <xdr:row>37</xdr:row>
      <xdr:rowOff>78257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32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69384</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413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165481</xdr:rowOff>
    </xdr:from>
    <xdr:to>
      <xdr:col>10</xdr:col>
      <xdr:colOff>165100</xdr:colOff>
      <xdr:row>37</xdr:row>
      <xdr:rowOff>95631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337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86758</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430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9118</xdr:rowOff>
    </xdr:from>
    <xdr:to>
      <xdr:col>6</xdr:col>
      <xdr:colOff>38100</xdr:colOff>
      <xdr:row>37</xdr:row>
      <xdr:rowOff>110718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352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101845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445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74618</xdr:rowOff>
    </xdr:from>
    <xdr:to>
      <xdr:col>24</xdr:col>
      <xdr:colOff>62865</xdr:colOff>
      <xdr:row>57</xdr:row>
      <xdr:rowOff>158921</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647118"/>
          <a:ext cx="1270" cy="1284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162748</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3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158921</xdr:rowOff>
    </xdr:from>
    <xdr:to>
      <xdr:col>24</xdr:col>
      <xdr:colOff>152400</xdr:colOff>
      <xdr:row>57</xdr:row>
      <xdr:rowOff>158921</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31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21295</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422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397,082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74618</xdr:rowOff>
    </xdr:from>
    <xdr:to>
      <xdr:col>24</xdr:col>
      <xdr:colOff>152400</xdr:colOff>
      <xdr:row>50</xdr:row>
      <xdr:rowOff>74618</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647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23781</xdr:rowOff>
    </xdr:from>
    <xdr:to>
      <xdr:col>24</xdr:col>
      <xdr:colOff>63500</xdr:colOff>
      <xdr:row>56</xdr:row>
      <xdr:rowOff>26966</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453531"/>
          <a:ext cx="838200" cy="174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163768</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4220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140891</xdr:rowOff>
    </xdr:from>
    <xdr:to>
      <xdr:col>24</xdr:col>
      <xdr:colOff>114300</xdr:colOff>
      <xdr:row>56</xdr:row>
      <xdr:rowOff>71041</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570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23781</xdr:rowOff>
    </xdr:from>
    <xdr:to>
      <xdr:col>19</xdr:col>
      <xdr:colOff>177800</xdr:colOff>
      <xdr:row>57</xdr:row>
      <xdr:rowOff>80016</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453531"/>
          <a:ext cx="889000" cy="399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53</xdr:row>
      <xdr:rowOff>147433</xdr:rowOff>
    </xdr:from>
    <xdr:to>
      <xdr:col>20</xdr:col>
      <xdr:colOff>38100</xdr:colOff>
      <xdr:row>54</xdr:row>
      <xdr:rowOff>77583</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234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94110</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9009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78573</xdr:rowOff>
    </xdr:from>
    <xdr:to>
      <xdr:col>15</xdr:col>
      <xdr:colOff>50800</xdr:colOff>
      <xdr:row>57</xdr:row>
      <xdr:rowOff>80016</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851223"/>
          <a:ext cx="889000" cy="1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37998</xdr:rowOff>
    </xdr:from>
    <xdr:to>
      <xdr:col>15</xdr:col>
      <xdr:colOff>101600</xdr:colOff>
      <xdr:row>56</xdr:row>
      <xdr:rowOff>139598</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639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156125</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9414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78573</xdr:rowOff>
    </xdr:from>
    <xdr:to>
      <xdr:col>10</xdr:col>
      <xdr:colOff>114300</xdr:colOff>
      <xdr:row>57</xdr:row>
      <xdr:rowOff>80706</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851223"/>
          <a:ext cx="889000" cy="2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75931</xdr:rowOff>
    </xdr:from>
    <xdr:to>
      <xdr:col>10</xdr:col>
      <xdr:colOff>165100</xdr:colOff>
      <xdr:row>57</xdr:row>
      <xdr:rowOff>6081</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677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22608</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452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100681</xdr:rowOff>
    </xdr:from>
    <xdr:to>
      <xdr:col>6</xdr:col>
      <xdr:colOff>38100</xdr:colOff>
      <xdr:row>57</xdr:row>
      <xdr:rowOff>30831</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01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47358</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30795" y="9477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147616</xdr:rowOff>
    </xdr:from>
    <xdr:to>
      <xdr:col>24</xdr:col>
      <xdr:colOff>114300</xdr:colOff>
      <xdr:row>56</xdr:row>
      <xdr:rowOff>77766</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577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126043</xdr:rowOff>
    </xdr:from>
    <xdr:ext cx="599010"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555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144431</xdr:rowOff>
    </xdr:from>
    <xdr:to>
      <xdr:col>20</xdr:col>
      <xdr:colOff>38100</xdr:colOff>
      <xdr:row>55</xdr:row>
      <xdr:rowOff>74581</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40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65708</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9495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29216</xdr:rowOff>
    </xdr:from>
    <xdr:to>
      <xdr:col>15</xdr:col>
      <xdr:colOff>101600</xdr:colOff>
      <xdr:row>57</xdr:row>
      <xdr:rowOff>130816</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801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121943</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894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27773</xdr:rowOff>
    </xdr:from>
    <xdr:to>
      <xdr:col>10</xdr:col>
      <xdr:colOff>165100</xdr:colOff>
      <xdr:row>57</xdr:row>
      <xdr:rowOff>129373</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800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120500</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893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29906</xdr:rowOff>
    </xdr:from>
    <xdr:to>
      <xdr:col>6</xdr:col>
      <xdr:colOff>38100</xdr:colOff>
      <xdr:row>57</xdr:row>
      <xdr:rowOff>131506</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802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122633</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895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a:extLst>
            <a:ext uri="{FF2B5EF4-FFF2-40B4-BE49-F238E27FC236}">
              <a16:creationId xmlns:a16="http://schemas.microsoft.com/office/drawing/2014/main" id="{00000000-0008-0000-07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109899</xdr:rowOff>
    </xdr:from>
    <xdr:to>
      <xdr:col>24</xdr:col>
      <xdr:colOff>62865</xdr:colOff>
      <xdr:row>77</xdr:row>
      <xdr:rowOff>158341</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flipV="1">
          <a:off x="4633595" y="12454299"/>
          <a:ext cx="1270" cy="905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162168</xdr:rowOff>
    </xdr:from>
    <xdr:ext cx="599010" cy="259045"/>
    <xdr:sp macro="" textlink="">
      <xdr:nvSpPr>
        <xdr:cNvPr id="168" name="民生費最小値テキスト">
          <a:extLst>
            <a:ext uri="{FF2B5EF4-FFF2-40B4-BE49-F238E27FC236}">
              <a16:creationId xmlns:a16="http://schemas.microsoft.com/office/drawing/2014/main" id="{00000000-0008-0000-0700-0000A8000000}"/>
            </a:ext>
          </a:extLst>
        </xdr:cNvPr>
        <xdr:cNvSpPr txBox="1"/>
      </xdr:nvSpPr>
      <xdr:spPr>
        <a:xfrm>
          <a:off x="4686300" y="13363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158341</xdr:rowOff>
    </xdr:from>
    <xdr:to>
      <xdr:col>24</xdr:col>
      <xdr:colOff>152400</xdr:colOff>
      <xdr:row>77</xdr:row>
      <xdr:rowOff>158341</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3359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56576</xdr:rowOff>
    </xdr:from>
    <xdr:ext cx="599010" cy="259045"/>
    <xdr:sp macro="" textlink="">
      <xdr:nvSpPr>
        <xdr:cNvPr id="170" name="民生費最大値テキスト">
          <a:extLst>
            <a:ext uri="{FF2B5EF4-FFF2-40B4-BE49-F238E27FC236}">
              <a16:creationId xmlns:a16="http://schemas.microsoft.com/office/drawing/2014/main" id="{00000000-0008-0000-0700-0000AA000000}"/>
            </a:ext>
          </a:extLst>
        </xdr:cNvPr>
        <xdr:cNvSpPr txBox="1"/>
      </xdr:nvSpPr>
      <xdr:spPr>
        <a:xfrm>
          <a:off x="4686300" y="12229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331,518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109899</xdr:rowOff>
    </xdr:from>
    <xdr:to>
      <xdr:col>24</xdr:col>
      <xdr:colOff>152400</xdr:colOff>
      <xdr:row>72</xdr:row>
      <xdr:rowOff>109899</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2454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107321</xdr:rowOff>
    </xdr:from>
    <xdr:to>
      <xdr:col>24</xdr:col>
      <xdr:colOff>63500</xdr:colOff>
      <xdr:row>78</xdr:row>
      <xdr:rowOff>51442</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3797300" y="13308971"/>
          <a:ext cx="838200" cy="115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37606</xdr:rowOff>
    </xdr:from>
    <xdr:ext cx="599010" cy="259045"/>
    <xdr:sp macro="" textlink="">
      <xdr:nvSpPr>
        <xdr:cNvPr id="173" name="民生費平均値テキスト">
          <a:extLst>
            <a:ext uri="{FF2B5EF4-FFF2-40B4-BE49-F238E27FC236}">
              <a16:creationId xmlns:a16="http://schemas.microsoft.com/office/drawing/2014/main" id="{00000000-0008-0000-0700-0000AD000000}"/>
            </a:ext>
          </a:extLst>
        </xdr:cNvPr>
        <xdr:cNvSpPr txBox="1"/>
      </xdr:nvSpPr>
      <xdr:spPr>
        <a:xfrm>
          <a:off x="4686300" y="128963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14728</xdr:rowOff>
    </xdr:from>
    <xdr:to>
      <xdr:col>24</xdr:col>
      <xdr:colOff>114300</xdr:colOff>
      <xdr:row>76</xdr:row>
      <xdr:rowOff>116328</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4584700" y="13044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51442</xdr:rowOff>
    </xdr:from>
    <xdr:to>
      <xdr:col>19</xdr:col>
      <xdr:colOff>177800</xdr:colOff>
      <xdr:row>78</xdr:row>
      <xdr:rowOff>65167</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2908300" y="13424542"/>
          <a:ext cx="889000" cy="13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131936</xdr:rowOff>
    </xdr:from>
    <xdr:to>
      <xdr:col>20</xdr:col>
      <xdr:colOff>38100</xdr:colOff>
      <xdr:row>77</xdr:row>
      <xdr:rowOff>62086</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3746500" y="13162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78613</xdr:rowOff>
    </xdr:from>
    <xdr:ext cx="599010"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3497795" y="12937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65167</xdr:rowOff>
    </xdr:from>
    <xdr:to>
      <xdr:col>15</xdr:col>
      <xdr:colOff>50800</xdr:colOff>
      <xdr:row>78</xdr:row>
      <xdr:rowOff>89861</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019300" y="13438267"/>
          <a:ext cx="889000" cy="24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684</xdr:rowOff>
    </xdr:from>
    <xdr:to>
      <xdr:col>15</xdr:col>
      <xdr:colOff>101600</xdr:colOff>
      <xdr:row>77</xdr:row>
      <xdr:rowOff>102284</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2857500" y="13202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118811</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2608795" y="12977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67439</xdr:rowOff>
    </xdr:from>
    <xdr:to>
      <xdr:col>10</xdr:col>
      <xdr:colOff>114300</xdr:colOff>
      <xdr:row>78</xdr:row>
      <xdr:rowOff>89861</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1130300" y="13440539"/>
          <a:ext cx="889000" cy="22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25778</xdr:rowOff>
    </xdr:from>
    <xdr:to>
      <xdr:col>10</xdr:col>
      <xdr:colOff>165100</xdr:colOff>
      <xdr:row>77</xdr:row>
      <xdr:rowOff>127378</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968500" y="13227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143905</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1719795" y="13002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27654</xdr:rowOff>
    </xdr:from>
    <xdr:to>
      <xdr:col>6</xdr:col>
      <xdr:colOff>38100</xdr:colOff>
      <xdr:row>77</xdr:row>
      <xdr:rowOff>129254</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079500" y="1322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145781</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830795" y="13004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56521</xdr:rowOff>
    </xdr:from>
    <xdr:to>
      <xdr:col>24</xdr:col>
      <xdr:colOff>114300</xdr:colOff>
      <xdr:row>77</xdr:row>
      <xdr:rowOff>158121</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4584700" y="13258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142898</xdr:rowOff>
    </xdr:from>
    <xdr:ext cx="599010" cy="259045"/>
    <xdr:sp macro="" textlink="">
      <xdr:nvSpPr>
        <xdr:cNvPr id="192" name="民生費該当値テキスト">
          <a:extLst>
            <a:ext uri="{FF2B5EF4-FFF2-40B4-BE49-F238E27FC236}">
              <a16:creationId xmlns:a16="http://schemas.microsoft.com/office/drawing/2014/main" id="{00000000-0008-0000-0700-0000C0000000}"/>
            </a:ext>
          </a:extLst>
        </xdr:cNvPr>
        <xdr:cNvSpPr txBox="1"/>
      </xdr:nvSpPr>
      <xdr:spPr>
        <a:xfrm>
          <a:off x="4686300" y="13173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642</xdr:rowOff>
    </xdr:from>
    <xdr:to>
      <xdr:col>20</xdr:col>
      <xdr:colOff>38100</xdr:colOff>
      <xdr:row>78</xdr:row>
      <xdr:rowOff>102242</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3746500" y="13373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93369</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497795" y="13466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14367</xdr:rowOff>
    </xdr:from>
    <xdr:to>
      <xdr:col>15</xdr:col>
      <xdr:colOff>101600</xdr:colOff>
      <xdr:row>78</xdr:row>
      <xdr:rowOff>115967</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2857500" y="13387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107094</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608795" y="13480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39061</xdr:rowOff>
    </xdr:from>
    <xdr:to>
      <xdr:col>10</xdr:col>
      <xdr:colOff>165100</xdr:colOff>
      <xdr:row>78</xdr:row>
      <xdr:rowOff>140661</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968500" y="1341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131788</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719795" y="13504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16639</xdr:rowOff>
    </xdr:from>
    <xdr:to>
      <xdr:col>6</xdr:col>
      <xdr:colOff>38100</xdr:colOff>
      <xdr:row>78</xdr:row>
      <xdr:rowOff>118239</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079500" y="1338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109366</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830795" y="13482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25400</xdr:rowOff>
    </xdr:from>
    <xdr:to>
      <xdr:col>28</xdr:col>
      <xdr:colOff>114300</xdr:colOff>
      <xdr:row>98</xdr:row>
      <xdr:rowOff>25400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54627</xdr:rowOff>
    </xdr:from>
    <xdr:ext cx="248786"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19" name="衛生費グラフ枠">
          <a:extLst>
            <a:ext uri="{FF2B5EF4-FFF2-40B4-BE49-F238E27FC236}">
              <a16:creationId xmlns:a16="http://schemas.microsoft.com/office/drawing/2014/main" id="{00000000-0008-0000-0700-0000DB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92455</xdr:rowOff>
    </xdr:from>
    <xdr:to>
      <xdr:col>24</xdr:col>
      <xdr:colOff>62865</xdr:colOff>
      <xdr:row>97</xdr:row>
      <xdr:rowOff>35418</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flipV="1">
          <a:off x="4633595" y="15522955"/>
          <a:ext cx="1270" cy="1143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39245</xdr:rowOff>
    </xdr:from>
    <xdr:ext cx="534377" cy="259045"/>
    <xdr:sp macro="" textlink="">
      <xdr:nvSpPr>
        <xdr:cNvPr id="221" name="衛生費最小値テキスト">
          <a:extLst>
            <a:ext uri="{FF2B5EF4-FFF2-40B4-BE49-F238E27FC236}">
              <a16:creationId xmlns:a16="http://schemas.microsoft.com/office/drawing/2014/main" id="{00000000-0008-0000-0700-0000DD000000}"/>
            </a:ext>
          </a:extLst>
        </xdr:cNvPr>
        <xdr:cNvSpPr txBox="1"/>
      </xdr:nvSpPr>
      <xdr:spPr>
        <a:xfrm>
          <a:off x="4686300" y="1666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35418</xdr:rowOff>
    </xdr:from>
    <xdr:to>
      <xdr:col>24</xdr:col>
      <xdr:colOff>152400</xdr:colOff>
      <xdr:row>97</xdr:row>
      <xdr:rowOff>35418</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4546600" y="16666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39132</xdr:rowOff>
    </xdr:from>
    <xdr:ext cx="599010" cy="259045"/>
    <xdr:sp macro="" textlink="">
      <xdr:nvSpPr>
        <xdr:cNvPr id="223" name="衛生費最大値テキスト">
          <a:extLst>
            <a:ext uri="{FF2B5EF4-FFF2-40B4-BE49-F238E27FC236}">
              <a16:creationId xmlns:a16="http://schemas.microsoft.com/office/drawing/2014/main" id="{00000000-0008-0000-0700-0000DF000000}"/>
            </a:ext>
          </a:extLst>
        </xdr:cNvPr>
        <xdr:cNvSpPr txBox="1"/>
      </xdr:nvSpPr>
      <xdr:spPr>
        <a:xfrm>
          <a:off x="4686300" y="15298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228,267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92455</xdr:rowOff>
    </xdr:from>
    <xdr:to>
      <xdr:col>24</xdr:col>
      <xdr:colOff>152400</xdr:colOff>
      <xdr:row>90</xdr:row>
      <xdr:rowOff>92455</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4546600" y="1552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48295</xdr:rowOff>
    </xdr:from>
    <xdr:to>
      <xdr:col>24</xdr:col>
      <xdr:colOff>63500</xdr:colOff>
      <xdr:row>96</xdr:row>
      <xdr:rowOff>125544</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flipV="1">
          <a:off x="3797300" y="16507495"/>
          <a:ext cx="838200" cy="77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123378</xdr:rowOff>
    </xdr:from>
    <xdr:ext cx="534377" cy="259045"/>
    <xdr:sp macro="" textlink="">
      <xdr:nvSpPr>
        <xdr:cNvPr id="226" name="衛生費平均値テキスト">
          <a:extLst>
            <a:ext uri="{FF2B5EF4-FFF2-40B4-BE49-F238E27FC236}">
              <a16:creationId xmlns:a16="http://schemas.microsoft.com/office/drawing/2014/main" id="{00000000-0008-0000-0700-0000E2000000}"/>
            </a:ext>
          </a:extLst>
        </xdr:cNvPr>
        <xdr:cNvSpPr txBox="1"/>
      </xdr:nvSpPr>
      <xdr:spPr>
        <a:xfrm>
          <a:off x="4686300" y="162396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100501</xdr:rowOff>
    </xdr:from>
    <xdr:to>
      <xdr:col>24</xdr:col>
      <xdr:colOff>114300</xdr:colOff>
      <xdr:row>96</xdr:row>
      <xdr:rowOff>30651</xdr:rowOff>
    </xdr:to>
    <xdr:sp macro="" textlink="">
      <xdr:nvSpPr>
        <xdr:cNvPr id="227" name="フローチャート: 判断 226">
          <a:extLst>
            <a:ext uri="{FF2B5EF4-FFF2-40B4-BE49-F238E27FC236}">
              <a16:creationId xmlns:a16="http://schemas.microsoft.com/office/drawing/2014/main" id="{00000000-0008-0000-0700-0000E3000000}"/>
            </a:ext>
          </a:extLst>
        </xdr:cNvPr>
        <xdr:cNvSpPr/>
      </xdr:nvSpPr>
      <xdr:spPr>
        <a:xfrm>
          <a:off x="4584700" y="16388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125544</xdr:rowOff>
    </xdr:from>
    <xdr:to>
      <xdr:col>19</xdr:col>
      <xdr:colOff>177800</xdr:colOff>
      <xdr:row>96</xdr:row>
      <xdr:rowOff>125568</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2908300" y="16584744"/>
          <a:ext cx="889000" cy="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140529</xdr:rowOff>
    </xdr:from>
    <xdr:to>
      <xdr:col>20</xdr:col>
      <xdr:colOff>38100</xdr:colOff>
      <xdr:row>96</xdr:row>
      <xdr:rowOff>70679</xdr:rowOff>
    </xdr:to>
    <xdr:sp macro=""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3746500" y="1642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87206</xdr:rowOff>
    </xdr:from>
    <xdr:ext cx="534377"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3530111" y="16203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104415</xdr:rowOff>
    </xdr:from>
    <xdr:to>
      <xdr:col>15</xdr:col>
      <xdr:colOff>50800</xdr:colOff>
      <xdr:row>96</xdr:row>
      <xdr:rowOff>125568</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2019300" y="16563615"/>
          <a:ext cx="889000" cy="21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5330</xdr:rowOff>
    </xdr:from>
    <xdr:to>
      <xdr:col>15</xdr:col>
      <xdr:colOff>101600</xdr:colOff>
      <xdr:row>96</xdr:row>
      <xdr:rowOff>106930</xdr:rowOff>
    </xdr:to>
    <xdr:sp macro="" textlink="">
      <xdr:nvSpPr>
        <xdr:cNvPr id="232" name="フローチャート: 判断 231">
          <a:extLst>
            <a:ext uri="{FF2B5EF4-FFF2-40B4-BE49-F238E27FC236}">
              <a16:creationId xmlns:a16="http://schemas.microsoft.com/office/drawing/2014/main" id="{00000000-0008-0000-0700-0000E8000000}"/>
            </a:ext>
          </a:extLst>
        </xdr:cNvPr>
        <xdr:cNvSpPr/>
      </xdr:nvSpPr>
      <xdr:spPr>
        <a:xfrm>
          <a:off x="2857500" y="1646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123457</xdr:rowOff>
    </xdr:from>
    <xdr:ext cx="534377" cy="259045"/>
    <xdr:sp macro="" textlink="">
      <xdr:nvSpPr>
        <xdr:cNvPr id="233" name="テキスト ボックス 232">
          <a:extLst>
            <a:ext uri="{FF2B5EF4-FFF2-40B4-BE49-F238E27FC236}">
              <a16:creationId xmlns:a16="http://schemas.microsoft.com/office/drawing/2014/main" id="{00000000-0008-0000-0700-0000E9000000}"/>
            </a:ext>
          </a:extLst>
        </xdr:cNvPr>
        <xdr:cNvSpPr txBox="1"/>
      </xdr:nvSpPr>
      <xdr:spPr>
        <a:xfrm>
          <a:off x="2641111" y="16239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104415</xdr:rowOff>
    </xdr:from>
    <xdr:to>
      <xdr:col>10</xdr:col>
      <xdr:colOff>114300</xdr:colOff>
      <xdr:row>96</xdr:row>
      <xdr:rowOff>108662</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1130300" y="16563615"/>
          <a:ext cx="889000" cy="4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10799</xdr:rowOff>
    </xdr:from>
    <xdr:to>
      <xdr:col>10</xdr:col>
      <xdr:colOff>165100</xdr:colOff>
      <xdr:row>96</xdr:row>
      <xdr:rowOff>112399</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1968500" y="1646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128926</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1752111" y="16245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19296</xdr:rowOff>
    </xdr:from>
    <xdr:to>
      <xdr:col>6</xdr:col>
      <xdr:colOff>38100</xdr:colOff>
      <xdr:row>96</xdr:row>
      <xdr:rowOff>120896</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1079500" y="1647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137423</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863111" y="16253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168945</xdr:rowOff>
    </xdr:from>
    <xdr:to>
      <xdr:col>24</xdr:col>
      <xdr:colOff>114300</xdr:colOff>
      <xdr:row>96</xdr:row>
      <xdr:rowOff>99095</xdr:rowOff>
    </xdr:to>
    <xdr:sp macro="" textlink="">
      <xdr:nvSpPr>
        <xdr:cNvPr id="244" name="楕円 243">
          <a:extLst>
            <a:ext uri="{FF2B5EF4-FFF2-40B4-BE49-F238E27FC236}">
              <a16:creationId xmlns:a16="http://schemas.microsoft.com/office/drawing/2014/main" id="{00000000-0008-0000-0700-0000F4000000}"/>
            </a:ext>
          </a:extLst>
        </xdr:cNvPr>
        <xdr:cNvSpPr/>
      </xdr:nvSpPr>
      <xdr:spPr>
        <a:xfrm>
          <a:off x="4584700" y="1645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147372</xdr:rowOff>
    </xdr:from>
    <xdr:ext cx="534377" cy="259045"/>
    <xdr:sp macro="" textlink="">
      <xdr:nvSpPr>
        <xdr:cNvPr id="245" name="衛生費該当値テキスト">
          <a:extLst>
            <a:ext uri="{FF2B5EF4-FFF2-40B4-BE49-F238E27FC236}">
              <a16:creationId xmlns:a16="http://schemas.microsoft.com/office/drawing/2014/main" id="{00000000-0008-0000-0700-0000F5000000}"/>
            </a:ext>
          </a:extLst>
        </xdr:cNvPr>
        <xdr:cNvSpPr txBox="1"/>
      </xdr:nvSpPr>
      <xdr:spPr>
        <a:xfrm>
          <a:off x="4686300" y="16435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74744</xdr:rowOff>
    </xdr:from>
    <xdr:to>
      <xdr:col>20</xdr:col>
      <xdr:colOff>38100</xdr:colOff>
      <xdr:row>97</xdr:row>
      <xdr:rowOff>4894</xdr:rowOff>
    </xdr:to>
    <xdr:sp macro="" textlink="">
      <xdr:nvSpPr>
        <xdr:cNvPr id="246" name="楕円 245">
          <a:extLst>
            <a:ext uri="{FF2B5EF4-FFF2-40B4-BE49-F238E27FC236}">
              <a16:creationId xmlns:a16="http://schemas.microsoft.com/office/drawing/2014/main" id="{00000000-0008-0000-0700-0000F6000000}"/>
            </a:ext>
          </a:extLst>
        </xdr:cNvPr>
        <xdr:cNvSpPr/>
      </xdr:nvSpPr>
      <xdr:spPr>
        <a:xfrm>
          <a:off x="3746500" y="1653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167471</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530111" y="16626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74768</xdr:rowOff>
    </xdr:from>
    <xdr:to>
      <xdr:col>15</xdr:col>
      <xdr:colOff>101600</xdr:colOff>
      <xdr:row>97</xdr:row>
      <xdr:rowOff>4918</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2857500" y="16533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167495</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641111" y="16626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53615</xdr:rowOff>
    </xdr:from>
    <xdr:to>
      <xdr:col>10</xdr:col>
      <xdr:colOff>165100</xdr:colOff>
      <xdr:row>96</xdr:row>
      <xdr:rowOff>155215</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1968500" y="1651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146342</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752111" y="16605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57862</xdr:rowOff>
    </xdr:from>
    <xdr:to>
      <xdr:col>6</xdr:col>
      <xdr:colOff>38100</xdr:colOff>
      <xdr:row>96</xdr:row>
      <xdr:rowOff>159462</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1079500" y="1651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150589</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863111" y="16609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4" name="正方形/長方形 253">
          <a:extLst>
            <a:ext uri="{FF2B5EF4-FFF2-40B4-BE49-F238E27FC236}">
              <a16:creationId xmlns:a16="http://schemas.microsoft.com/office/drawing/2014/main" id="{00000000-0008-0000-0700-0000FE00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5" name="正方形/長方形 254">
          <a:extLst>
            <a:ext uri="{FF2B5EF4-FFF2-40B4-BE49-F238E27FC236}">
              <a16:creationId xmlns:a16="http://schemas.microsoft.com/office/drawing/2014/main" id="{00000000-0008-0000-0700-0000FF00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3" name="直線コネクタ 262">
          <a:extLst>
            <a:ext uri="{FF2B5EF4-FFF2-40B4-BE49-F238E27FC236}">
              <a16:creationId xmlns:a16="http://schemas.microsoft.com/office/drawing/2014/main" id="{00000000-0008-0000-0700-000007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4" name="直線コネクタ 263">
          <a:extLst>
            <a:ext uri="{FF2B5EF4-FFF2-40B4-BE49-F238E27FC236}">
              <a16:creationId xmlns:a16="http://schemas.microsoft.com/office/drawing/2014/main" id="{00000000-0008-0000-0700-000008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6" name="労働費グラフ枠">
          <a:extLst>
            <a:ext uri="{FF2B5EF4-FFF2-40B4-BE49-F238E27FC236}">
              <a16:creationId xmlns:a16="http://schemas.microsoft.com/office/drawing/2014/main" id="{00000000-0008-0000-0700-00001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109982</xdr:rowOff>
    </xdr:from>
    <xdr:to>
      <xdr:col>54</xdr:col>
      <xdr:colOff>189865</xdr:colOff>
      <xdr:row>39</xdr:row>
      <xdr:rowOff>44450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flipV="1">
          <a:off x="10475595" y="5253482"/>
          <a:ext cx="1270" cy="1477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78" name="労働費最小値テキスト">
          <a:extLst>
            <a:ext uri="{FF2B5EF4-FFF2-40B4-BE49-F238E27FC236}">
              <a16:creationId xmlns:a16="http://schemas.microsoft.com/office/drawing/2014/main" id="{00000000-0008-0000-0700-000016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56659</xdr:rowOff>
    </xdr:from>
    <xdr:ext cx="534377" cy="259045"/>
    <xdr:sp macro="" textlink="">
      <xdr:nvSpPr>
        <xdr:cNvPr id="280" name="労働費最大値テキスト">
          <a:extLst>
            <a:ext uri="{FF2B5EF4-FFF2-40B4-BE49-F238E27FC236}">
              <a16:creationId xmlns:a16="http://schemas.microsoft.com/office/drawing/2014/main" id="{00000000-0008-0000-0700-000018010000}"/>
            </a:ext>
          </a:extLst>
        </xdr:cNvPr>
        <xdr:cNvSpPr txBox="1"/>
      </xdr:nvSpPr>
      <xdr:spPr>
        <a:xfrm>
          <a:off x="10528300" y="5028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109982</xdr:rowOff>
    </xdr:from>
    <xdr:to>
      <xdr:col>55</xdr:col>
      <xdr:colOff>88900</xdr:colOff>
      <xdr:row>30</xdr:row>
      <xdr:rowOff>109982</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10388600" y="5253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94251</xdr:rowOff>
    </xdr:from>
    <xdr:ext cx="378565" cy="259045"/>
    <xdr:sp macro="" textlink="">
      <xdr:nvSpPr>
        <xdr:cNvPr id="283" name="労働費平均値テキスト">
          <a:extLst>
            <a:ext uri="{FF2B5EF4-FFF2-40B4-BE49-F238E27FC236}">
              <a16:creationId xmlns:a16="http://schemas.microsoft.com/office/drawing/2014/main" id="{00000000-0008-0000-0700-00001B010000}"/>
            </a:ext>
          </a:extLst>
        </xdr:cNvPr>
        <xdr:cNvSpPr txBox="1"/>
      </xdr:nvSpPr>
      <xdr:spPr>
        <a:xfrm>
          <a:off x="10528300" y="643790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71374</xdr:rowOff>
    </xdr:from>
    <xdr:to>
      <xdr:col>55</xdr:col>
      <xdr:colOff>50800</xdr:colOff>
      <xdr:row>39</xdr:row>
      <xdr:rowOff>1524</xdr:rowOff>
    </xdr:to>
    <xdr:sp macro="" textlink="">
      <xdr:nvSpPr>
        <xdr:cNvPr id="284" name="フローチャート: 判断 283">
          <a:extLst>
            <a:ext uri="{FF2B5EF4-FFF2-40B4-BE49-F238E27FC236}">
              <a16:creationId xmlns:a16="http://schemas.microsoft.com/office/drawing/2014/main" id="{00000000-0008-0000-0700-00001C010000}"/>
            </a:ext>
          </a:extLst>
        </xdr:cNvPr>
        <xdr:cNvSpPr/>
      </xdr:nvSpPr>
      <xdr:spPr>
        <a:xfrm>
          <a:off x="10426700" y="6586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98806</xdr:rowOff>
    </xdr:from>
    <xdr:to>
      <xdr:col>50</xdr:col>
      <xdr:colOff>165100</xdr:colOff>
      <xdr:row>39</xdr:row>
      <xdr:rowOff>28956</xdr:rowOff>
    </xdr:to>
    <xdr:sp macro="" textlink="">
      <xdr:nvSpPr>
        <xdr:cNvPr id="286" name="フローチャート: 判断 285">
          <a:extLst>
            <a:ext uri="{FF2B5EF4-FFF2-40B4-BE49-F238E27FC236}">
              <a16:creationId xmlns:a16="http://schemas.microsoft.com/office/drawing/2014/main" id="{00000000-0008-0000-0700-00001E010000}"/>
            </a:ext>
          </a:extLst>
        </xdr:cNvPr>
        <xdr:cNvSpPr/>
      </xdr:nvSpPr>
      <xdr:spPr>
        <a:xfrm>
          <a:off x="9588500" y="6613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45483</xdr:rowOff>
    </xdr:from>
    <xdr:ext cx="378565"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9450017" y="63891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90805</xdr:rowOff>
    </xdr:from>
    <xdr:to>
      <xdr:col>46</xdr:col>
      <xdr:colOff>38100</xdr:colOff>
      <xdr:row>39</xdr:row>
      <xdr:rowOff>20955</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8699500" y="660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37482</xdr:rowOff>
    </xdr:from>
    <xdr:ext cx="378565"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8561017" y="63811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80264</xdr:rowOff>
    </xdr:from>
    <xdr:to>
      <xdr:col>41</xdr:col>
      <xdr:colOff>101600</xdr:colOff>
      <xdr:row>39</xdr:row>
      <xdr:rowOff>10414</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7810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26941</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7672017" y="6370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85090</xdr:rowOff>
    </xdr:from>
    <xdr:to>
      <xdr:col>36</xdr:col>
      <xdr:colOff>165100</xdr:colOff>
      <xdr:row>39</xdr:row>
      <xdr:rowOff>15240</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6921500" y="660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31767</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6783017" y="6375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1" name="楕円 300">
          <a:extLst>
            <a:ext uri="{FF2B5EF4-FFF2-40B4-BE49-F238E27FC236}">
              <a16:creationId xmlns:a16="http://schemas.microsoft.com/office/drawing/2014/main" id="{00000000-0008-0000-0700-00002D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02" name="労働費該当値テキスト">
          <a:extLst>
            <a:ext uri="{FF2B5EF4-FFF2-40B4-BE49-F238E27FC236}">
              <a16:creationId xmlns:a16="http://schemas.microsoft.com/office/drawing/2014/main" id="{00000000-0008-0000-0700-00002E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03" name="楕円 302">
          <a:extLst>
            <a:ext uri="{FF2B5EF4-FFF2-40B4-BE49-F238E27FC236}">
              <a16:creationId xmlns:a16="http://schemas.microsoft.com/office/drawing/2014/main" id="{00000000-0008-0000-0700-00002F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1" name="正方形/長方形 310">
          <a:extLst>
            <a:ext uri="{FF2B5EF4-FFF2-40B4-BE49-F238E27FC236}">
              <a16:creationId xmlns:a16="http://schemas.microsoft.com/office/drawing/2014/main" id="{00000000-0008-0000-0700-00003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2" name="正方形/長方形 311">
          <a:extLst>
            <a:ext uri="{FF2B5EF4-FFF2-40B4-BE49-F238E27FC236}">
              <a16:creationId xmlns:a16="http://schemas.microsoft.com/office/drawing/2014/main" id="{00000000-0008-0000-0700-00003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0" name="直線コネクタ 319">
          <a:extLst>
            <a:ext uri="{FF2B5EF4-FFF2-40B4-BE49-F238E27FC236}">
              <a16:creationId xmlns:a16="http://schemas.microsoft.com/office/drawing/2014/main" id="{00000000-0008-0000-0700-00004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1" name="直線コネクタ 320">
          <a:extLst>
            <a:ext uri="{FF2B5EF4-FFF2-40B4-BE49-F238E27FC236}">
              <a16:creationId xmlns:a16="http://schemas.microsoft.com/office/drawing/2014/main" id="{00000000-0008-0000-0700-000041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108534</xdr:rowOff>
    </xdr:from>
    <xdr:to>
      <xdr:col>54</xdr:col>
      <xdr:colOff>189865</xdr:colOff>
      <xdr:row>59</xdr:row>
      <xdr:rowOff>33089</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flipV="1">
          <a:off x="10475595" y="8852484"/>
          <a:ext cx="1270" cy="1296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36916</xdr:rowOff>
    </xdr:from>
    <xdr:ext cx="469744" cy="259045"/>
    <xdr:sp macro="" textlink="">
      <xdr:nvSpPr>
        <xdr:cNvPr id="335" name="農林水産業費最小値テキスト">
          <a:extLst>
            <a:ext uri="{FF2B5EF4-FFF2-40B4-BE49-F238E27FC236}">
              <a16:creationId xmlns:a16="http://schemas.microsoft.com/office/drawing/2014/main" id="{00000000-0008-0000-0700-00004F010000}"/>
            </a:ext>
          </a:extLst>
        </xdr:cNvPr>
        <xdr:cNvSpPr txBox="1"/>
      </xdr:nvSpPr>
      <xdr:spPr>
        <a:xfrm>
          <a:off x="10528300" y="10152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33089</xdr:rowOff>
    </xdr:from>
    <xdr:to>
      <xdr:col>55</xdr:col>
      <xdr:colOff>88900</xdr:colOff>
      <xdr:row>59</xdr:row>
      <xdr:rowOff>33089</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10388600" y="10148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55211</xdr:rowOff>
    </xdr:from>
    <xdr:ext cx="599010" cy="259045"/>
    <xdr:sp macro="" textlink="">
      <xdr:nvSpPr>
        <xdr:cNvPr id="337" name="農林水産業費最大値テキスト">
          <a:extLst>
            <a:ext uri="{FF2B5EF4-FFF2-40B4-BE49-F238E27FC236}">
              <a16:creationId xmlns:a16="http://schemas.microsoft.com/office/drawing/2014/main" id="{00000000-0008-0000-0700-000051010000}"/>
            </a:ext>
          </a:extLst>
        </xdr:cNvPr>
        <xdr:cNvSpPr txBox="1"/>
      </xdr:nvSpPr>
      <xdr:spPr>
        <a:xfrm>
          <a:off x="10528300" y="8627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171,590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108534</xdr:rowOff>
    </xdr:from>
    <xdr:to>
      <xdr:col>55</xdr:col>
      <xdr:colOff>88900</xdr:colOff>
      <xdr:row>51</xdr:row>
      <xdr:rowOff>108534</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885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129039</xdr:rowOff>
    </xdr:from>
    <xdr:to>
      <xdr:col>55</xdr:col>
      <xdr:colOff>0</xdr:colOff>
      <xdr:row>58</xdr:row>
      <xdr:rowOff>132514</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9639300" y="10073139"/>
          <a:ext cx="838200" cy="3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129021</xdr:rowOff>
    </xdr:from>
    <xdr:ext cx="534377" cy="259045"/>
    <xdr:sp macro="" textlink="">
      <xdr:nvSpPr>
        <xdr:cNvPr id="340" name="農林水産業費平均値テキスト">
          <a:extLst>
            <a:ext uri="{FF2B5EF4-FFF2-40B4-BE49-F238E27FC236}">
              <a16:creationId xmlns:a16="http://schemas.microsoft.com/office/drawing/2014/main" id="{00000000-0008-0000-0700-000054010000}"/>
            </a:ext>
          </a:extLst>
        </xdr:cNvPr>
        <xdr:cNvSpPr txBox="1"/>
      </xdr:nvSpPr>
      <xdr:spPr>
        <a:xfrm>
          <a:off x="10528300" y="97302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106144</xdr:rowOff>
    </xdr:from>
    <xdr:to>
      <xdr:col>55</xdr:col>
      <xdr:colOff>50800</xdr:colOff>
      <xdr:row>58</xdr:row>
      <xdr:rowOff>36294</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10426700" y="98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127919</xdr:rowOff>
    </xdr:from>
    <xdr:to>
      <xdr:col>50</xdr:col>
      <xdr:colOff>114300</xdr:colOff>
      <xdr:row>58</xdr:row>
      <xdr:rowOff>132514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8750300" y="10072019"/>
          <a:ext cx="889000" cy="4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84076</xdr:rowOff>
    </xdr:from>
    <xdr:to>
      <xdr:col>50</xdr:col>
      <xdr:colOff>165100</xdr:colOff>
      <xdr:row>58</xdr:row>
      <xdr:rowOff>14226</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9588500" y="985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30753</xdr:rowOff>
    </xdr:from>
    <xdr:ext cx="534377"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9372111" y="9631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26398</xdr:rowOff>
    </xdr:from>
    <xdr:to>
      <xdr:col>45</xdr:col>
      <xdr:colOff>177800</xdr:colOff>
      <xdr:row>58</xdr:row>
      <xdr:rowOff>127919</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7861300" y="9970498"/>
          <a:ext cx="889000" cy="101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116416</xdr:rowOff>
    </xdr:from>
    <xdr:to>
      <xdr:col>46</xdr:col>
      <xdr:colOff>38100</xdr:colOff>
      <xdr:row>58</xdr:row>
      <xdr:rowOff>46566</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8699500" y="9889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63093</xdr:rowOff>
    </xdr:from>
    <xdr:ext cx="534377"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8483111" y="9664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26398</xdr:rowOff>
    </xdr:from>
    <xdr:to>
      <xdr:col>41</xdr:col>
      <xdr:colOff>50800</xdr:colOff>
      <xdr:row>58</xdr:row>
      <xdr:rowOff>128232</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6972300" y="9970498"/>
          <a:ext cx="889000" cy="101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118611</xdr:rowOff>
    </xdr:from>
    <xdr:to>
      <xdr:col>41</xdr:col>
      <xdr:colOff>101600</xdr:colOff>
      <xdr:row>58</xdr:row>
      <xdr:rowOff>48761</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7810500" y="9891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65288</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7594111" y="9666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103538</xdr:rowOff>
    </xdr:from>
    <xdr:to>
      <xdr:col>36</xdr:col>
      <xdr:colOff>165100</xdr:colOff>
      <xdr:row>58</xdr:row>
      <xdr:rowOff>33688</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6921500" y="9876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50215</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705111" y="9651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78239</xdr:rowOff>
    </xdr:from>
    <xdr:to>
      <xdr:col>55</xdr:col>
      <xdr:colOff>50800</xdr:colOff>
      <xdr:row>59</xdr:row>
      <xdr:rowOff>8389</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10426700" y="10022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164616</xdr:rowOff>
    </xdr:from>
    <xdr:ext cx="534377" cy="259045"/>
    <xdr:sp macro="" textlink="">
      <xdr:nvSpPr>
        <xdr:cNvPr id="359" name="農林水産業費該当値テキスト">
          <a:extLst>
            <a:ext uri="{FF2B5EF4-FFF2-40B4-BE49-F238E27FC236}">
              <a16:creationId xmlns:a16="http://schemas.microsoft.com/office/drawing/2014/main" id="{00000000-0008-0000-0700-000067010000}"/>
            </a:ext>
          </a:extLst>
        </xdr:cNvPr>
        <xdr:cNvSpPr txBox="1"/>
      </xdr:nvSpPr>
      <xdr:spPr>
        <a:xfrm>
          <a:off x="10528300" y="9937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81714</xdr:rowOff>
    </xdr:from>
    <xdr:to>
      <xdr:col>50</xdr:col>
      <xdr:colOff>165100</xdr:colOff>
      <xdr:row>59</xdr:row>
      <xdr:rowOff>11864</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9588500" y="1002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2991</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372111" y="10118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77119</xdr:rowOff>
    </xdr:from>
    <xdr:to>
      <xdr:col>46</xdr:col>
      <xdr:colOff>38100</xdr:colOff>
      <xdr:row>59</xdr:row>
      <xdr:rowOff>7269</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8699500" y="1002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169846</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83111" y="10113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147048</xdr:rowOff>
    </xdr:from>
    <xdr:to>
      <xdr:col>41</xdr:col>
      <xdr:colOff>101600</xdr:colOff>
      <xdr:row>58</xdr:row>
      <xdr:rowOff>77198</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7810500" y="9919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68325</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94111" y="10012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77432</xdr:rowOff>
    </xdr:from>
    <xdr:to>
      <xdr:col>36</xdr:col>
      <xdr:colOff>165100</xdr:colOff>
      <xdr:row>59</xdr:row>
      <xdr:rowOff>7582</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6921500" y="1002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170159</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10114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121967</xdr:rowOff>
    </xdr:from>
    <xdr:to>
      <xdr:col>54</xdr:col>
      <xdr:colOff>189865</xdr:colOff>
      <xdr:row>79</xdr:row>
      <xdr:rowOff>82463</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10475595" y="12123467"/>
          <a:ext cx="1270" cy="1503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86290</xdr:rowOff>
    </xdr:from>
    <xdr:ext cx="469744" cy="259045"/>
    <xdr:sp macro="" textlink="">
      <xdr:nvSpPr>
        <xdr:cNvPr id="394" name="商工費最小値テキスト">
          <a:extLst>
            <a:ext uri="{FF2B5EF4-FFF2-40B4-BE49-F238E27FC236}">
              <a16:creationId xmlns:a16="http://schemas.microsoft.com/office/drawing/2014/main" id="{00000000-0008-0000-0700-00008A010000}"/>
            </a:ext>
          </a:extLst>
        </xdr:cNvPr>
        <xdr:cNvSpPr txBox="1"/>
      </xdr:nvSpPr>
      <xdr:spPr>
        <a:xfrm>
          <a:off x="10528300" y="13630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82463</xdr:rowOff>
    </xdr:from>
    <xdr:to>
      <xdr:col>55</xdr:col>
      <xdr:colOff>88900</xdr:colOff>
      <xdr:row>79</xdr:row>
      <xdr:rowOff>82463</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3627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68644</xdr:rowOff>
    </xdr:from>
    <xdr:ext cx="599010" cy="259045"/>
    <xdr:sp macro="" textlink="">
      <xdr:nvSpPr>
        <xdr:cNvPr id="396" name="商工費最大値テキスト">
          <a:extLst>
            <a:ext uri="{FF2B5EF4-FFF2-40B4-BE49-F238E27FC236}">
              <a16:creationId xmlns:a16="http://schemas.microsoft.com/office/drawing/2014/main" id="{00000000-0008-0000-0700-00008C010000}"/>
            </a:ext>
          </a:extLst>
        </xdr:cNvPr>
        <xdr:cNvSpPr txBox="1"/>
      </xdr:nvSpPr>
      <xdr:spPr>
        <a:xfrm>
          <a:off x="10528300" y="11898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139,629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121967</xdr:rowOff>
    </xdr:from>
    <xdr:to>
      <xdr:col>55</xdr:col>
      <xdr:colOff>88900</xdr:colOff>
      <xdr:row>70</xdr:row>
      <xdr:rowOff>121967</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2123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102450</xdr:rowOff>
    </xdr:from>
    <xdr:to>
      <xdr:col>55</xdr:col>
      <xdr:colOff>0</xdr:colOff>
      <xdr:row>77</xdr:row>
      <xdr:rowOff>134671</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9639300" y="13304100"/>
          <a:ext cx="838200" cy="32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82371</xdr:rowOff>
    </xdr:from>
    <xdr:ext cx="534377" cy="259045"/>
    <xdr:sp macro="" textlink="">
      <xdr:nvSpPr>
        <xdr:cNvPr id="399" name="商工費平均値テキスト">
          <a:extLst>
            <a:ext uri="{FF2B5EF4-FFF2-40B4-BE49-F238E27FC236}">
              <a16:creationId xmlns:a16="http://schemas.microsoft.com/office/drawing/2014/main" id="{00000000-0008-0000-0700-00008F010000}"/>
            </a:ext>
          </a:extLst>
        </xdr:cNvPr>
        <xdr:cNvSpPr txBox="1"/>
      </xdr:nvSpPr>
      <xdr:spPr>
        <a:xfrm>
          <a:off x="10528300" y="13284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103944</xdr:rowOff>
    </xdr:from>
    <xdr:to>
      <xdr:col>55</xdr:col>
      <xdr:colOff>50800</xdr:colOff>
      <xdr:row>78</xdr:row>
      <xdr:rowOff>34094</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10426700" y="13305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102450</xdr:rowOff>
    </xdr:from>
    <xdr:to>
      <xdr:col>50</xdr:col>
      <xdr:colOff>114300</xdr:colOff>
      <xdr:row>78</xdr:row>
      <xdr:rowOff>79240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8750300" y="13304100"/>
          <a:ext cx="889000" cy="148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77133</xdr:rowOff>
    </xdr:from>
    <xdr:to>
      <xdr:col>50</xdr:col>
      <xdr:colOff>165100</xdr:colOff>
      <xdr:row>78</xdr:row>
      <xdr:rowOff>7283</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9588500" y="13278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169860</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9372111" y="13371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79240</xdr:rowOff>
    </xdr:from>
    <xdr:to>
      <xdr:col>45</xdr:col>
      <xdr:colOff>177800</xdr:colOff>
      <xdr:row>78</xdr:row>
      <xdr:rowOff>85663</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7861300" y="13452340"/>
          <a:ext cx="889000" cy="6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15182</xdr:rowOff>
    </xdr:from>
    <xdr:to>
      <xdr:col>46</xdr:col>
      <xdr:colOff>38100</xdr:colOff>
      <xdr:row>78</xdr:row>
      <xdr:rowOff>116782</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8699500" y="13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133309</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483111" y="13163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85359</xdr:rowOff>
    </xdr:from>
    <xdr:to>
      <xdr:col>41</xdr:col>
      <xdr:colOff>50800</xdr:colOff>
      <xdr:row>78</xdr:row>
      <xdr:rowOff>85663</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6972300" y="13458459"/>
          <a:ext cx="889000" cy="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52074</xdr:rowOff>
    </xdr:from>
    <xdr:to>
      <xdr:col>41</xdr:col>
      <xdr:colOff>101600</xdr:colOff>
      <xdr:row>78</xdr:row>
      <xdr:rowOff>153674</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7810500" y="13425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144801</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594111" y="13517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44017</xdr:rowOff>
    </xdr:from>
    <xdr:to>
      <xdr:col>36</xdr:col>
      <xdr:colOff>165100</xdr:colOff>
      <xdr:row>78</xdr:row>
      <xdr:rowOff>145617</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6921500" y="13417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136744</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05111" y="13509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83871</xdr:rowOff>
    </xdr:from>
    <xdr:to>
      <xdr:col>55</xdr:col>
      <xdr:colOff>50800</xdr:colOff>
      <xdr:row>78</xdr:row>
      <xdr:rowOff>14021</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10426700" y="13285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106748</xdr:rowOff>
    </xdr:from>
    <xdr:ext cx="534377" cy="259045"/>
    <xdr:sp macro="" textlink="">
      <xdr:nvSpPr>
        <xdr:cNvPr id="418" name="商工費該当値テキスト">
          <a:extLst>
            <a:ext uri="{FF2B5EF4-FFF2-40B4-BE49-F238E27FC236}">
              <a16:creationId xmlns:a16="http://schemas.microsoft.com/office/drawing/2014/main" id="{00000000-0008-0000-0700-0000A2010000}"/>
            </a:ext>
          </a:extLst>
        </xdr:cNvPr>
        <xdr:cNvSpPr txBox="1"/>
      </xdr:nvSpPr>
      <xdr:spPr>
        <a:xfrm>
          <a:off x="10528300" y="13136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51650</xdr:rowOff>
    </xdr:from>
    <xdr:to>
      <xdr:col>50</xdr:col>
      <xdr:colOff>165100</xdr:colOff>
      <xdr:row>77</xdr:row>
      <xdr:rowOff>153250</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9588500" y="1325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169777</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372111" y="13028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28440</xdr:rowOff>
    </xdr:from>
    <xdr:to>
      <xdr:col>46</xdr:col>
      <xdr:colOff>38100</xdr:colOff>
      <xdr:row>78</xdr:row>
      <xdr:rowOff>130040</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8699500" y="13401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121167</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483111" y="13494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34863</xdr:rowOff>
    </xdr:from>
    <xdr:to>
      <xdr:col>41</xdr:col>
      <xdr:colOff>101600</xdr:colOff>
      <xdr:row>78</xdr:row>
      <xdr:rowOff>136463</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7810500" y="13407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152990</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594111" y="13183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34559</xdr:rowOff>
    </xdr:from>
    <xdr:to>
      <xdr:col>36</xdr:col>
      <xdr:colOff>165100</xdr:colOff>
      <xdr:row>78</xdr:row>
      <xdr:rowOff>136159</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6921500" y="13407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152686</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05111" y="13182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148433</xdr:rowOff>
    </xdr:from>
    <xdr:to>
      <xdr:col>54</xdr:col>
      <xdr:colOff>189865</xdr:colOff>
      <xdr:row>98</xdr:row>
      <xdr:rowOff>94300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407483"/>
          <a:ext cx="1270" cy="1488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98127</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6900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94300</xdr:rowOff>
    </xdr:from>
    <xdr:to>
      <xdr:col>55</xdr:col>
      <xdr:colOff>88900</xdr:colOff>
      <xdr:row>98</xdr:row>
      <xdr:rowOff>94300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689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95110</xdr:rowOff>
    </xdr:from>
    <xdr:ext cx="599010"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182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211,354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148433</xdr:rowOff>
    </xdr:from>
    <xdr:to>
      <xdr:col>55</xdr:col>
      <xdr:colOff>88900</xdr:colOff>
      <xdr:row>89</xdr:row>
      <xdr:rowOff>148433</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40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151358</xdr:rowOff>
    </xdr:from>
    <xdr:to>
      <xdr:col>55</xdr:col>
      <xdr:colOff>0</xdr:colOff>
      <xdr:row>98</xdr:row>
      <xdr:rowOff>43414</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9639300" y="16782008"/>
          <a:ext cx="838200" cy="63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68167</xdr:rowOff>
    </xdr:from>
    <xdr:ext cx="534377"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3559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45290</xdr:rowOff>
    </xdr:from>
    <xdr:to>
      <xdr:col>55</xdr:col>
      <xdr:colOff>50800</xdr:colOff>
      <xdr:row>96</xdr:row>
      <xdr:rowOff>146890</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504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151358</xdr:rowOff>
    </xdr:from>
    <xdr:to>
      <xdr:col>50</xdr:col>
      <xdr:colOff>114300</xdr:colOff>
      <xdr:row>97</xdr:row>
      <xdr:rowOff>155794</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8750300" y="16782008"/>
          <a:ext cx="889000" cy="4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26919</xdr:rowOff>
    </xdr:from>
    <xdr:to>
      <xdr:col>50</xdr:col>
      <xdr:colOff>165100</xdr:colOff>
      <xdr:row>96</xdr:row>
      <xdr:rowOff>128519</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48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145046</xdr:rowOff>
    </xdr:from>
    <xdr:ext cx="534377"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72111" y="1626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155794</xdr:rowOff>
    </xdr:from>
    <xdr:to>
      <xdr:col>45</xdr:col>
      <xdr:colOff>177800</xdr:colOff>
      <xdr:row>98</xdr:row>
      <xdr:rowOff>81964</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7861300" y="16786444"/>
          <a:ext cx="889000" cy="9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73172</xdr:rowOff>
    </xdr:from>
    <xdr:to>
      <xdr:col>46</xdr:col>
      <xdr:colOff>38100</xdr:colOff>
      <xdr:row>97</xdr:row>
      <xdr:rowOff>3322</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532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19849</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83111" y="16307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65329</xdr:rowOff>
    </xdr:from>
    <xdr:to>
      <xdr:col>41</xdr:col>
      <xdr:colOff>50800</xdr:colOff>
      <xdr:row>98</xdr:row>
      <xdr:rowOff>81964</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6972300" y="16867429"/>
          <a:ext cx="889000" cy="16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56880</xdr:rowOff>
    </xdr:from>
    <xdr:to>
      <xdr:col>41</xdr:col>
      <xdr:colOff>101600</xdr:colOff>
      <xdr:row>96</xdr:row>
      <xdr:rowOff>158480</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51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3557</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94111" y="16291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76068</xdr:rowOff>
    </xdr:from>
    <xdr:to>
      <xdr:col>36</xdr:col>
      <xdr:colOff>165100</xdr:colOff>
      <xdr:row>97</xdr:row>
      <xdr:rowOff>6218</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5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22745</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705111" y="16310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164064</xdr:rowOff>
    </xdr:from>
    <xdr:to>
      <xdr:col>55</xdr:col>
      <xdr:colOff>50800</xdr:colOff>
      <xdr:row>98</xdr:row>
      <xdr:rowOff>94214</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794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78991</xdr:rowOff>
    </xdr:from>
    <xdr:ext cx="534377"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709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100558</xdr:rowOff>
    </xdr:from>
    <xdr:to>
      <xdr:col>50</xdr:col>
      <xdr:colOff>165100</xdr:colOff>
      <xdr:row>98</xdr:row>
      <xdr:rowOff>30708</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731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21835</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72111" y="16823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104994</xdr:rowOff>
    </xdr:from>
    <xdr:to>
      <xdr:col>46</xdr:col>
      <xdr:colOff>38100</xdr:colOff>
      <xdr:row>98</xdr:row>
      <xdr:rowOff>35144</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735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26271</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83111" y="1682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31164</xdr:rowOff>
    </xdr:from>
    <xdr:to>
      <xdr:col>41</xdr:col>
      <xdr:colOff>101600</xdr:colOff>
      <xdr:row>98</xdr:row>
      <xdr:rowOff>132764</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83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123891</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92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14529</xdr:rowOff>
    </xdr:from>
    <xdr:to>
      <xdr:col>36</xdr:col>
      <xdr:colOff>165100</xdr:colOff>
      <xdr:row>98</xdr:row>
      <xdr:rowOff>116129</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816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107256</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909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148762</xdr:rowOff>
    </xdr:from>
    <xdr:to>
      <xdr:col>85</xdr:col>
      <xdr:colOff>126364</xdr:colOff>
      <xdr:row>38</xdr:row>
      <xdr:rowOff>48031</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6317595" y="5292262"/>
          <a:ext cx="1269" cy="1270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51858</xdr:rowOff>
    </xdr:from>
    <xdr:ext cx="534377" cy="259045"/>
    <xdr:sp macro="" textlink="">
      <xdr:nvSpPr>
        <xdr:cNvPr id="510" name="消防費最小値テキスト">
          <a:extLst>
            <a:ext uri="{FF2B5EF4-FFF2-40B4-BE49-F238E27FC236}">
              <a16:creationId xmlns:a16="http://schemas.microsoft.com/office/drawing/2014/main" id="{00000000-0008-0000-0700-0000FE010000}"/>
            </a:ext>
          </a:extLst>
        </xdr:cNvPr>
        <xdr:cNvSpPr txBox="1"/>
      </xdr:nvSpPr>
      <xdr:spPr>
        <a:xfrm>
          <a:off x="16370300" y="6566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48031</xdr:rowOff>
    </xdr:from>
    <xdr:to>
      <xdr:col>86</xdr:col>
      <xdr:colOff>25400</xdr:colOff>
      <xdr:row>38</xdr:row>
      <xdr:rowOff>48031</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6563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95439</xdr:rowOff>
    </xdr:from>
    <xdr:ext cx="534377" cy="259045"/>
    <xdr:sp macro="" textlink="">
      <xdr:nvSpPr>
        <xdr:cNvPr id="512" name="消防費最大値テキスト">
          <a:extLst>
            <a:ext uri="{FF2B5EF4-FFF2-40B4-BE49-F238E27FC236}">
              <a16:creationId xmlns:a16="http://schemas.microsoft.com/office/drawing/2014/main" id="{00000000-0008-0000-0700-000000020000}"/>
            </a:ext>
          </a:extLst>
        </xdr:cNvPr>
        <xdr:cNvSpPr txBox="1"/>
      </xdr:nvSpPr>
      <xdr:spPr>
        <a:xfrm>
          <a:off x="16370300" y="5067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91,445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148762</xdr:rowOff>
    </xdr:from>
    <xdr:to>
      <xdr:col>86</xdr:col>
      <xdr:colOff>25400</xdr:colOff>
      <xdr:row>30</xdr:row>
      <xdr:rowOff>148762</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5292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74745</xdr:rowOff>
    </xdr:from>
    <xdr:to>
      <xdr:col>85</xdr:col>
      <xdr:colOff>127000</xdr:colOff>
      <xdr:row>36</xdr:row>
      <xdr:rowOff>73210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5481300" y="6075495"/>
          <a:ext cx="838200" cy="169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72062</xdr:rowOff>
    </xdr:from>
    <xdr:ext cx="534377" cy="259045"/>
    <xdr:sp macro="" textlink="">
      <xdr:nvSpPr>
        <xdr:cNvPr id="515" name="消防費平均値テキスト">
          <a:extLst>
            <a:ext uri="{FF2B5EF4-FFF2-40B4-BE49-F238E27FC236}">
              <a16:creationId xmlns:a16="http://schemas.microsoft.com/office/drawing/2014/main" id="{00000000-0008-0000-0700-000003020000}"/>
            </a:ext>
          </a:extLst>
        </xdr:cNvPr>
        <xdr:cNvSpPr txBox="1"/>
      </xdr:nvSpPr>
      <xdr:spPr>
        <a:xfrm>
          <a:off x="16370300" y="62442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93635</xdr:rowOff>
    </xdr:from>
    <xdr:to>
      <xdr:col>85</xdr:col>
      <xdr:colOff>177800</xdr:colOff>
      <xdr:row>37</xdr:row>
      <xdr:rowOff>23785</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6268700" y="626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74745</xdr:rowOff>
    </xdr:from>
    <xdr:to>
      <xdr:col>81</xdr:col>
      <xdr:colOff>50800</xdr:colOff>
      <xdr:row>35</xdr:row>
      <xdr:rowOff>141839</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4592300" y="6075495"/>
          <a:ext cx="889000" cy="67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36469</xdr:rowOff>
    </xdr:from>
    <xdr:to>
      <xdr:col>81</xdr:col>
      <xdr:colOff>101600</xdr:colOff>
      <xdr:row>36</xdr:row>
      <xdr:rowOff>138069</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5430500" y="6208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129196</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14111" y="6301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141839</xdr:rowOff>
    </xdr:from>
    <xdr:to>
      <xdr:col>76</xdr:col>
      <xdr:colOff>114300</xdr:colOff>
      <xdr:row>36</xdr:row>
      <xdr:rowOff>68426</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3703300" y="6142589"/>
          <a:ext cx="889000" cy="98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107237</xdr:rowOff>
    </xdr:from>
    <xdr:to>
      <xdr:col>76</xdr:col>
      <xdr:colOff>165100</xdr:colOff>
      <xdr:row>37</xdr:row>
      <xdr:rowOff>37387</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4541500" y="6279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28514</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325111" y="6372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68426</xdr:rowOff>
    </xdr:from>
    <xdr:to>
      <xdr:col>71</xdr:col>
      <xdr:colOff>177800</xdr:colOff>
      <xdr:row>36</xdr:row>
      <xdr:rowOff>136728</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2814300" y="6240626"/>
          <a:ext cx="889000" cy="68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97962</xdr:rowOff>
    </xdr:from>
    <xdr:to>
      <xdr:col>72</xdr:col>
      <xdr:colOff>38100</xdr:colOff>
      <xdr:row>37</xdr:row>
      <xdr:rowOff>28112</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3652500" y="627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19239</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436111" y="6362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146458</xdr:rowOff>
    </xdr:from>
    <xdr:to>
      <xdr:col>67</xdr:col>
      <xdr:colOff>101600</xdr:colOff>
      <xdr:row>37</xdr:row>
      <xdr:rowOff>76608</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2763500" y="6318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67735</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547111" y="6411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22410</xdr:rowOff>
    </xdr:from>
    <xdr:to>
      <xdr:col>85</xdr:col>
      <xdr:colOff>177800</xdr:colOff>
      <xdr:row>36</xdr:row>
      <xdr:rowOff>124010</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6268700" y="6194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45287</xdr:rowOff>
    </xdr:from>
    <xdr:ext cx="534377" cy="259045"/>
    <xdr:sp macro="" textlink="">
      <xdr:nvSpPr>
        <xdr:cNvPr id="534" name="消防費該当値テキスト">
          <a:extLst>
            <a:ext uri="{FF2B5EF4-FFF2-40B4-BE49-F238E27FC236}">
              <a16:creationId xmlns:a16="http://schemas.microsoft.com/office/drawing/2014/main" id="{00000000-0008-0000-0700-000016020000}"/>
            </a:ext>
          </a:extLst>
        </xdr:cNvPr>
        <xdr:cNvSpPr txBox="1"/>
      </xdr:nvSpPr>
      <xdr:spPr>
        <a:xfrm>
          <a:off x="16370300" y="6046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23945</xdr:rowOff>
    </xdr:from>
    <xdr:to>
      <xdr:col>81</xdr:col>
      <xdr:colOff>101600</xdr:colOff>
      <xdr:row>35</xdr:row>
      <xdr:rowOff>125545</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5430500" y="602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142072</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14111" y="5799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91039</xdr:rowOff>
    </xdr:from>
    <xdr:to>
      <xdr:col>76</xdr:col>
      <xdr:colOff>165100</xdr:colOff>
      <xdr:row>36</xdr:row>
      <xdr:rowOff>21189</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4541500" y="6091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37716</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25111" y="5867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17626</xdr:rowOff>
    </xdr:from>
    <xdr:to>
      <xdr:col>72</xdr:col>
      <xdr:colOff>38100</xdr:colOff>
      <xdr:row>36</xdr:row>
      <xdr:rowOff>119226</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3652500" y="6189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135753</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436111" y="5965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85928</xdr:rowOff>
    </xdr:from>
    <xdr:to>
      <xdr:col>67</xdr:col>
      <xdr:colOff>101600</xdr:colOff>
      <xdr:row>37</xdr:row>
      <xdr:rowOff>16078</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2763500" y="62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32605</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547111" y="6033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教育費グラフ枠">
          <a:extLst>
            <a:ext uri="{FF2B5EF4-FFF2-40B4-BE49-F238E27FC236}">
              <a16:creationId xmlns:a16="http://schemas.microsoft.com/office/drawing/2014/main" id="{00000000-0008-0000-07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103810</xdr:rowOff>
    </xdr:from>
    <xdr:to>
      <xdr:col>85</xdr:col>
      <xdr:colOff>126364</xdr:colOff>
      <xdr:row>57</xdr:row>
      <xdr:rowOff>162871</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flipV="1">
          <a:off x="16317595" y="9019210"/>
          <a:ext cx="1269" cy="916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166698</xdr:rowOff>
    </xdr:from>
    <xdr:ext cx="534377" cy="259045"/>
    <xdr:sp macro="" textlink="">
      <xdr:nvSpPr>
        <xdr:cNvPr id="565" name="教育費最小値テキスト">
          <a:extLst>
            <a:ext uri="{FF2B5EF4-FFF2-40B4-BE49-F238E27FC236}">
              <a16:creationId xmlns:a16="http://schemas.microsoft.com/office/drawing/2014/main" id="{00000000-0008-0000-0700-000035020000}"/>
            </a:ext>
          </a:extLst>
        </xdr:cNvPr>
        <xdr:cNvSpPr txBox="1"/>
      </xdr:nvSpPr>
      <xdr:spPr>
        <a:xfrm>
          <a:off x="16370300" y="9939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162871</xdr:rowOff>
    </xdr:from>
    <xdr:to>
      <xdr:col>86</xdr:col>
      <xdr:colOff>25400</xdr:colOff>
      <xdr:row>57</xdr:row>
      <xdr:rowOff>162871</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9935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50487</xdr:rowOff>
    </xdr:from>
    <xdr:ext cx="599010" cy="259045"/>
    <xdr:sp macro="" textlink="">
      <xdr:nvSpPr>
        <xdr:cNvPr id="567" name="教育費最大値テキスト">
          <a:extLst>
            <a:ext uri="{FF2B5EF4-FFF2-40B4-BE49-F238E27FC236}">
              <a16:creationId xmlns:a16="http://schemas.microsoft.com/office/drawing/2014/main" id="{00000000-0008-0000-0700-000037020000}"/>
            </a:ext>
          </a:extLst>
        </xdr:cNvPr>
        <xdr:cNvSpPr txBox="1"/>
      </xdr:nvSpPr>
      <xdr:spPr>
        <a:xfrm>
          <a:off x="16370300" y="8794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232,850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103810</xdr:rowOff>
    </xdr:from>
    <xdr:to>
      <xdr:col>86</xdr:col>
      <xdr:colOff>25400</xdr:colOff>
      <xdr:row>52</xdr:row>
      <xdr:rowOff>103810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6230600" y="9019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81179</xdr:rowOff>
    </xdr:from>
    <xdr:to>
      <xdr:col>85</xdr:col>
      <xdr:colOff>127000</xdr:colOff>
      <xdr:row>57</xdr:row>
      <xdr:rowOff>157911</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5481300" y="9853829"/>
          <a:ext cx="838200" cy="76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138034</xdr:rowOff>
    </xdr:from>
    <xdr:ext cx="534377" cy="259045"/>
    <xdr:sp macro="" textlink="">
      <xdr:nvSpPr>
        <xdr:cNvPr id="570" name="教育費平均値テキスト">
          <a:extLst>
            <a:ext uri="{FF2B5EF4-FFF2-40B4-BE49-F238E27FC236}">
              <a16:creationId xmlns:a16="http://schemas.microsoft.com/office/drawing/2014/main" id="{00000000-0008-0000-0700-00003A020000}"/>
            </a:ext>
          </a:extLst>
        </xdr:cNvPr>
        <xdr:cNvSpPr txBox="1"/>
      </xdr:nvSpPr>
      <xdr:spPr>
        <a:xfrm>
          <a:off x="16370300" y="95677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115157</xdr:rowOff>
    </xdr:from>
    <xdr:to>
      <xdr:col>85</xdr:col>
      <xdr:colOff>177800</xdr:colOff>
      <xdr:row>57</xdr:row>
      <xdr:rowOff>45307</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6268700" y="971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81179</xdr:rowOff>
    </xdr:from>
    <xdr:to>
      <xdr:col>81</xdr:col>
      <xdr:colOff>50800</xdr:colOff>
      <xdr:row>57</xdr:row>
      <xdr:rowOff>138433</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4592300" y="9853829"/>
          <a:ext cx="889000" cy="57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65610</xdr:rowOff>
    </xdr:from>
    <xdr:to>
      <xdr:col>81</xdr:col>
      <xdr:colOff>101600</xdr:colOff>
      <xdr:row>56</xdr:row>
      <xdr:rowOff>167210</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5430500" y="9666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12287</xdr:rowOff>
    </xdr:from>
    <xdr:ext cx="534377"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5214111" y="9442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138433</xdr:rowOff>
    </xdr:from>
    <xdr:to>
      <xdr:col>76</xdr:col>
      <xdr:colOff>114300</xdr:colOff>
      <xdr:row>57</xdr:row>
      <xdr:rowOff>168385</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3703300" y="9911083"/>
          <a:ext cx="889000" cy="29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98758</xdr:rowOff>
    </xdr:from>
    <xdr:to>
      <xdr:col>76</xdr:col>
      <xdr:colOff>165100</xdr:colOff>
      <xdr:row>57</xdr:row>
      <xdr:rowOff>28908</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4541500" y="969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45435</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4325111" y="9475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168385</xdr:rowOff>
    </xdr:from>
    <xdr:to>
      <xdr:col>71</xdr:col>
      <xdr:colOff>177800</xdr:colOff>
      <xdr:row>57</xdr:row>
      <xdr:rowOff>168947</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2814300" y="9941035"/>
          <a:ext cx="889000" cy="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141715</xdr:rowOff>
    </xdr:from>
    <xdr:to>
      <xdr:col>72</xdr:col>
      <xdr:colOff>38100</xdr:colOff>
      <xdr:row>57</xdr:row>
      <xdr:rowOff>71865</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3652500" y="974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88392</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3436111" y="9518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149099</xdr:rowOff>
    </xdr:from>
    <xdr:to>
      <xdr:col>67</xdr:col>
      <xdr:colOff>101600</xdr:colOff>
      <xdr:row>57</xdr:row>
      <xdr:rowOff>79249</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2763500" y="9750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95776</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2547111" y="9525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107111</xdr:rowOff>
    </xdr:from>
    <xdr:to>
      <xdr:col>85</xdr:col>
      <xdr:colOff>177800</xdr:colOff>
      <xdr:row>58</xdr:row>
      <xdr:rowOff>37261</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6268700" y="987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22038</xdr:rowOff>
    </xdr:from>
    <xdr:ext cx="534377" cy="259045"/>
    <xdr:sp macro="" textlink="">
      <xdr:nvSpPr>
        <xdr:cNvPr id="589" name="教育費該当値テキスト">
          <a:extLst>
            <a:ext uri="{FF2B5EF4-FFF2-40B4-BE49-F238E27FC236}">
              <a16:creationId xmlns:a16="http://schemas.microsoft.com/office/drawing/2014/main" id="{00000000-0008-0000-0700-00004D020000}"/>
            </a:ext>
          </a:extLst>
        </xdr:cNvPr>
        <xdr:cNvSpPr txBox="1"/>
      </xdr:nvSpPr>
      <xdr:spPr>
        <a:xfrm>
          <a:off x="16370300" y="9794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30379</xdr:rowOff>
    </xdr:from>
    <xdr:to>
      <xdr:col>81</xdr:col>
      <xdr:colOff>101600</xdr:colOff>
      <xdr:row>57</xdr:row>
      <xdr:rowOff>131979</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5430500" y="9803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123106</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14111" y="9895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87633</xdr:rowOff>
    </xdr:from>
    <xdr:to>
      <xdr:col>76</xdr:col>
      <xdr:colOff>165100</xdr:colOff>
      <xdr:row>58</xdr:row>
      <xdr:rowOff>17783</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4541500" y="9860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8910</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325111" y="9953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117585</xdr:rowOff>
    </xdr:from>
    <xdr:to>
      <xdr:col>72</xdr:col>
      <xdr:colOff>38100</xdr:colOff>
      <xdr:row>58</xdr:row>
      <xdr:rowOff>47735</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3652500" y="9890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38862</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436111" y="998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118147</xdr:rowOff>
    </xdr:from>
    <xdr:to>
      <xdr:col>67</xdr:col>
      <xdr:colOff>101600</xdr:colOff>
      <xdr:row>58</xdr:row>
      <xdr:rowOff>48297</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2763500" y="9890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39424</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547111" y="9983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a:extLst>
            <a:ext uri="{FF2B5EF4-FFF2-40B4-BE49-F238E27FC236}">
              <a16:creationId xmlns:a16="http://schemas.microsoft.com/office/drawing/2014/main" id="{00000000-0008-0000-07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135528</xdr:rowOff>
    </xdr:from>
    <xdr:to>
      <xdr:col>85</xdr:col>
      <xdr:colOff>126364</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flipV="1">
          <a:off x="16317595" y="12137028"/>
          <a:ext cx="1269" cy="145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2" name="災害復旧費最小値テキスト">
          <a:extLst>
            <a:ext uri="{FF2B5EF4-FFF2-40B4-BE49-F238E27FC236}">
              <a16:creationId xmlns:a16="http://schemas.microsoft.com/office/drawing/2014/main" id="{00000000-0008-0000-0700-00006E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82205</xdr:rowOff>
    </xdr:from>
    <xdr:ext cx="534377" cy="259045"/>
    <xdr:sp macro="" textlink="">
      <xdr:nvSpPr>
        <xdr:cNvPr id="624" name="災害復旧費最大値テキスト">
          <a:extLst>
            <a:ext uri="{FF2B5EF4-FFF2-40B4-BE49-F238E27FC236}">
              <a16:creationId xmlns:a16="http://schemas.microsoft.com/office/drawing/2014/main" id="{00000000-0008-0000-0700-000070020000}"/>
            </a:ext>
          </a:extLst>
        </xdr:cNvPr>
        <xdr:cNvSpPr txBox="1"/>
      </xdr:nvSpPr>
      <xdr:spPr>
        <a:xfrm>
          <a:off x="16370300" y="11912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76,219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135528</xdr:rowOff>
    </xdr:from>
    <xdr:to>
      <xdr:col>86</xdr:col>
      <xdr:colOff>25400</xdr:colOff>
      <xdr:row>70</xdr:row>
      <xdr:rowOff>135528</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2137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12712</xdr:rowOff>
    </xdr:from>
    <xdr:to>
      <xdr:col>85</xdr:col>
      <xdr:colOff>127000</xdr:colOff>
      <xdr:row>79</xdr:row>
      <xdr:rowOff>31438</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5481300" y="13385812"/>
          <a:ext cx="838200" cy="190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56284</xdr:rowOff>
    </xdr:from>
    <xdr:ext cx="469744" cy="259045"/>
    <xdr:sp macro="" textlink="">
      <xdr:nvSpPr>
        <xdr:cNvPr id="627" name="災害復旧費平均値テキスト">
          <a:extLst>
            <a:ext uri="{FF2B5EF4-FFF2-40B4-BE49-F238E27FC236}">
              <a16:creationId xmlns:a16="http://schemas.microsoft.com/office/drawing/2014/main" id="{00000000-0008-0000-0700-000073020000}"/>
            </a:ext>
          </a:extLst>
        </xdr:cNvPr>
        <xdr:cNvSpPr txBox="1"/>
      </xdr:nvSpPr>
      <xdr:spPr>
        <a:xfrm>
          <a:off x="16370300" y="13257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33407</xdr:rowOff>
    </xdr:from>
    <xdr:to>
      <xdr:col>85</xdr:col>
      <xdr:colOff>177800</xdr:colOff>
      <xdr:row>78</xdr:row>
      <xdr:rowOff>135007</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6268700" y="13406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118554</xdr:rowOff>
    </xdr:from>
    <xdr:to>
      <xdr:col>81</xdr:col>
      <xdr:colOff>50800</xdr:colOff>
      <xdr:row>78</xdr:row>
      <xdr:rowOff>12712</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4592300" y="13320204"/>
          <a:ext cx="889000" cy="65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65106</xdr:rowOff>
    </xdr:from>
    <xdr:to>
      <xdr:col>81</xdr:col>
      <xdr:colOff>101600</xdr:colOff>
      <xdr:row>78</xdr:row>
      <xdr:rowOff>166706</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5430500" y="13438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157833</xdr:rowOff>
    </xdr:from>
    <xdr:ext cx="469744"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5246428" y="13530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118554</xdr:rowOff>
    </xdr:from>
    <xdr:to>
      <xdr:col>76</xdr:col>
      <xdr:colOff>114300</xdr:colOff>
      <xdr:row>79</xdr:row>
      <xdr:rowOff>273</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3703300" y="13320204"/>
          <a:ext cx="889000" cy="224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40590</xdr:rowOff>
    </xdr:from>
    <xdr:to>
      <xdr:col>76</xdr:col>
      <xdr:colOff>165100</xdr:colOff>
      <xdr:row>78</xdr:row>
      <xdr:rowOff>142190</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4541500" y="1341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133317</xdr:rowOff>
    </xdr:from>
    <xdr:ext cx="469744"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4357428" y="13506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152064</xdr:rowOff>
    </xdr:from>
    <xdr:to>
      <xdr:col>71</xdr:col>
      <xdr:colOff>177800</xdr:colOff>
      <xdr:row>79</xdr:row>
      <xdr:rowOff>273</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814300" y="13525164"/>
          <a:ext cx="889000" cy="19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75718</xdr:rowOff>
    </xdr:from>
    <xdr:to>
      <xdr:col>72</xdr:col>
      <xdr:colOff>38100</xdr:colOff>
      <xdr:row>79</xdr:row>
      <xdr:rowOff>5868</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3652500" y="1344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22395</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3468428" y="1322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135762</xdr:rowOff>
    </xdr:from>
    <xdr:to>
      <xdr:col>67</xdr:col>
      <xdr:colOff>101600</xdr:colOff>
      <xdr:row>79</xdr:row>
      <xdr:rowOff>65912</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2763500" y="13508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57039</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2579428" y="13601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152088</xdr:rowOff>
    </xdr:from>
    <xdr:to>
      <xdr:col>85</xdr:col>
      <xdr:colOff>177800</xdr:colOff>
      <xdr:row>79</xdr:row>
      <xdr:rowOff>82238</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6268700" y="13525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67015</xdr:rowOff>
    </xdr:from>
    <xdr:ext cx="378565" cy="259045"/>
    <xdr:sp macro="" textlink="">
      <xdr:nvSpPr>
        <xdr:cNvPr id="646" name="災害復旧費該当値テキスト">
          <a:extLst>
            <a:ext uri="{FF2B5EF4-FFF2-40B4-BE49-F238E27FC236}">
              <a16:creationId xmlns:a16="http://schemas.microsoft.com/office/drawing/2014/main" id="{00000000-0008-0000-0700-000086020000}"/>
            </a:ext>
          </a:extLst>
        </xdr:cNvPr>
        <xdr:cNvSpPr txBox="1"/>
      </xdr:nvSpPr>
      <xdr:spPr>
        <a:xfrm>
          <a:off x="16370300" y="134401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133362</xdr:rowOff>
    </xdr:from>
    <xdr:to>
      <xdr:col>81</xdr:col>
      <xdr:colOff>101600</xdr:colOff>
      <xdr:row>78</xdr:row>
      <xdr:rowOff>63512</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5430500" y="13335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80039</xdr:rowOff>
    </xdr:from>
    <xdr:ext cx="534377"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14111" y="13110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67754</xdr:rowOff>
    </xdr:from>
    <xdr:to>
      <xdr:col>76</xdr:col>
      <xdr:colOff>165100</xdr:colOff>
      <xdr:row>77</xdr:row>
      <xdr:rowOff>169354</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4541500" y="1326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14431</xdr:rowOff>
    </xdr:from>
    <xdr:ext cx="534377"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325111" y="13044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120923</xdr:rowOff>
    </xdr:from>
    <xdr:to>
      <xdr:col>72</xdr:col>
      <xdr:colOff>38100</xdr:colOff>
      <xdr:row>79</xdr:row>
      <xdr:rowOff>51073</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3652500" y="1349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42200</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468428" y="13586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101264</xdr:rowOff>
    </xdr:from>
    <xdr:to>
      <xdr:col>67</xdr:col>
      <xdr:colOff>101600</xdr:colOff>
      <xdr:row>79</xdr:row>
      <xdr:rowOff>31414</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2763500" y="1347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47941</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579428" y="13249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公債費グラフ枠">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6088</xdr:rowOff>
    </xdr:from>
    <xdr:to>
      <xdr:col>85</xdr:col>
      <xdr:colOff>126364</xdr:colOff>
      <xdr:row>98</xdr:row>
      <xdr:rowOff>105601</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flipV="1">
          <a:off x="16317595" y="15436588"/>
          <a:ext cx="1269" cy="1471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109428</xdr:rowOff>
    </xdr:from>
    <xdr:ext cx="469744" cy="259045"/>
    <xdr:sp macro="" textlink="">
      <xdr:nvSpPr>
        <xdr:cNvPr id="677" name="公債費最小値テキスト">
          <a:extLst>
            <a:ext uri="{FF2B5EF4-FFF2-40B4-BE49-F238E27FC236}">
              <a16:creationId xmlns:a16="http://schemas.microsoft.com/office/drawing/2014/main" id="{00000000-0008-0000-0700-0000A5020000}"/>
            </a:ext>
          </a:extLst>
        </xdr:cNvPr>
        <xdr:cNvSpPr txBox="1"/>
      </xdr:nvSpPr>
      <xdr:spPr>
        <a:xfrm>
          <a:off x="16370300" y="16911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105601</xdr:rowOff>
    </xdr:from>
    <xdr:to>
      <xdr:col>86</xdr:col>
      <xdr:colOff>25400</xdr:colOff>
      <xdr:row>98</xdr:row>
      <xdr:rowOff>105601</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6907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124215</xdr:rowOff>
    </xdr:from>
    <xdr:ext cx="599010" cy="259045"/>
    <xdr:sp macro="" textlink="">
      <xdr:nvSpPr>
        <xdr:cNvPr id="679" name="公債費最大値テキスト">
          <a:extLst>
            <a:ext uri="{FF2B5EF4-FFF2-40B4-BE49-F238E27FC236}">
              <a16:creationId xmlns:a16="http://schemas.microsoft.com/office/drawing/2014/main" id="{00000000-0008-0000-0700-0000A7020000}"/>
            </a:ext>
          </a:extLst>
        </xdr:cNvPr>
        <xdr:cNvSpPr txBox="1"/>
      </xdr:nvSpPr>
      <xdr:spPr>
        <a:xfrm>
          <a:off x="16370300" y="15211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164,612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6088</xdr:rowOff>
    </xdr:from>
    <xdr:to>
      <xdr:col>86</xdr:col>
      <xdr:colOff>25400</xdr:colOff>
      <xdr:row>90</xdr:row>
      <xdr:rowOff>6088</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543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501</xdr:rowOff>
    </xdr:from>
    <xdr:to>
      <xdr:col>85</xdr:col>
      <xdr:colOff>127000</xdr:colOff>
      <xdr:row>96</xdr:row>
      <xdr:rowOff>67197</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5481300" y="16459701"/>
          <a:ext cx="838200" cy="66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79306</xdr:rowOff>
    </xdr:from>
    <xdr:ext cx="534377" cy="259045"/>
    <xdr:sp macro="" textlink="">
      <xdr:nvSpPr>
        <xdr:cNvPr id="682" name="公債費平均値テキスト">
          <a:extLst>
            <a:ext uri="{FF2B5EF4-FFF2-40B4-BE49-F238E27FC236}">
              <a16:creationId xmlns:a16="http://schemas.microsoft.com/office/drawing/2014/main" id="{00000000-0008-0000-0700-0000AA020000}"/>
            </a:ext>
          </a:extLst>
        </xdr:cNvPr>
        <xdr:cNvSpPr txBox="1"/>
      </xdr:nvSpPr>
      <xdr:spPr>
        <a:xfrm>
          <a:off x="16370300" y="161956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56429</xdr:rowOff>
    </xdr:from>
    <xdr:to>
      <xdr:col>85</xdr:col>
      <xdr:colOff>177800</xdr:colOff>
      <xdr:row>95</xdr:row>
      <xdr:rowOff>158029</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6268700" y="1634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67197</xdr:rowOff>
    </xdr:from>
    <xdr:to>
      <xdr:col>81</xdr:col>
      <xdr:colOff>50800</xdr:colOff>
      <xdr:row>96</xdr:row>
      <xdr:rowOff>81342</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4592300" y="16526397"/>
          <a:ext cx="889000" cy="14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73822</xdr:rowOff>
    </xdr:from>
    <xdr:to>
      <xdr:col>81</xdr:col>
      <xdr:colOff>101600</xdr:colOff>
      <xdr:row>96</xdr:row>
      <xdr:rowOff>3972</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5430500" y="16361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20499</xdr:rowOff>
    </xdr:from>
    <xdr:ext cx="534377"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5214111" y="16136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81342</xdr:rowOff>
    </xdr:from>
    <xdr:to>
      <xdr:col>76</xdr:col>
      <xdr:colOff>114300</xdr:colOff>
      <xdr:row>96</xdr:row>
      <xdr:rowOff>93917</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3703300" y="16540542"/>
          <a:ext cx="889000" cy="12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108972</xdr:rowOff>
    </xdr:from>
    <xdr:to>
      <xdr:col>76</xdr:col>
      <xdr:colOff>165100</xdr:colOff>
      <xdr:row>96</xdr:row>
      <xdr:rowOff>39122</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4541500" y="16396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55649</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4325111" y="16171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93917</xdr:rowOff>
    </xdr:from>
    <xdr:to>
      <xdr:col>71</xdr:col>
      <xdr:colOff>177800</xdr:colOff>
      <xdr:row>96</xdr:row>
      <xdr:rowOff>109077</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2814300" y="16553117"/>
          <a:ext cx="889000" cy="15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124507</xdr:rowOff>
    </xdr:from>
    <xdr:to>
      <xdr:col>72</xdr:col>
      <xdr:colOff>38100</xdr:colOff>
      <xdr:row>96</xdr:row>
      <xdr:rowOff>54657</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3652500" y="16412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71184</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3436111" y="16187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126281</xdr:rowOff>
    </xdr:from>
    <xdr:to>
      <xdr:col>67</xdr:col>
      <xdr:colOff>101600</xdr:colOff>
      <xdr:row>96</xdr:row>
      <xdr:rowOff>56431</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2763500" y="16414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72958</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2547111" y="16189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121151</xdr:rowOff>
    </xdr:from>
    <xdr:to>
      <xdr:col>85</xdr:col>
      <xdr:colOff>177800</xdr:colOff>
      <xdr:row>96</xdr:row>
      <xdr:rowOff>51301</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6268700" y="16408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99578</xdr:rowOff>
    </xdr:from>
    <xdr:ext cx="534377" cy="259045"/>
    <xdr:sp macro="" textlink="">
      <xdr:nvSpPr>
        <xdr:cNvPr id="701" name="公債費該当値テキスト">
          <a:extLst>
            <a:ext uri="{FF2B5EF4-FFF2-40B4-BE49-F238E27FC236}">
              <a16:creationId xmlns:a16="http://schemas.microsoft.com/office/drawing/2014/main" id="{00000000-0008-0000-0700-0000BD020000}"/>
            </a:ext>
          </a:extLst>
        </xdr:cNvPr>
        <xdr:cNvSpPr txBox="1"/>
      </xdr:nvSpPr>
      <xdr:spPr>
        <a:xfrm>
          <a:off x="16370300" y="1638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16397</xdr:rowOff>
    </xdr:from>
    <xdr:to>
      <xdr:col>81</xdr:col>
      <xdr:colOff>101600</xdr:colOff>
      <xdr:row>96</xdr:row>
      <xdr:rowOff>117997</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5430500" y="16475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109124</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14111" y="16568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30542</xdr:rowOff>
    </xdr:from>
    <xdr:to>
      <xdr:col>76</xdr:col>
      <xdr:colOff>165100</xdr:colOff>
      <xdr:row>96</xdr:row>
      <xdr:rowOff>132142</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4541500" y="16489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123269</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325111" y="1658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43117</xdr:rowOff>
    </xdr:from>
    <xdr:to>
      <xdr:col>72</xdr:col>
      <xdr:colOff>38100</xdr:colOff>
      <xdr:row>96</xdr:row>
      <xdr:rowOff>144717</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3652500" y="16502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135844</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436111" y="1659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58277</xdr:rowOff>
    </xdr:from>
    <xdr:to>
      <xdr:col>67</xdr:col>
      <xdr:colOff>101600</xdr:colOff>
      <xdr:row>96</xdr:row>
      <xdr:rowOff>159877</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2763500" y="1651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151004</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547111" y="16610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諸支出金グラフ枠">
          <a:extLst>
            <a:ext uri="{FF2B5EF4-FFF2-40B4-BE49-F238E27FC236}">
              <a16:creationId xmlns:a16="http://schemas.microsoft.com/office/drawing/2014/main" id="{00000000-0008-0000-07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12990</xdr:rowOff>
    </xdr:from>
    <xdr:to>
      <xdr:col>116</xdr:col>
      <xdr:colOff>62864</xdr:colOff>
      <xdr:row>39</xdr:row>
      <xdr:rowOff>98878</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flipV="1">
          <a:off x="22159595" y="5327940"/>
          <a:ext cx="1269" cy="1457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115949</xdr:rowOff>
    </xdr:from>
    <xdr:ext cx="249299" cy="259045"/>
    <xdr:sp macro="" textlink="">
      <xdr:nvSpPr>
        <xdr:cNvPr id="736" name="諸支出金最小値テキスト">
          <a:extLst>
            <a:ext uri="{FF2B5EF4-FFF2-40B4-BE49-F238E27FC236}">
              <a16:creationId xmlns:a16="http://schemas.microsoft.com/office/drawing/2014/main" id="{00000000-0008-0000-0700-0000E0020000}"/>
            </a:ext>
          </a:extLst>
        </xdr:cNvPr>
        <xdr:cNvSpPr txBox="1"/>
      </xdr:nvSpPr>
      <xdr:spPr>
        <a:xfrm>
          <a:off x="22212300" y="6802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131117</xdr:rowOff>
    </xdr:from>
    <xdr:ext cx="469744" cy="259045"/>
    <xdr:sp macro="" textlink="">
      <xdr:nvSpPr>
        <xdr:cNvPr id="738" name="諸支出金最大値テキスト">
          <a:extLst>
            <a:ext uri="{FF2B5EF4-FFF2-40B4-BE49-F238E27FC236}">
              <a16:creationId xmlns:a16="http://schemas.microsoft.com/office/drawing/2014/main" id="{00000000-0008-0000-0700-0000E2020000}"/>
            </a:ext>
          </a:extLst>
        </xdr:cNvPr>
        <xdr:cNvSpPr txBox="1"/>
      </xdr:nvSpPr>
      <xdr:spPr>
        <a:xfrm>
          <a:off x="22212300" y="5103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4,463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12990</xdr:rowOff>
    </xdr:from>
    <xdr:to>
      <xdr:col>116</xdr:col>
      <xdr:colOff>152400</xdr:colOff>
      <xdr:row>31</xdr:row>
      <xdr:rowOff>12990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2072600" y="532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33400</xdr:rowOff>
    </xdr:from>
    <xdr:ext cx="378565" cy="259045"/>
    <xdr:sp macro="" textlink="">
      <xdr:nvSpPr>
        <xdr:cNvPr id="741" name="諸支出金平均値テキスト">
          <a:extLst>
            <a:ext uri="{FF2B5EF4-FFF2-40B4-BE49-F238E27FC236}">
              <a16:creationId xmlns:a16="http://schemas.microsoft.com/office/drawing/2014/main" id="{00000000-0008-0000-0700-0000E5020000}"/>
            </a:ext>
          </a:extLst>
        </xdr:cNvPr>
        <xdr:cNvSpPr txBox="1"/>
      </xdr:nvSpPr>
      <xdr:spPr>
        <a:xfrm>
          <a:off x="22212300" y="654850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10523</xdr:rowOff>
    </xdr:from>
    <xdr:to>
      <xdr:col>116</xdr:col>
      <xdr:colOff>114300</xdr:colOff>
      <xdr:row>39</xdr:row>
      <xdr:rowOff>112123</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22110700" y="6697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33710</xdr:rowOff>
    </xdr:from>
    <xdr:to>
      <xdr:col>112</xdr:col>
      <xdr:colOff>38100</xdr:colOff>
      <xdr:row>39</xdr:row>
      <xdr:rowOff>135310</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1272500" y="672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151837</xdr:rowOff>
    </xdr:from>
    <xdr:ext cx="313932"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1166333" y="64954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11176</xdr:rowOff>
    </xdr:from>
    <xdr:to>
      <xdr:col>107</xdr:col>
      <xdr:colOff>101600</xdr:colOff>
      <xdr:row>38</xdr:row>
      <xdr:rowOff>112776</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0383500" y="652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129303</xdr:rowOff>
    </xdr:from>
    <xdr:ext cx="378565"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0245017" y="63015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14442</xdr:rowOff>
    </xdr:from>
    <xdr:to>
      <xdr:col>102</xdr:col>
      <xdr:colOff>165100</xdr:colOff>
      <xdr:row>39</xdr:row>
      <xdr:rowOff>116042</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19494500" y="670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132569</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9356017" y="64762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3339</xdr:rowOff>
    </xdr:from>
    <xdr:to>
      <xdr:col>98</xdr:col>
      <xdr:colOff>38100</xdr:colOff>
      <xdr:row>39</xdr:row>
      <xdr:rowOff>104939</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18605500" y="6689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121465</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8467017" y="64651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160399</xdr:rowOff>
    </xdr:from>
    <xdr:ext cx="249299" cy="259045"/>
    <xdr:sp macro="" textlink="">
      <xdr:nvSpPr>
        <xdr:cNvPr id="760" name="諸支出金該当値テキスト">
          <a:extLst>
            <a:ext uri="{FF2B5EF4-FFF2-40B4-BE49-F238E27FC236}">
              <a16:creationId xmlns:a16="http://schemas.microsoft.com/office/drawing/2014/main" id="{00000000-0008-0000-0700-0000F8020000}"/>
            </a:ext>
          </a:extLst>
        </xdr:cNvPr>
        <xdr:cNvSpPr txBox="1"/>
      </xdr:nvSpPr>
      <xdr:spPr>
        <a:xfrm>
          <a:off x="22212300" y="6675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前年度繰上充用金グラフ枠">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5" name="前年度繰上充用金最小値テキスト">
          <a:extLst>
            <a:ext uri="{FF2B5EF4-FFF2-40B4-BE49-F238E27FC236}">
              <a16:creationId xmlns:a16="http://schemas.microsoft.com/office/drawing/2014/main" id="{00000000-0008-0000-0700-000011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7" name="前年度繰上充用金最大値テキスト">
          <a:extLst>
            <a:ext uri="{FF2B5EF4-FFF2-40B4-BE49-F238E27FC236}">
              <a16:creationId xmlns:a16="http://schemas.microsoft.com/office/drawing/2014/main" id="{00000000-0008-0000-0700-000013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0" name="前年度繰上充用金平均値テキスト">
          <a:extLst>
            <a:ext uri="{FF2B5EF4-FFF2-40B4-BE49-F238E27FC236}">
              <a16:creationId xmlns:a16="http://schemas.microsoft.com/office/drawing/2014/main" id="{00000000-0008-0000-0700-000016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1" name="フローチャート: 判断 790">
          <a:extLst>
            <a:ext uri="{FF2B5EF4-FFF2-40B4-BE49-F238E27FC236}">
              <a16:creationId xmlns:a16="http://schemas.microsoft.com/office/drawing/2014/main" id="{00000000-0008-0000-0700-000017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9" name="前年度繰上充用金該当値テキスト">
          <a:extLst>
            <a:ext uri="{FF2B5EF4-FFF2-40B4-BE49-F238E27FC236}">
              <a16:creationId xmlns:a16="http://schemas.microsoft.com/office/drawing/2014/main" id="{00000000-0008-0000-0700-000029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8" name="正方形/長方形 817">
          <a:extLst>
            <a:ext uri="{FF2B5EF4-FFF2-40B4-BE49-F238E27FC236}">
              <a16:creationId xmlns:a16="http://schemas.microsoft.com/office/drawing/2014/main" id="{00000000-0008-0000-0700-00003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人口減少が進行（令和３年１月１日現在</a:t>
          </a:r>
          <a:r>
            <a:rPr kumimoji="1" lang="en-US" altLang="ja-JP" sz="1100">
              <a:solidFill>
                <a:schemeClr val="dk1"/>
              </a:solidFill>
              <a:effectLst/>
              <a:latin typeface="+mn-lt"/>
              <a:ea typeface="+mn-ea"/>
              <a:cs typeface="+mn-cs"/>
            </a:rPr>
            <a:t>11,817</a:t>
          </a:r>
          <a:r>
            <a:rPr kumimoji="1" lang="ja-JP" altLang="ja-JP" sz="1100">
              <a:solidFill>
                <a:schemeClr val="dk1"/>
              </a:solidFill>
              <a:effectLst/>
              <a:latin typeface="+mn-lt"/>
              <a:ea typeface="+mn-ea"/>
              <a:cs typeface="+mn-cs"/>
            </a:rPr>
            <a:t>人→令和４年１月１日現在</a:t>
          </a:r>
          <a:r>
            <a:rPr kumimoji="1" lang="en-US" altLang="ja-JP" sz="1100">
              <a:solidFill>
                <a:schemeClr val="dk1"/>
              </a:solidFill>
              <a:effectLst/>
              <a:latin typeface="+mn-lt"/>
              <a:ea typeface="+mn-ea"/>
              <a:cs typeface="+mn-cs"/>
            </a:rPr>
            <a:t>11,657</a:t>
          </a:r>
          <a:r>
            <a:rPr kumimoji="1" lang="ja-JP" altLang="ja-JP" sz="1100">
              <a:solidFill>
                <a:schemeClr val="dk1"/>
              </a:solidFill>
              <a:effectLst/>
              <a:latin typeface="+mn-lt"/>
              <a:ea typeface="+mn-ea"/>
              <a:cs typeface="+mn-cs"/>
            </a:rPr>
            <a:t>人、１年間で▲</a:t>
          </a:r>
          <a:r>
            <a:rPr kumimoji="1" lang="en-US" altLang="ja-JP" sz="1100">
              <a:solidFill>
                <a:schemeClr val="dk1"/>
              </a:solidFill>
              <a:effectLst/>
              <a:latin typeface="+mn-lt"/>
              <a:ea typeface="+mn-ea"/>
              <a:cs typeface="+mn-cs"/>
            </a:rPr>
            <a:t>160</a:t>
          </a:r>
          <a:r>
            <a:rPr kumimoji="1" lang="ja-JP" altLang="ja-JP" sz="1100">
              <a:solidFill>
                <a:schemeClr val="dk1"/>
              </a:solidFill>
              <a:effectLst/>
              <a:latin typeface="+mn-lt"/>
              <a:ea typeface="+mn-ea"/>
              <a:cs typeface="+mn-cs"/>
            </a:rPr>
            <a:t>人（▲</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％））し、数値変動が大きくなる傾向にある。</a:t>
          </a:r>
          <a:endParaRPr lang="ja-JP" altLang="ja-JP" sz="11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消防費と商工費が類似団体内平均値よりも高いが、主力産業である観光業の振興及び町民・観光来遊客の安全確保に重点を置いているためである。</a:t>
          </a:r>
          <a:r>
            <a:rPr kumimoji="1" lang="ja-JP" altLang="en-US" sz="1100">
              <a:solidFill>
                <a:schemeClr val="dk1"/>
              </a:solidFill>
              <a:effectLst/>
              <a:latin typeface="+mn-lt"/>
              <a:ea typeface="+mn-ea"/>
              <a:cs typeface="+mn-cs"/>
            </a:rPr>
            <a:t>ただし、令和</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年度の</a:t>
          </a:r>
          <a:r>
            <a:rPr kumimoji="1" lang="ja-JP" altLang="ja-JP" sz="1100">
              <a:solidFill>
                <a:schemeClr val="dk1"/>
              </a:solidFill>
              <a:effectLst/>
              <a:latin typeface="+mn-lt"/>
              <a:ea typeface="+mn-ea"/>
              <a:cs typeface="+mn-cs"/>
            </a:rPr>
            <a:t>消防費</a:t>
          </a:r>
          <a:r>
            <a:rPr kumimoji="1" lang="ja-JP" altLang="en-US" sz="1100">
              <a:solidFill>
                <a:schemeClr val="dk1"/>
              </a:solidFill>
              <a:effectLst/>
              <a:latin typeface="+mn-lt"/>
              <a:ea typeface="+mn-ea"/>
              <a:cs typeface="+mn-cs"/>
            </a:rPr>
            <a:t>においては、</a:t>
          </a:r>
          <a:r>
            <a:rPr kumimoji="1" lang="ja-JP" altLang="ja-JP" sz="1100">
              <a:solidFill>
                <a:schemeClr val="dk1"/>
              </a:solidFill>
              <a:effectLst/>
              <a:latin typeface="+mn-lt"/>
              <a:ea typeface="+mn-ea"/>
              <a:cs typeface="+mn-cs"/>
            </a:rPr>
            <a:t>第</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分団消防ポンプ自動車の整備を実施したが同報無線子局更新工事が令和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年度から皆減となったため全体では大きく減となった。</a:t>
          </a:r>
          <a:endParaRPr lang="ja-JP" altLang="ja-JP" sz="11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総務費</a:t>
          </a:r>
          <a:r>
            <a:rPr kumimoji="1" lang="ja-JP" altLang="en-US" sz="1100">
              <a:solidFill>
                <a:schemeClr val="dk1"/>
              </a:solidFill>
              <a:effectLst/>
              <a:latin typeface="+mn-lt"/>
              <a:ea typeface="+mn-ea"/>
              <a:cs typeface="+mn-cs"/>
            </a:rPr>
            <a:t>は、ふるさと納税事業や選挙費が増となったが、令和</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年度の</a:t>
          </a:r>
          <a:r>
            <a:rPr kumimoji="1" lang="ja-JP" altLang="ja-JP" sz="1100">
              <a:solidFill>
                <a:schemeClr val="dk1"/>
              </a:solidFill>
              <a:effectLst/>
              <a:latin typeface="+mn-lt"/>
              <a:ea typeface="+mn-ea"/>
              <a:cs typeface="+mn-cs"/>
            </a:rPr>
            <a:t>新型コロナウイルス感染症経済対策特別定額給付金事業</a:t>
          </a:r>
          <a:r>
            <a:rPr kumimoji="1" lang="ja-JP" altLang="en-US" sz="1100">
              <a:solidFill>
                <a:schemeClr val="dk1"/>
              </a:solidFill>
              <a:effectLst/>
              <a:latin typeface="+mn-lt"/>
              <a:ea typeface="+mn-ea"/>
              <a:cs typeface="+mn-cs"/>
            </a:rPr>
            <a:t>等が皆減となったため全体では減となった</a:t>
          </a:r>
          <a:r>
            <a:rPr kumimoji="1" lang="ja-JP" altLang="ja-JP" sz="1100">
              <a:solidFill>
                <a:schemeClr val="dk1"/>
              </a:solidFill>
              <a:effectLst/>
              <a:latin typeface="+mn-lt"/>
              <a:ea typeface="+mn-ea"/>
              <a:cs typeface="+mn-cs"/>
            </a:rPr>
            <a:t>。また、災害復旧費は令和元年台風</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号・</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号による過年度災害復旧工事が令和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年度で完了したため、大きく減となった。そのほか議会費、民生費、土木費、教育費などは類似団体内平均値を下回っており、特に町単独工事や町民に対する助成費を減らしているため、民生費や土木費が</a:t>
          </a:r>
          <a:r>
            <a:rPr kumimoji="1" lang="ja-JP" altLang="en-US" sz="1100">
              <a:solidFill>
                <a:schemeClr val="dk1"/>
              </a:solidFill>
              <a:effectLst/>
              <a:latin typeface="+mn-lt"/>
              <a:ea typeface="+mn-ea"/>
              <a:cs typeface="+mn-cs"/>
            </a:rPr>
            <a:t>平均を</a:t>
          </a:r>
          <a:r>
            <a:rPr kumimoji="1" lang="ja-JP" altLang="ja-JP" sz="1100">
              <a:solidFill>
                <a:schemeClr val="dk1"/>
              </a:solidFill>
              <a:effectLst/>
              <a:latin typeface="+mn-lt"/>
              <a:ea typeface="+mn-ea"/>
              <a:cs typeface="+mn-cs"/>
            </a:rPr>
            <a:t>大きく下回っている。</a:t>
          </a:r>
          <a:r>
            <a:rPr kumimoji="1" lang="ja-JP" altLang="en-US" sz="1100">
              <a:solidFill>
                <a:schemeClr val="dk1"/>
              </a:solidFill>
              <a:effectLst/>
              <a:latin typeface="+mn-lt"/>
              <a:ea typeface="+mn-ea"/>
              <a:cs typeface="+mn-cs"/>
            </a:rPr>
            <a:t>一方で</a:t>
          </a:r>
          <a:r>
            <a:rPr kumimoji="1" lang="ja-JP" altLang="ja-JP" sz="1100">
              <a:solidFill>
                <a:schemeClr val="dk1"/>
              </a:solidFill>
              <a:effectLst/>
              <a:latin typeface="+mn-lt"/>
              <a:ea typeface="+mn-ea"/>
              <a:cs typeface="+mn-cs"/>
            </a:rPr>
            <a:t>民生費</a:t>
          </a:r>
          <a:r>
            <a:rPr kumimoji="1" lang="ja-JP" altLang="en-US" sz="1100">
              <a:solidFill>
                <a:schemeClr val="dk1"/>
              </a:solidFill>
              <a:effectLst/>
              <a:latin typeface="+mn-lt"/>
              <a:ea typeface="+mn-ea"/>
              <a:cs typeface="+mn-cs"/>
            </a:rPr>
            <a:t>のほか、衛生費</a:t>
          </a:r>
          <a:r>
            <a:rPr kumimoji="1" lang="ja-JP" altLang="ja-JP" sz="1100">
              <a:solidFill>
                <a:schemeClr val="dk1"/>
              </a:solidFill>
              <a:effectLst/>
              <a:latin typeface="+mn-lt"/>
              <a:ea typeface="+mn-ea"/>
              <a:cs typeface="+mn-cs"/>
            </a:rPr>
            <a:t>がそれぞれ子育て世帯</a:t>
          </a:r>
          <a:r>
            <a:rPr kumimoji="1" lang="ja-JP" altLang="en-US" sz="1100">
              <a:solidFill>
                <a:schemeClr val="dk1"/>
              </a:solidFill>
              <a:effectLst/>
              <a:latin typeface="+mn-lt"/>
              <a:ea typeface="+mn-ea"/>
              <a:cs typeface="+mn-cs"/>
            </a:rPr>
            <a:t>や住民税非課税世帯</a:t>
          </a:r>
          <a:r>
            <a:rPr kumimoji="1" lang="ja-JP" altLang="ja-JP" sz="1100">
              <a:solidFill>
                <a:schemeClr val="dk1"/>
              </a:solidFill>
              <a:effectLst/>
              <a:latin typeface="+mn-lt"/>
              <a:ea typeface="+mn-ea"/>
              <a:cs typeface="+mn-cs"/>
            </a:rPr>
            <a:t>への臨時特別給付金、</a:t>
          </a:r>
          <a:r>
            <a:rPr kumimoji="1" lang="ja-JP" altLang="en-US" sz="1100">
              <a:solidFill>
                <a:schemeClr val="dk1"/>
              </a:solidFill>
              <a:effectLst/>
              <a:latin typeface="+mn-lt"/>
              <a:ea typeface="+mn-ea"/>
              <a:cs typeface="+mn-cs"/>
            </a:rPr>
            <a:t>東河環境センターし尿処理分担金等</a:t>
          </a:r>
          <a:r>
            <a:rPr kumimoji="1" lang="ja-JP" altLang="ja-JP" sz="1100">
              <a:solidFill>
                <a:schemeClr val="dk1"/>
              </a:solidFill>
              <a:effectLst/>
              <a:latin typeface="+mn-lt"/>
              <a:ea typeface="+mn-ea"/>
              <a:cs typeface="+mn-cs"/>
            </a:rPr>
            <a:t>により増加している。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静岡県東伊豆町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行財政改革等により実質収支額については、黒字を継続している。また、実質単年度収支</a:t>
          </a:r>
          <a:r>
            <a:rPr kumimoji="1" lang="ja-JP" altLang="en-US" sz="1100">
              <a:solidFill>
                <a:schemeClr val="dk1"/>
              </a:solidFill>
              <a:effectLst/>
              <a:latin typeface="+mn-lt"/>
              <a:ea typeface="+mn-ea"/>
              <a:cs typeface="+mn-cs"/>
            </a:rPr>
            <a:t>は、財政調整基金の積み増しにより</a:t>
          </a:r>
          <a:r>
            <a:rPr kumimoji="1" lang="ja-JP" altLang="ja-JP" sz="1100">
              <a:solidFill>
                <a:schemeClr val="dk1"/>
              </a:solidFill>
              <a:effectLst/>
              <a:latin typeface="+mn-lt"/>
              <a:ea typeface="+mn-ea"/>
              <a:cs typeface="+mn-cs"/>
            </a:rPr>
            <a:t>大幅に改善した。</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財政調整基金の大幅な増については、</a:t>
          </a:r>
          <a:r>
            <a:rPr kumimoji="1" lang="ja-JP" altLang="ja-JP" sz="1100">
              <a:solidFill>
                <a:schemeClr val="dk1"/>
              </a:solidFill>
              <a:effectLst/>
              <a:latin typeface="+mn-lt"/>
              <a:ea typeface="+mn-ea"/>
              <a:cs typeface="+mn-cs"/>
            </a:rPr>
            <a:t>想定よりも新型コロナウイルス感染症による町税の減収が少なく、令和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年度決算剰余金が多く発生した</a:t>
          </a:r>
          <a:r>
            <a:rPr kumimoji="1" lang="ja-JP" altLang="en-US" sz="1100">
              <a:solidFill>
                <a:schemeClr val="dk1"/>
              </a:solidFill>
              <a:effectLst/>
              <a:latin typeface="+mn-lt"/>
              <a:ea typeface="+mn-ea"/>
              <a:cs typeface="+mn-cs"/>
            </a:rPr>
            <a:t>ことに加え、</a:t>
          </a:r>
          <a:r>
            <a:rPr kumimoji="1" lang="ja-JP" altLang="ja-JP" sz="1100">
              <a:solidFill>
                <a:schemeClr val="dk1"/>
              </a:solidFill>
              <a:effectLst/>
              <a:latin typeface="+mn-lt"/>
              <a:ea typeface="+mn-ea"/>
              <a:cs typeface="+mn-cs"/>
            </a:rPr>
            <a:t>普通交付税が想定より多く算定されたことや、臨時財政対策債の発行可能額が想定より多</a:t>
          </a:r>
          <a:r>
            <a:rPr kumimoji="1" lang="ja-JP" altLang="en-US" sz="1100">
              <a:solidFill>
                <a:schemeClr val="dk1"/>
              </a:solidFill>
              <a:effectLst/>
              <a:latin typeface="+mn-lt"/>
              <a:ea typeface="+mn-ea"/>
              <a:cs typeface="+mn-cs"/>
            </a:rPr>
            <a:t>かったという要因から増となった。</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今後の公共施設の更新需要を踏まえ、基金の</a:t>
          </a:r>
          <a:r>
            <a:rPr kumimoji="1" lang="ja-JP" altLang="en-US" sz="1100">
              <a:solidFill>
                <a:schemeClr val="dk1"/>
              </a:solidFill>
              <a:effectLst/>
              <a:latin typeface="+mn-lt"/>
              <a:ea typeface="+mn-ea"/>
              <a:cs typeface="+mn-cs"/>
            </a:rPr>
            <a:t>適切な運用及び</a:t>
          </a:r>
          <a:r>
            <a:rPr kumimoji="1" lang="ja-JP" altLang="ja-JP" sz="1100">
              <a:solidFill>
                <a:schemeClr val="dk1"/>
              </a:solidFill>
              <a:effectLst/>
              <a:latin typeface="+mn-lt"/>
              <a:ea typeface="+mn-ea"/>
              <a:cs typeface="+mn-cs"/>
            </a:rPr>
            <a:t>財政健全化に努める。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静岡県東伊豆町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一般会計、特別会計ともに赤字は生じていない。</a:t>
          </a:r>
          <a:endParaRPr lang="ja-JP" altLang="ja-JP" sz="1400">
            <a:effectLst/>
          </a:endParaRPr>
        </a:p>
        <a:p>
          <a:r>
            <a:rPr kumimoji="1" lang="ja-JP" altLang="ja-JP" sz="1100">
              <a:solidFill>
                <a:schemeClr val="dk1"/>
              </a:solidFill>
              <a:effectLst/>
              <a:latin typeface="+mn-lt"/>
              <a:ea typeface="+mn-ea"/>
              <a:cs typeface="+mn-cs"/>
            </a:rPr>
            <a:t>水道事業会計の黒字については、観光業の低迷により使用水量、料金収入ともに減少している。</a:t>
          </a:r>
          <a:endParaRPr lang="ja-JP" altLang="ja-JP" sz="1400">
            <a:effectLst/>
          </a:endParaRPr>
        </a:p>
        <a:p>
          <a:r>
            <a:rPr kumimoji="1" lang="ja-JP" altLang="en-US" sz="1100">
              <a:solidFill>
                <a:schemeClr val="dk1"/>
              </a:solidFill>
              <a:effectLst/>
              <a:latin typeface="+mn-lt"/>
              <a:ea typeface="+mn-ea"/>
              <a:cs typeface="+mn-cs"/>
            </a:rPr>
            <a:t>国民健康保険特別会計</a:t>
          </a:r>
          <a:r>
            <a:rPr kumimoji="1" lang="ja-JP" altLang="ja-JP" sz="1100">
              <a:solidFill>
                <a:schemeClr val="dk1"/>
              </a:solidFill>
              <a:effectLst/>
              <a:latin typeface="+mn-lt"/>
              <a:ea typeface="+mn-ea"/>
              <a:cs typeface="+mn-cs"/>
            </a:rPr>
            <a:t>に関しては、人口減少に伴う被保険者減により歳入総額、歳出総額ともに減少した。ただし、保険給付費が被保険者の減少に加え、新型コロナウイルス感染症の影響による医療控えによって前年度から減少した事などから、黒字となっている。</a:t>
          </a:r>
          <a:endParaRPr lang="ja-JP" altLang="ja-JP" sz="1400">
            <a:effectLst/>
          </a:endParaRPr>
        </a:p>
        <a:p>
          <a:r>
            <a:rPr kumimoji="1" lang="ja-JP" altLang="ja-JP" sz="1100">
              <a:solidFill>
                <a:schemeClr val="dk1"/>
              </a:solidFill>
              <a:effectLst/>
              <a:latin typeface="+mn-lt"/>
              <a:ea typeface="+mn-ea"/>
              <a:cs typeface="+mn-cs"/>
            </a:rPr>
            <a:t>介護</a:t>
          </a:r>
          <a:r>
            <a:rPr kumimoji="1" lang="ja-JP" altLang="en-US" sz="1100">
              <a:solidFill>
                <a:schemeClr val="dk1"/>
              </a:solidFill>
              <a:effectLst/>
              <a:latin typeface="+mn-lt"/>
              <a:ea typeface="+mn-ea"/>
              <a:cs typeface="+mn-cs"/>
            </a:rPr>
            <a:t>保険特別会計</a:t>
          </a:r>
          <a:r>
            <a:rPr kumimoji="1" lang="ja-JP" altLang="ja-JP" sz="1100">
              <a:solidFill>
                <a:schemeClr val="dk1"/>
              </a:solidFill>
              <a:effectLst/>
              <a:latin typeface="+mn-lt"/>
              <a:ea typeface="+mn-ea"/>
              <a:cs typeface="+mn-cs"/>
            </a:rPr>
            <a:t>は、人口減少により歳入歳出ともに減となった。ただし、居宅介護サービス費等の減などから、歳出の減が歳入の減より大きかったため、黒字となった。</a:t>
          </a:r>
          <a:endParaRPr lang="ja-JP" altLang="ja-JP" sz="1400">
            <a:effectLst/>
          </a:endParaRPr>
        </a:p>
        <a:p>
          <a:r>
            <a:rPr kumimoji="1" lang="ja-JP" altLang="ja-JP" sz="1100">
              <a:solidFill>
                <a:schemeClr val="dk1"/>
              </a:solidFill>
              <a:effectLst/>
              <a:latin typeface="+mn-lt"/>
              <a:ea typeface="+mn-ea"/>
              <a:cs typeface="+mn-cs"/>
            </a:rPr>
            <a:t>今後も健全な財政運営に努める。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静岡県東伊豆町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年度猶予特例債の一括償還に伴い、元利償還金が増加し、それに伴い実質公債費比率（分子）が増加した。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また、組合等が起こした地方債の元利償還金に対する負担金等においては、東河環境センターの大規模改修に係る起債償還の据置が終了し、令和３年度から元金償還が始まったため、増となった。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今後も、地方債の発行については、交付税算入比率の有利な地方債を選択する等、指標に悪影響を及ぼさないよう努める。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活用していない。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静岡県東伊豆町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一般会計等に係る地方債の現在高は徴収猶予特例債の</a:t>
          </a:r>
          <a:r>
            <a:rPr kumimoji="1" lang="ja-JP" altLang="en-US" sz="1100">
              <a:solidFill>
                <a:schemeClr val="dk1"/>
              </a:solidFill>
              <a:effectLst/>
              <a:latin typeface="+mn-lt"/>
              <a:ea typeface="+mn-ea"/>
              <a:cs typeface="+mn-cs"/>
            </a:rPr>
            <a:t>償還に</a:t>
          </a:r>
          <a:r>
            <a:rPr kumimoji="1" lang="ja-JP" altLang="ja-JP" sz="1100">
              <a:solidFill>
                <a:schemeClr val="dk1"/>
              </a:solidFill>
              <a:effectLst/>
              <a:latin typeface="+mn-lt"/>
              <a:ea typeface="+mn-ea"/>
              <a:cs typeface="+mn-cs"/>
            </a:rPr>
            <a:t>伴い</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した。また一部事務組合エコクリーンセンター東河や伊豆斎場組合においても大規模改修に伴う起債借入を実施したため、組合等負担等見込額が平成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年度から令和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年度にかけて大きく増とな</a:t>
          </a:r>
          <a:r>
            <a:rPr kumimoji="1" lang="ja-JP" altLang="en-US" sz="1100">
              <a:solidFill>
                <a:schemeClr val="dk1"/>
              </a:solidFill>
              <a:effectLst/>
              <a:latin typeface="+mn-lt"/>
              <a:ea typeface="+mn-ea"/>
              <a:cs typeface="+mn-cs"/>
            </a:rPr>
            <a:t>っている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一方で充当可能基金は財政調整基金の残高が約</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2,300</a:t>
          </a:r>
          <a:r>
            <a:rPr kumimoji="1" lang="ja-JP" altLang="ja-JP" sz="1100">
              <a:solidFill>
                <a:schemeClr val="dk1"/>
              </a:solidFill>
              <a:effectLst/>
              <a:latin typeface="+mn-lt"/>
              <a:ea typeface="+mn-ea"/>
              <a:cs typeface="+mn-cs"/>
            </a:rPr>
            <a:t>万円増加したことにより、差し引きで将来負担比率（分子）は</a:t>
          </a:r>
          <a:r>
            <a:rPr kumimoji="1" lang="ja-JP" altLang="en-US" sz="1100">
              <a:solidFill>
                <a:schemeClr val="dk1"/>
              </a:solidFill>
              <a:effectLst/>
              <a:latin typeface="+mn-lt"/>
              <a:ea typeface="+mn-ea"/>
              <a:cs typeface="+mn-cs"/>
            </a:rPr>
            <a:t>大幅な</a:t>
          </a:r>
          <a:r>
            <a:rPr kumimoji="1" lang="ja-JP" altLang="ja-JP" sz="1100">
              <a:solidFill>
                <a:schemeClr val="dk1"/>
              </a:solidFill>
              <a:effectLst/>
              <a:latin typeface="+mn-lt"/>
              <a:ea typeface="+mn-ea"/>
              <a:cs typeface="+mn-cs"/>
            </a:rPr>
            <a:t>減少となった。</a:t>
          </a:r>
          <a:endParaRPr lang="ja-JP" altLang="ja-JP" sz="1400">
            <a:effectLst/>
          </a:endParaRPr>
        </a:p>
        <a:p>
          <a:r>
            <a:rPr kumimoji="1" lang="ja-JP" altLang="ja-JP" sz="1100">
              <a:solidFill>
                <a:schemeClr val="dk1"/>
              </a:solidFill>
              <a:effectLst/>
              <a:latin typeface="+mn-lt"/>
              <a:ea typeface="+mn-ea"/>
              <a:cs typeface="+mn-cs"/>
            </a:rPr>
            <a:t>しかし</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公共施設老朽化に伴う更新需要による地方債新規借入等の将来負担額の増が見込まれるため、</a:t>
          </a:r>
          <a:r>
            <a:rPr kumimoji="1" lang="ja-JP" altLang="en-US" sz="1100">
              <a:solidFill>
                <a:schemeClr val="dk1"/>
              </a:solidFill>
              <a:effectLst/>
              <a:latin typeface="+mn-lt"/>
              <a:ea typeface="+mn-ea"/>
              <a:cs typeface="+mn-cs"/>
            </a:rPr>
            <a:t>計画に則った</a:t>
          </a:r>
          <a:r>
            <a:rPr kumimoji="1" lang="ja-JP" altLang="ja-JP" sz="1100">
              <a:solidFill>
                <a:schemeClr val="dk1"/>
              </a:solidFill>
              <a:effectLst/>
              <a:latin typeface="+mn-lt"/>
              <a:ea typeface="+mn-ea"/>
              <a:cs typeface="+mn-cs"/>
            </a:rPr>
            <a:t>工事の実施</a:t>
          </a:r>
          <a:r>
            <a:rPr kumimoji="1" lang="ja-JP" altLang="en-US" sz="1100">
              <a:solidFill>
                <a:schemeClr val="dk1"/>
              </a:solidFill>
              <a:effectLst/>
              <a:latin typeface="+mn-lt"/>
              <a:ea typeface="+mn-ea"/>
              <a:cs typeface="+mn-cs"/>
            </a:rPr>
            <a:t>と並行して、適切な基金の運用を行う必要がある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静岡県東伊豆町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基金残高は今まで減少傾向にあったが、ふるさと納税や財政調整基金が増加し、基金全体として残高が増となった。</a:t>
          </a:r>
          <a:endParaRPr kumimoji="1" lang="en-US" altLang="ja-JP" sz="1100">
            <a:solidFill>
              <a:schemeClr val="dk1"/>
            </a:solidFill>
            <a:effectLst/>
            <a:latin typeface="+mn-lt"/>
            <a:ea typeface="+mn-ea"/>
            <a:cs typeface="+mn-cs"/>
          </a:endParaRPr>
        </a:p>
        <a:p>
          <a:endParaRPr lang="en-US" altLang="ja-JP" sz="1400">
            <a:effectLst/>
          </a:endParaRPr>
        </a:p>
        <a:p>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en-US" sz="1100">
              <a:solidFill>
                <a:schemeClr val="dk1"/>
              </a:solidFill>
              <a:effectLst/>
              <a:latin typeface="+mn-lt"/>
              <a:ea typeface="+mn-ea"/>
              <a:cs typeface="+mn-cs"/>
            </a:rPr>
            <a:t>災害の激甚化や</a:t>
          </a:r>
          <a:r>
            <a:rPr kumimoji="1" lang="ja-JP" altLang="ja-JP" sz="1100">
              <a:solidFill>
                <a:schemeClr val="dk1"/>
              </a:solidFill>
              <a:effectLst/>
              <a:latin typeface="+mn-lt"/>
              <a:ea typeface="+mn-ea"/>
              <a:cs typeface="+mn-cs"/>
            </a:rPr>
            <a:t>、今後の財政需要の増大にも適切に対応していけるように、</a:t>
          </a:r>
          <a:r>
            <a:rPr kumimoji="1" lang="ja-JP" altLang="en-US" sz="1100">
              <a:solidFill>
                <a:schemeClr val="dk1"/>
              </a:solidFill>
              <a:effectLst/>
              <a:latin typeface="+mn-lt"/>
              <a:ea typeface="+mn-ea"/>
              <a:cs typeface="+mn-cs"/>
            </a:rPr>
            <a:t>適切な積立に</a:t>
          </a:r>
          <a:r>
            <a:rPr kumimoji="1" lang="ja-JP" altLang="ja-JP" sz="1100">
              <a:solidFill>
                <a:schemeClr val="dk1"/>
              </a:solidFill>
              <a:effectLst/>
              <a:latin typeface="+mn-lt"/>
              <a:ea typeface="+mn-ea"/>
              <a:cs typeface="+mn-cs"/>
            </a:rPr>
            <a:t>取り組む。その他特定目的基金については、基金の目的に沿って適正な活用に努める。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ふるさと納税基金：寄付者の意向を重視</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社会福祉基金：社会福祉事業の充実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育英奨学基金：優良な学生及び生徒に対し育英奨学金を貸与</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教育振興基金：教育の振興</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利子補給基金：新型コロナウイルス感染症に伴う中小企業経済変動対策貸付資金利子補給事業</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ふるさと納税基金が、寄付額の増に伴い前年比増となった。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利子補給基金が、経済変動対策貸付資金利子補給金の実施に伴い減となった。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ふるさと納税基金：寄附者の意向に沿った事業の財源として、随時、有効適切に活用していく。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その他の基金についても、それぞれの基金の目的に沿った適正な活用に努める。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（増減理由）</a:t>
          </a:r>
        </a:p>
        <a:p>
          <a:r>
            <a:rPr kumimoji="1" lang="ja-JP" altLang="en-US" sz="1100">
              <a:solidFill>
                <a:schemeClr val="dk1"/>
              </a:solidFill>
              <a:effectLst/>
              <a:latin typeface="+mn-lt"/>
              <a:ea typeface="+mn-ea"/>
              <a:cs typeface="+mn-cs"/>
            </a:rPr>
            <a:t>想定よりも新型コロナウイルス感染症による町税の減収が少なく、令和</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年度決算剰余金が多く発生した。また、普通交付税が想定より多く算定されたことや、臨時財政対策債の発行可能額が想定より多かったことにより、財政調整基金が大きく増となった。</a:t>
          </a:r>
        </a:p>
        <a:p>
          <a:endParaRPr kumimoji="1" lang="ja-JP" altLang="en-US" sz="1100">
            <a:solidFill>
              <a:schemeClr val="dk1"/>
            </a:solidFill>
            <a:effectLst/>
            <a:latin typeface="+mn-lt"/>
            <a:ea typeface="+mn-ea"/>
            <a:cs typeface="+mn-cs"/>
          </a:endParaRPr>
        </a:p>
        <a:p>
          <a:endParaRPr kumimoji="1" lang="ja-JP" altLang="en-US" sz="1100">
            <a:solidFill>
              <a:schemeClr val="dk1"/>
            </a:solidFill>
            <a:effectLst/>
            <a:latin typeface="+mn-lt"/>
            <a:ea typeface="+mn-ea"/>
            <a:cs typeface="+mn-cs"/>
          </a:endParaRPr>
        </a:p>
        <a:p>
          <a:endParaRPr kumimoji="1" lang="ja-JP" altLang="en-US" sz="1100">
            <a:solidFill>
              <a:schemeClr val="dk1"/>
            </a:solidFill>
            <a:effectLst/>
            <a:latin typeface="+mn-lt"/>
            <a:ea typeface="+mn-ea"/>
            <a:cs typeface="+mn-cs"/>
          </a:endParaRPr>
        </a:p>
        <a:p>
          <a:endParaRPr kumimoji="1" lang="ja-JP" altLang="en-US"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（今後の方針）</a:t>
          </a:r>
        </a:p>
        <a:p>
          <a:r>
            <a:rPr kumimoji="1" lang="ja-JP" altLang="en-US" sz="1100">
              <a:solidFill>
                <a:schemeClr val="dk1"/>
              </a:solidFill>
              <a:effectLst/>
              <a:latin typeface="+mn-lt"/>
              <a:ea typeface="+mn-ea"/>
              <a:cs typeface="+mn-cs"/>
            </a:rPr>
            <a:t>景気後退や新型コロナウイルス感染症の影響による町税の減収、大規模災害の発生など不測の事態に備えるため、これまでと同様、予算編成や予算執行における効率化の徹底等を念頭に、適切な積立に取り組む。</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なし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なし</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49D88E57-56EB-4F86-99A6-6B0FEB75052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307EB5D-0840-4DCE-B6B0-CD7F6439BF4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499E52CA-072E-4491-83AE-1A81AB22CF01}"/>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E52CD954-0B40-4F6D-A54D-A33E18023CCF}"/>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C84DFFAC-94FD-446F-A012-E4A082231B95}"/>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9601DBE-CDCE-4D28-9B1B-849F7E3674D8}"/>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静岡県東伊豆町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30150910-93C2-47FA-8152-836D7198C12F}"/>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5DF19581-D2D0-4FA6-BEB8-4424A0045EBA}"/>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42F9EF26-C49E-4209-901C-F7B07578C249}"/>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45700384-C616-41A9-908D-0700ABAFF1E3}"/>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F25D587-B870-4431-95C6-60FDE2575693}"/>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7E2CD9F6-1879-4B17-B06A-56CB15CBA14C}"/>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11,657
11,478
77.81
6,646,305
6,150,488
451,370
3,903,367
4,886,178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EBF320F1-C369-4602-B50C-A8003B4DD29F}"/>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8631AC2-C11C-4360-AF15-EACB1CFD277A}"/>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CEEBF24-5A6A-4FE7-9DDB-2B0E0F27ECC4}"/>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34.8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849D0F2A-CDC4-4821-AE18-B3DB3CAB2179}"/>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4FB89F99-30FB-4363-929B-5EDEAE21E01E}"/>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47353863-DD3C-4D69-ACD7-4277BBA8B8B6}"/>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2D4E1DDB-D6EB-4BBC-AE43-3F514C377B4B}"/>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E9356A2F-67BD-480D-99CC-6DBCBA15B0B1}"/>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4FEC3F5E-40D6-43C2-AEF1-5A59C14B1B76}"/>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FBBD55D6-9221-4BB6-865A-64273B70B90E}"/>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16B5357A-0AC7-4D69-95F5-0DBA7FD7C0E9}"/>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6462F058-375C-4764-85EF-697E5FBDB24A}"/>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64DE3064-8815-4376-8C59-2CB3AADEC602}"/>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6EBF680E-744C-49A3-BA7A-095B56EB784E}"/>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37A92622-7571-4CB9-9295-5ABD882A8BE7}"/>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3F02BAA0-7B87-4365-90CB-E6A3BD8C4E21}"/>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D38E2D97-6CE6-47C1-BCC9-AF2D3707C8E4}"/>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1A0C0B80-859E-470C-A1BC-ECEC5A16AD26}"/>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42D7B6F4-F10B-4FFD-9CE3-C955C0B9CAD2}"/>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BBD069C-3CE6-4C06-A13B-85BF83267F89}"/>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31B909A5-CF06-40EB-8E03-2960CDC8A5E2}"/>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D427311F-48E0-4448-8B35-279E4FAA0536}"/>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AFC06849-9230-47B2-AC8B-29086C5A773A}"/>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AC7B2E4-7BE0-45A6-A0E0-68890A251122}"/>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D331F84C-1A30-4EA6-9E72-8F8BAC3B363E}"/>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[ 74.0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6DD3ED58-B021-4D8F-8C03-7CE83C3E5139}"/>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F6496E66-3E95-4F0D-BD9E-B1D94B370C3F}"/>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60EF579C-14E1-45F4-872E-AD370DC7A4E7}"/>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EF8CCFB1-FB7E-4380-AE1A-7FED6FF2C15E}"/>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5A1AADBA-A084-47F4-9F11-8D8C76EC001F}"/>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BA9B9852-312B-432F-9BFE-2291792286EB}"/>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72972C-2355-4162-9454-F0B02E21C652}"/>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ABCD9FD3-D2C7-4E79-B3B8-C2C0F1E6190D}"/>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8E1B25-F032-46C8-A5C5-609522081BB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195F1CFC-C2B5-4F29-A840-89EACE22BD84}"/>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バブル期に多くの公共施設を建設し、施設の老朽化が進んでいるが、基幹産業の振興事業を優先し、長寿命化事業を先送りしているため、有形固定資産減価償却率は上昇している。今後は公共施設個別管理計画により、老朽化の進行した施設の除却、集約化、長寿命化を進める。</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AA3FD88E-E29F-4B22-9C93-1F21F7DA9473}"/>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651A8F81-16DC-4548-AED2-2298572F823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EC5D2352-0D76-49BF-95AF-BA4B383DDA4D}"/>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id="{770C2B96-F700-461A-BCE5-1E3572858171}"/>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id="{C2229007-BB57-4A2D-822D-0701E406D813}"/>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id="{705F147F-5F8C-432A-83CD-50A61C348687}"/>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id="{614AD962-8D87-416F-B4D5-5A02BACAE4D4}"/>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id="{402372D7-7B78-464A-B579-3A1710723F5E}"/>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id="{A7E77149-99E4-478A-AB1D-F182EA6E1057}"/>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id="{0812BB4B-DF35-4B00-BECC-B7A27617E1B3}"/>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id="{3193B762-DF1A-429E-917D-5F9119C23383}"/>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id="{44F9FE87-3A7F-4DAE-8E1D-87C78C8EA725}"/>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id="{526D5015-3732-4B79-9067-E083E6A41DE7}"/>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id="{5F80B73C-559B-4627-92B4-18A514274792}"/>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id="{DD4A7974-EF4C-4C4F-86C3-C83A064F4199}"/>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A86A121B-8A62-4367-B97E-2386EE73EF81}"/>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EA6C4E3E-1189-43D3-B8AF-6AEE87240F49}"/>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AF48C69B-70CE-4C35-B578-D04081F81562}"/>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123462</xdr:rowOff>
    </xdr:from>
    <xdr:to>
      <xdr:col>23</xdr:col>
      <xdr:colOff>85090</xdr:colOff>
      <xdr:row>34</xdr:row>
      <xdr:rowOff>48532</xdr:rowOff>
    </xdr:to>
    <xdr:cxnSp macro="">
      <xdr:nvCxnSpPr>
        <xdr:cNvPr id="67" name="直線コネクタ 66">
          <a:extLst>
            <a:ext uri="{FF2B5EF4-FFF2-40B4-BE49-F238E27FC236}">
              <a16:creationId xmlns:a16="http://schemas.microsoft.com/office/drawing/2014/main" id="{97D1087B-6905-4A32-93DF-AD807DD51076}"/>
            </a:ext>
          </a:extLst>
        </xdr:cNvPr>
        <xdr:cNvCxnSpPr/>
      </xdr:nvCxnSpPr>
      <xdr:spPr>
        <a:xfrm flipV="1">
          <a:off x="4760595" y="5181237"/>
          <a:ext cx="1270" cy="1468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52359</xdr:rowOff>
    </xdr:from>
    <xdr:ext cx="405111" cy="259045"/>
    <xdr:sp macro="" textlink="">
      <xdr:nvSpPr>
        <xdr:cNvPr id="68" name="有形固定資産減価償却率最小値テキスト">
          <a:extLst>
            <a:ext uri="{FF2B5EF4-FFF2-40B4-BE49-F238E27FC236}">
              <a16:creationId xmlns:a16="http://schemas.microsoft.com/office/drawing/2014/main" id="{52B9C74A-8CC7-410E-B2A3-FD481B27AC82}"/>
            </a:ext>
          </a:extLst>
        </xdr:cNvPr>
        <xdr:cNvSpPr txBox="1"/>
      </xdr:nvSpPr>
      <xdr:spPr>
        <a:xfrm>
          <a:off x="4813300" y="6653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48532</xdr:rowOff>
    </xdr:from>
    <xdr:to>
      <xdr:col>23</xdr:col>
      <xdr:colOff>174625</xdr:colOff>
      <xdr:row>34</xdr:row>
      <xdr:rowOff>48532</xdr:rowOff>
    </xdr:to>
    <xdr:cxnSp macro="">
      <xdr:nvCxnSpPr>
        <xdr:cNvPr id="69" name="直線コネクタ 68">
          <a:extLst>
            <a:ext uri="{FF2B5EF4-FFF2-40B4-BE49-F238E27FC236}">
              <a16:creationId xmlns:a16="http://schemas.microsoft.com/office/drawing/2014/main" id="{C834B2C9-00FE-4D1F-87EC-6C0130D7632A}"/>
            </a:ext>
          </a:extLst>
        </xdr:cNvPr>
        <xdr:cNvCxnSpPr/>
      </xdr:nvCxnSpPr>
      <xdr:spPr>
        <a:xfrm>
          <a:off x="4673600" y="664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70139</xdr:rowOff>
    </xdr:from>
    <xdr:ext cx="405111" cy="259045"/>
    <xdr:sp macro="" textlink="">
      <xdr:nvSpPr>
        <xdr:cNvPr id="70" name="有形固定資産減価償却率最大値テキスト">
          <a:extLst>
            <a:ext uri="{FF2B5EF4-FFF2-40B4-BE49-F238E27FC236}">
              <a16:creationId xmlns:a16="http://schemas.microsoft.com/office/drawing/2014/main" id="{7E11906A-688D-4B01-AE9E-14620FBF4504}"/>
            </a:ext>
          </a:extLst>
        </xdr:cNvPr>
        <xdr:cNvSpPr txBox="1"/>
      </xdr:nvSpPr>
      <xdr:spPr>
        <a:xfrm>
          <a:off x="4813300" y="4956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123462</xdr:rowOff>
    </xdr:from>
    <xdr:to>
      <xdr:col>23</xdr:col>
      <xdr:colOff>174625</xdr:colOff>
      <xdr:row>25</xdr:row>
      <xdr:rowOff>123462</xdr:rowOff>
    </xdr:to>
    <xdr:cxnSp macro="">
      <xdr:nvCxnSpPr>
        <xdr:cNvPr id="71" name="直線コネクタ 70">
          <a:extLst>
            <a:ext uri="{FF2B5EF4-FFF2-40B4-BE49-F238E27FC236}">
              <a16:creationId xmlns:a16="http://schemas.microsoft.com/office/drawing/2014/main" id="{CAAD8F15-D561-4F99-A3AF-01E3A782027D}"/>
            </a:ext>
          </a:extLst>
        </xdr:cNvPr>
        <xdr:cNvCxnSpPr/>
      </xdr:nvCxnSpPr>
      <xdr:spPr>
        <a:xfrm>
          <a:off x="4673600" y="5181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24782</xdr:rowOff>
    </xdr:from>
    <xdr:ext cx="405111" cy="259045"/>
    <xdr:sp macro="" textlink="">
      <xdr:nvSpPr>
        <xdr:cNvPr id="72" name="有形固定資産減価償却率平均値テキスト">
          <a:extLst>
            <a:ext uri="{FF2B5EF4-FFF2-40B4-BE49-F238E27FC236}">
              <a16:creationId xmlns:a16="http://schemas.microsoft.com/office/drawing/2014/main" id="{2A174335-8B75-4722-A190-86C2DE869E59}"/>
            </a:ext>
          </a:extLst>
        </xdr:cNvPr>
        <xdr:cNvSpPr txBox="1"/>
      </xdr:nvSpPr>
      <xdr:spPr>
        <a:xfrm>
          <a:off x="4813300" y="5768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1905</xdr:rowOff>
    </xdr:from>
    <xdr:to>
      <xdr:col>23</xdr:col>
      <xdr:colOff>136525</xdr:colOff>
      <xdr:row>30</xdr:row>
      <xdr:rowOff>103505</xdr:rowOff>
    </xdr:to>
    <xdr:sp macro="" textlink="">
      <xdr:nvSpPr>
        <xdr:cNvPr id="73" name="フローチャート: 判断 72">
          <a:extLst>
            <a:ext uri="{FF2B5EF4-FFF2-40B4-BE49-F238E27FC236}">
              <a16:creationId xmlns:a16="http://schemas.microsoft.com/office/drawing/2014/main" id="{ACE212C6-94A2-49BC-B989-E3070DE064B2}"/>
            </a:ext>
          </a:extLst>
        </xdr:cNvPr>
        <xdr:cNvSpPr/>
      </xdr:nvSpPr>
      <xdr:spPr>
        <a:xfrm>
          <a:off x="4711700" y="591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145597</xdr:rowOff>
    </xdr:from>
    <xdr:to>
      <xdr:col>19</xdr:col>
      <xdr:colOff>187325</xdr:colOff>
      <xdr:row>30</xdr:row>
      <xdr:rowOff>75747</xdr:rowOff>
    </xdr:to>
    <xdr:sp macro="" textlink="">
      <xdr:nvSpPr>
        <xdr:cNvPr id="74" name="フローチャート: 判断 73">
          <a:extLst>
            <a:ext uri="{FF2B5EF4-FFF2-40B4-BE49-F238E27FC236}">
              <a16:creationId xmlns:a16="http://schemas.microsoft.com/office/drawing/2014/main" id="{5E343584-FC4E-4ED4-97C7-15B5142FC133}"/>
            </a:ext>
          </a:extLst>
        </xdr:cNvPr>
        <xdr:cNvSpPr/>
      </xdr:nvSpPr>
      <xdr:spPr>
        <a:xfrm>
          <a:off x="4000500" y="5889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120922</xdr:rowOff>
    </xdr:from>
    <xdr:to>
      <xdr:col>15</xdr:col>
      <xdr:colOff>187325</xdr:colOff>
      <xdr:row>30</xdr:row>
      <xdr:rowOff>51072</xdr:rowOff>
    </xdr:to>
    <xdr:sp macro="" textlink="">
      <xdr:nvSpPr>
        <xdr:cNvPr id="75" name="フローチャート: 判断 74">
          <a:extLst>
            <a:ext uri="{FF2B5EF4-FFF2-40B4-BE49-F238E27FC236}">
              <a16:creationId xmlns:a16="http://schemas.microsoft.com/office/drawing/2014/main" id="{328A4C2B-9993-493D-97AC-4AFB59EEC335}"/>
            </a:ext>
          </a:extLst>
        </xdr:cNvPr>
        <xdr:cNvSpPr/>
      </xdr:nvSpPr>
      <xdr:spPr>
        <a:xfrm>
          <a:off x="3238500" y="5864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83911</xdr:rowOff>
    </xdr:from>
    <xdr:to>
      <xdr:col>11</xdr:col>
      <xdr:colOff>187325</xdr:colOff>
      <xdr:row>30</xdr:row>
      <xdr:rowOff>14061</xdr:rowOff>
    </xdr:to>
    <xdr:sp macro="" textlink="">
      <xdr:nvSpPr>
        <xdr:cNvPr id="76" name="フローチャート: 判断 75">
          <a:extLst>
            <a:ext uri="{FF2B5EF4-FFF2-40B4-BE49-F238E27FC236}">
              <a16:creationId xmlns:a16="http://schemas.microsoft.com/office/drawing/2014/main" id="{3D0CD02F-76E8-4496-B2AB-97DCC0352621}"/>
            </a:ext>
          </a:extLst>
        </xdr:cNvPr>
        <xdr:cNvSpPr/>
      </xdr:nvSpPr>
      <xdr:spPr>
        <a:xfrm>
          <a:off x="2476500" y="5827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65405</xdr:rowOff>
    </xdr:from>
    <xdr:to>
      <xdr:col>7</xdr:col>
      <xdr:colOff>187325</xdr:colOff>
      <xdr:row>29</xdr:row>
      <xdr:rowOff>167005</xdr:rowOff>
    </xdr:to>
    <xdr:sp macro="" textlink="">
      <xdr:nvSpPr>
        <xdr:cNvPr id="77" name="フローチャート: 判断 76">
          <a:extLst>
            <a:ext uri="{FF2B5EF4-FFF2-40B4-BE49-F238E27FC236}">
              <a16:creationId xmlns:a16="http://schemas.microsoft.com/office/drawing/2014/main" id="{4C8F18FD-5BA9-4DBD-B5D1-A0892E1D88AE}"/>
            </a:ext>
          </a:extLst>
        </xdr:cNvPr>
        <xdr:cNvSpPr/>
      </xdr:nvSpPr>
      <xdr:spPr>
        <a:xfrm>
          <a:off x="1714500" y="580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8C10CBE6-9B87-4907-A89D-B34DAEE2E40E}"/>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A31AE446-6A3C-413C-9980-B8511C41D1A6}"/>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7799DC3A-57DF-4944-80E5-03128DFADD46}"/>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FFB076CA-E7AF-404F-908C-4616934E896A}"/>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D545DFF6-9166-46BF-A2D9-F10A762423D9}"/>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1361</xdr:rowOff>
    </xdr:from>
    <xdr:to>
      <xdr:col>23</xdr:col>
      <xdr:colOff>136525</xdr:colOff>
      <xdr:row>32</xdr:row>
      <xdr:rowOff>102961</xdr:rowOff>
    </xdr:to>
    <xdr:sp macro="" textlink="">
      <xdr:nvSpPr>
        <xdr:cNvPr id="83" name="楕円 82">
          <a:extLst>
            <a:ext uri="{FF2B5EF4-FFF2-40B4-BE49-F238E27FC236}">
              <a16:creationId xmlns:a16="http://schemas.microsoft.com/office/drawing/2014/main" id="{A7ED7C46-34B6-4866-8076-8BAC61BAE5F0}"/>
            </a:ext>
          </a:extLst>
        </xdr:cNvPr>
        <xdr:cNvSpPr/>
      </xdr:nvSpPr>
      <xdr:spPr>
        <a:xfrm>
          <a:off x="4711700" y="6259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151238</xdr:rowOff>
    </xdr:from>
    <xdr:ext cx="405111" cy="259045"/>
    <xdr:sp macro="" textlink="">
      <xdr:nvSpPr>
        <xdr:cNvPr id="84" name="有形固定資産減価償却率該当値テキスト">
          <a:extLst>
            <a:ext uri="{FF2B5EF4-FFF2-40B4-BE49-F238E27FC236}">
              <a16:creationId xmlns:a16="http://schemas.microsoft.com/office/drawing/2014/main" id="{D2D4F47F-041D-4D5D-A047-E7E144072A75}"/>
            </a:ext>
          </a:extLst>
        </xdr:cNvPr>
        <xdr:cNvSpPr txBox="1"/>
      </xdr:nvSpPr>
      <xdr:spPr>
        <a:xfrm>
          <a:off x="4813300" y="6237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129631</xdr:rowOff>
    </xdr:from>
    <xdr:to>
      <xdr:col>19</xdr:col>
      <xdr:colOff>187325</xdr:colOff>
      <xdr:row>32</xdr:row>
      <xdr:rowOff>59781</xdr:rowOff>
    </xdr:to>
    <xdr:sp macro="" textlink="">
      <xdr:nvSpPr>
        <xdr:cNvPr id="85" name="楕円 84">
          <a:extLst>
            <a:ext uri="{FF2B5EF4-FFF2-40B4-BE49-F238E27FC236}">
              <a16:creationId xmlns:a16="http://schemas.microsoft.com/office/drawing/2014/main" id="{8C1EE775-F6A1-4C71-8E82-F668840E5B24}"/>
            </a:ext>
          </a:extLst>
        </xdr:cNvPr>
        <xdr:cNvSpPr/>
      </xdr:nvSpPr>
      <xdr:spPr>
        <a:xfrm>
          <a:off x="4000500" y="6216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8981</xdr:rowOff>
    </xdr:from>
    <xdr:to>
      <xdr:col>23</xdr:col>
      <xdr:colOff>85725</xdr:colOff>
      <xdr:row>32</xdr:row>
      <xdr:rowOff>52161</xdr:rowOff>
    </xdr:to>
    <xdr:cxnSp macro="">
      <xdr:nvCxnSpPr>
        <xdr:cNvPr id="86" name="直線コネクタ 85">
          <a:extLst>
            <a:ext uri="{FF2B5EF4-FFF2-40B4-BE49-F238E27FC236}">
              <a16:creationId xmlns:a16="http://schemas.microsoft.com/office/drawing/2014/main" id="{7883874A-6E36-4F6F-B398-E3F70FDFE181}"/>
            </a:ext>
          </a:extLst>
        </xdr:cNvPr>
        <xdr:cNvCxnSpPr/>
      </xdr:nvCxnSpPr>
      <xdr:spPr>
        <a:xfrm>
          <a:off x="4051300" y="6266906"/>
          <a:ext cx="7112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92619</xdr:rowOff>
    </xdr:from>
    <xdr:to>
      <xdr:col>15</xdr:col>
      <xdr:colOff>187325</xdr:colOff>
      <xdr:row>32</xdr:row>
      <xdr:rowOff>22769</xdr:rowOff>
    </xdr:to>
    <xdr:sp macro="" textlink="">
      <xdr:nvSpPr>
        <xdr:cNvPr id="87" name="楕円 86">
          <a:extLst>
            <a:ext uri="{FF2B5EF4-FFF2-40B4-BE49-F238E27FC236}">
              <a16:creationId xmlns:a16="http://schemas.microsoft.com/office/drawing/2014/main" id="{AB6C957F-F4E9-40B3-8E0B-F6C55291ADE1}"/>
            </a:ext>
          </a:extLst>
        </xdr:cNvPr>
        <xdr:cNvSpPr/>
      </xdr:nvSpPr>
      <xdr:spPr>
        <a:xfrm>
          <a:off x="3238500" y="6179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143419</xdr:rowOff>
    </xdr:from>
    <xdr:to>
      <xdr:col>19</xdr:col>
      <xdr:colOff>136525</xdr:colOff>
      <xdr:row>32</xdr:row>
      <xdr:rowOff>8981</xdr:rowOff>
    </xdr:to>
    <xdr:cxnSp macro="">
      <xdr:nvCxnSpPr>
        <xdr:cNvPr id="88" name="直線コネクタ 87">
          <a:extLst>
            <a:ext uri="{FF2B5EF4-FFF2-40B4-BE49-F238E27FC236}">
              <a16:creationId xmlns:a16="http://schemas.microsoft.com/office/drawing/2014/main" id="{F399167F-CA70-430A-B6BB-4D0ACAFAD966}"/>
            </a:ext>
          </a:extLst>
        </xdr:cNvPr>
        <xdr:cNvCxnSpPr/>
      </xdr:nvCxnSpPr>
      <xdr:spPr>
        <a:xfrm>
          <a:off x="3289300" y="6229894"/>
          <a:ext cx="762000" cy="37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46355</xdr:rowOff>
    </xdr:from>
    <xdr:to>
      <xdr:col>11</xdr:col>
      <xdr:colOff>187325</xdr:colOff>
      <xdr:row>31</xdr:row>
      <xdr:rowOff>147955</xdr:rowOff>
    </xdr:to>
    <xdr:sp macro="" textlink="">
      <xdr:nvSpPr>
        <xdr:cNvPr id="89" name="楕円 88">
          <a:extLst>
            <a:ext uri="{FF2B5EF4-FFF2-40B4-BE49-F238E27FC236}">
              <a16:creationId xmlns:a16="http://schemas.microsoft.com/office/drawing/2014/main" id="{A1460B15-ACC3-4DD6-A315-0A5D8447070D}"/>
            </a:ext>
          </a:extLst>
        </xdr:cNvPr>
        <xdr:cNvSpPr/>
      </xdr:nvSpPr>
      <xdr:spPr>
        <a:xfrm>
          <a:off x="2476500" y="613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97155</xdr:rowOff>
    </xdr:from>
    <xdr:to>
      <xdr:col>15</xdr:col>
      <xdr:colOff>136525</xdr:colOff>
      <xdr:row>31</xdr:row>
      <xdr:rowOff>143419</xdr:rowOff>
    </xdr:to>
    <xdr:cxnSp macro="">
      <xdr:nvCxnSpPr>
        <xdr:cNvPr id="90" name="直線コネクタ 89">
          <a:extLst>
            <a:ext uri="{FF2B5EF4-FFF2-40B4-BE49-F238E27FC236}">
              <a16:creationId xmlns:a16="http://schemas.microsoft.com/office/drawing/2014/main" id="{A1137A3C-41CF-408B-9C88-89CE57B10C69}"/>
            </a:ext>
          </a:extLst>
        </xdr:cNvPr>
        <xdr:cNvCxnSpPr/>
      </xdr:nvCxnSpPr>
      <xdr:spPr>
        <a:xfrm>
          <a:off x="2527300" y="6183630"/>
          <a:ext cx="762000" cy="4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159203</xdr:rowOff>
    </xdr:from>
    <xdr:to>
      <xdr:col>7</xdr:col>
      <xdr:colOff>187325</xdr:colOff>
      <xdr:row>31</xdr:row>
      <xdr:rowOff>89353</xdr:rowOff>
    </xdr:to>
    <xdr:sp macro="" textlink="">
      <xdr:nvSpPr>
        <xdr:cNvPr id="91" name="楕円 90">
          <a:extLst>
            <a:ext uri="{FF2B5EF4-FFF2-40B4-BE49-F238E27FC236}">
              <a16:creationId xmlns:a16="http://schemas.microsoft.com/office/drawing/2014/main" id="{F84DA8E9-16F6-4F98-987C-212FC15848E4}"/>
            </a:ext>
          </a:extLst>
        </xdr:cNvPr>
        <xdr:cNvSpPr/>
      </xdr:nvSpPr>
      <xdr:spPr>
        <a:xfrm>
          <a:off x="1714500" y="6074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38553</xdr:rowOff>
    </xdr:from>
    <xdr:to>
      <xdr:col>11</xdr:col>
      <xdr:colOff>136525</xdr:colOff>
      <xdr:row>31</xdr:row>
      <xdr:rowOff>97155</xdr:rowOff>
    </xdr:to>
    <xdr:cxnSp macro="">
      <xdr:nvCxnSpPr>
        <xdr:cNvPr id="92" name="直線コネクタ 91">
          <a:extLst>
            <a:ext uri="{FF2B5EF4-FFF2-40B4-BE49-F238E27FC236}">
              <a16:creationId xmlns:a16="http://schemas.microsoft.com/office/drawing/2014/main" id="{F87DFB01-0044-485C-9C4F-6A54571AE6C6}"/>
            </a:ext>
          </a:extLst>
        </xdr:cNvPr>
        <xdr:cNvCxnSpPr/>
      </xdr:nvCxnSpPr>
      <xdr:spPr>
        <a:xfrm>
          <a:off x="1765300" y="6125028"/>
          <a:ext cx="762000" cy="58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92274</xdr:rowOff>
    </xdr:from>
    <xdr:ext cx="405111" cy="259045"/>
    <xdr:sp macro="" textlink="">
      <xdr:nvSpPr>
        <xdr:cNvPr id="93" name="n_1aveValue有形固定資産減価償却率">
          <a:extLst>
            <a:ext uri="{FF2B5EF4-FFF2-40B4-BE49-F238E27FC236}">
              <a16:creationId xmlns:a16="http://schemas.microsoft.com/office/drawing/2014/main" id="{FE0DB2FF-5EE6-44BF-8AC6-91903FCB9F8A}"/>
            </a:ext>
          </a:extLst>
        </xdr:cNvPr>
        <xdr:cNvSpPr txBox="1"/>
      </xdr:nvSpPr>
      <xdr:spPr>
        <a:xfrm>
          <a:off x="3836044" y="5664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67599</xdr:rowOff>
    </xdr:from>
    <xdr:ext cx="405111" cy="259045"/>
    <xdr:sp macro="" textlink="">
      <xdr:nvSpPr>
        <xdr:cNvPr id="94" name="n_2aveValue有形固定資産減価償却率">
          <a:extLst>
            <a:ext uri="{FF2B5EF4-FFF2-40B4-BE49-F238E27FC236}">
              <a16:creationId xmlns:a16="http://schemas.microsoft.com/office/drawing/2014/main" id="{AA8F7C79-1E21-4EDF-A1D6-8006A7AC1040}"/>
            </a:ext>
          </a:extLst>
        </xdr:cNvPr>
        <xdr:cNvSpPr txBox="1"/>
      </xdr:nvSpPr>
      <xdr:spPr>
        <a:xfrm>
          <a:off x="3086744" y="5639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30588</xdr:rowOff>
    </xdr:from>
    <xdr:ext cx="405111" cy="259045"/>
    <xdr:sp macro="" textlink="">
      <xdr:nvSpPr>
        <xdr:cNvPr id="95" name="n_3aveValue有形固定資産減価償却率">
          <a:extLst>
            <a:ext uri="{FF2B5EF4-FFF2-40B4-BE49-F238E27FC236}">
              <a16:creationId xmlns:a16="http://schemas.microsoft.com/office/drawing/2014/main" id="{822F4A77-9E94-490E-B661-E1F30F98CFD8}"/>
            </a:ext>
          </a:extLst>
        </xdr:cNvPr>
        <xdr:cNvSpPr txBox="1"/>
      </xdr:nvSpPr>
      <xdr:spPr>
        <a:xfrm>
          <a:off x="2324744" y="5602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12082</xdr:rowOff>
    </xdr:from>
    <xdr:ext cx="405111" cy="259045"/>
    <xdr:sp macro="" textlink="">
      <xdr:nvSpPr>
        <xdr:cNvPr id="96" name="n_4aveValue有形固定資産減価償却率">
          <a:extLst>
            <a:ext uri="{FF2B5EF4-FFF2-40B4-BE49-F238E27FC236}">
              <a16:creationId xmlns:a16="http://schemas.microsoft.com/office/drawing/2014/main" id="{81B538B4-3854-4ECB-8E03-038DD01B88F9}"/>
            </a:ext>
          </a:extLst>
        </xdr:cNvPr>
        <xdr:cNvSpPr txBox="1"/>
      </xdr:nvSpPr>
      <xdr:spPr>
        <a:xfrm>
          <a:off x="1562744" y="558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50908</xdr:rowOff>
    </xdr:from>
    <xdr:ext cx="405111" cy="259045"/>
    <xdr:sp macro="" textlink="">
      <xdr:nvSpPr>
        <xdr:cNvPr id="97" name="n_1mainValue有形固定資産減価償却率">
          <a:extLst>
            <a:ext uri="{FF2B5EF4-FFF2-40B4-BE49-F238E27FC236}">
              <a16:creationId xmlns:a16="http://schemas.microsoft.com/office/drawing/2014/main" id="{FA976883-D24E-473A-96E2-52804EC35593}"/>
            </a:ext>
          </a:extLst>
        </xdr:cNvPr>
        <xdr:cNvSpPr txBox="1"/>
      </xdr:nvSpPr>
      <xdr:spPr>
        <a:xfrm>
          <a:off x="3836044" y="6308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13896</xdr:rowOff>
    </xdr:from>
    <xdr:ext cx="405111" cy="259045"/>
    <xdr:sp macro="" textlink="">
      <xdr:nvSpPr>
        <xdr:cNvPr id="98" name="n_2mainValue有形固定資産減価償却率">
          <a:extLst>
            <a:ext uri="{FF2B5EF4-FFF2-40B4-BE49-F238E27FC236}">
              <a16:creationId xmlns:a16="http://schemas.microsoft.com/office/drawing/2014/main" id="{A3E4E8BF-6A14-4E27-B07B-4CF8EA55A2FC}"/>
            </a:ext>
          </a:extLst>
        </xdr:cNvPr>
        <xdr:cNvSpPr txBox="1"/>
      </xdr:nvSpPr>
      <xdr:spPr>
        <a:xfrm>
          <a:off x="3086744" y="6271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139082</xdr:rowOff>
    </xdr:from>
    <xdr:ext cx="405111" cy="259045"/>
    <xdr:sp macro="" textlink="">
      <xdr:nvSpPr>
        <xdr:cNvPr id="99" name="n_3mainValue有形固定資産減価償却率">
          <a:extLst>
            <a:ext uri="{FF2B5EF4-FFF2-40B4-BE49-F238E27FC236}">
              <a16:creationId xmlns:a16="http://schemas.microsoft.com/office/drawing/2014/main" id="{884D41E4-5F5F-47BB-BCA5-0349B8B44467}"/>
            </a:ext>
          </a:extLst>
        </xdr:cNvPr>
        <xdr:cNvSpPr txBox="1"/>
      </xdr:nvSpPr>
      <xdr:spPr>
        <a:xfrm>
          <a:off x="2324744" y="6225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80480</xdr:rowOff>
    </xdr:from>
    <xdr:ext cx="405111" cy="259045"/>
    <xdr:sp macro="" textlink="">
      <xdr:nvSpPr>
        <xdr:cNvPr id="100" name="n_4mainValue有形固定資産減価償却率">
          <a:extLst>
            <a:ext uri="{FF2B5EF4-FFF2-40B4-BE49-F238E27FC236}">
              <a16:creationId xmlns:a16="http://schemas.microsoft.com/office/drawing/2014/main" id="{F03CFA2D-E3EE-4E7D-8C37-721F076473A8}"/>
            </a:ext>
          </a:extLst>
        </xdr:cNvPr>
        <xdr:cNvSpPr txBox="1"/>
      </xdr:nvSpPr>
      <xdr:spPr>
        <a:xfrm>
          <a:off x="1562744" y="6166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3F2D30C6-13E2-42BF-B907-70B49974B1F3}"/>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5701192E-EC44-4A0E-9E8A-78BB0E70AA86}"/>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a:extLst>
            <a:ext uri="{FF2B5EF4-FFF2-40B4-BE49-F238E27FC236}">
              <a16:creationId xmlns:a16="http://schemas.microsoft.com/office/drawing/2014/main" id="{4663A70E-ABE7-4929-A3C5-37855E23AFBB}"/>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[ 336.1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62A3995F-C75B-4A10-8D67-BD3B51FFF6FE}"/>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A49D055F-046F-490B-A593-7E106EA9413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8DAF17C8-5799-40F8-B283-728A8B6C9DC9}"/>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17E3FF74-4BFF-4E5F-8A00-74349583AA01}"/>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46FC0E2C-F291-4006-8220-DCF716E98DA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953AC4F3-D700-4CF2-A37F-AE204AFB9694}"/>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D1EC3614-7882-4C65-8EFD-C7FC6B051BB5}"/>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3912B581-5994-4F30-9427-3C1DD3927A16}"/>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3E4AB9C4-D188-49E9-BA0D-DD897B6BE08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68D90C1C-98B9-4301-887D-6DEA38EFC94A}"/>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河津町と一部事務組合で運営している廃棄物処理施設「エコクリーンセンター東河」の大規模改修事業において、起債の借入を行ったため起債残高が増加したが、一般会計においては、年度毎に町債の償還高が発行額を上回る状態が続いていることと、将来の起債償還の財源に充てることができる財政調整基金の残高が</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千万円程増加したため、債務償還比率が低下した。</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34F9AA22-2A77-4063-B120-69E42979125C}"/>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C82635A7-7080-4B8C-9270-91E85CD1D185}"/>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id="{7F8B2BA7-6E37-4850-9696-42E577B47AB1}"/>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a:extLst>
            <a:ext uri="{FF2B5EF4-FFF2-40B4-BE49-F238E27FC236}">
              <a16:creationId xmlns:a16="http://schemas.microsoft.com/office/drawing/2014/main" id="{B5AF944B-486D-4D38-BDAB-67B522D284C7}"/>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8" name="テキスト ボックス 117">
          <a:extLst>
            <a:ext uri="{FF2B5EF4-FFF2-40B4-BE49-F238E27FC236}">
              <a16:creationId xmlns:a16="http://schemas.microsoft.com/office/drawing/2014/main" id="{3873B64A-EB7F-432C-88B4-325B8956F4F6}"/>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a:extLst>
            <a:ext uri="{FF2B5EF4-FFF2-40B4-BE49-F238E27FC236}">
              <a16:creationId xmlns:a16="http://schemas.microsoft.com/office/drawing/2014/main" id="{516CF6C2-4141-4FF4-9DFB-143858FE7D78}"/>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a:extLst>
            <a:ext uri="{FF2B5EF4-FFF2-40B4-BE49-F238E27FC236}">
              <a16:creationId xmlns:a16="http://schemas.microsoft.com/office/drawing/2014/main" id="{EB39EE0A-EE3F-4E0E-89DC-B173CB5FF815}"/>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a:extLst>
            <a:ext uri="{FF2B5EF4-FFF2-40B4-BE49-F238E27FC236}">
              <a16:creationId xmlns:a16="http://schemas.microsoft.com/office/drawing/2014/main" id="{0614861F-3F6C-44E0-93AE-0F5940369C14}"/>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a:extLst>
            <a:ext uri="{FF2B5EF4-FFF2-40B4-BE49-F238E27FC236}">
              <a16:creationId xmlns:a16="http://schemas.microsoft.com/office/drawing/2014/main" id="{1523500F-703C-4D33-ACC0-CA19B2573882}"/>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a:extLst>
            <a:ext uri="{FF2B5EF4-FFF2-40B4-BE49-F238E27FC236}">
              <a16:creationId xmlns:a16="http://schemas.microsoft.com/office/drawing/2014/main" id="{9898A167-4BF4-46F3-97BA-FA04D53F1EFD}"/>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a:extLst>
            <a:ext uri="{FF2B5EF4-FFF2-40B4-BE49-F238E27FC236}">
              <a16:creationId xmlns:a16="http://schemas.microsoft.com/office/drawing/2014/main" id="{97F4302C-0763-49F8-A46B-FB343A824822}"/>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a:extLst>
            <a:ext uri="{FF2B5EF4-FFF2-40B4-BE49-F238E27FC236}">
              <a16:creationId xmlns:a16="http://schemas.microsoft.com/office/drawing/2014/main" id="{E3D84853-5938-494A-8EAC-8AC8ADB40B6E}"/>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6" name="テキスト ボックス 125">
          <a:extLst>
            <a:ext uri="{FF2B5EF4-FFF2-40B4-BE49-F238E27FC236}">
              <a16:creationId xmlns:a16="http://schemas.microsoft.com/office/drawing/2014/main" id="{ACF1EF6E-5DD0-4D47-AE4B-CEA5667F442F}"/>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21C4F663-3A83-49AE-B9E8-6FC71B20E6D8}"/>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80D3152C-D4F2-4F38-B78C-B6DFC5B315BA}"/>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123204</xdr:rowOff>
    </xdr:to>
    <xdr:cxnSp macro="">
      <xdr:nvCxnSpPr>
        <xdr:cNvPr id="129" name="直線コネクタ 128">
          <a:extLst>
            <a:ext uri="{FF2B5EF4-FFF2-40B4-BE49-F238E27FC236}">
              <a16:creationId xmlns:a16="http://schemas.microsoft.com/office/drawing/2014/main" id="{622C0265-C250-4874-8DF5-B564CF341D9C}"/>
            </a:ext>
          </a:extLst>
        </xdr:cNvPr>
        <xdr:cNvCxnSpPr/>
      </xdr:nvCxnSpPr>
      <xdr:spPr>
        <a:xfrm flipV="1">
          <a:off x="14793595" y="5312833"/>
          <a:ext cx="1269" cy="1239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127031</xdr:rowOff>
    </xdr:from>
    <xdr:ext cx="560923" cy="259045"/>
    <xdr:sp macro="" textlink="">
      <xdr:nvSpPr>
        <xdr:cNvPr id="130" name="債務償還比率最小値テキスト">
          <a:extLst>
            <a:ext uri="{FF2B5EF4-FFF2-40B4-BE49-F238E27FC236}">
              <a16:creationId xmlns:a16="http://schemas.microsoft.com/office/drawing/2014/main" id="{6203320E-F795-4375-8EFF-3862E3A37259}"/>
            </a:ext>
          </a:extLst>
        </xdr:cNvPr>
        <xdr:cNvSpPr txBox="1"/>
      </xdr:nvSpPr>
      <xdr:spPr>
        <a:xfrm>
          <a:off x="14846300" y="655640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123204</xdr:rowOff>
    </xdr:from>
    <xdr:to>
      <xdr:col>76</xdr:col>
      <xdr:colOff>111125</xdr:colOff>
      <xdr:row>33</xdr:row>
      <xdr:rowOff>123204</xdr:rowOff>
    </xdr:to>
    <xdr:cxnSp macro="">
      <xdr:nvCxnSpPr>
        <xdr:cNvPr id="131" name="直線コネクタ 130">
          <a:extLst>
            <a:ext uri="{FF2B5EF4-FFF2-40B4-BE49-F238E27FC236}">
              <a16:creationId xmlns:a16="http://schemas.microsoft.com/office/drawing/2014/main" id="{A78C8587-59A6-448E-AB7F-060155A31D9C}"/>
            </a:ext>
          </a:extLst>
        </xdr:cNvPr>
        <xdr:cNvCxnSpPr/>
      </xdr:nvCxnSpPr>
      <xdr:spPr>
        <a:xfrm>
          <a:off x="14706600" y="6552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2" name="債務償還比率最大値テキスト">
          <a:extLst>
            <a:ext uri="{FF2B5EF4-FFF2-40B4-BE49-F238E27FC236}">
              <a16:creationId xmlns:a16="http://schemas.microsoft.com/office/drawing/2014/main" id="{EE848D34-B3E9-4FAD-9377-1D34555B6E54}"/>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3" name="直線コネクタ 132">
          <a:extLst>
            <a:ext uri="{FF2B5EF4-FFF2-40B4-BE49-F238E27FC236}">
              <a16:creationId xmlns:a16="http://schemas.microsoft.com/office/drawing/2014/main" id="{E4EFD36A-11B4-4678-99E9-515476CE3604}"/>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171382</xdr:rowOff>
    </xdr:from>
    <xdr:ext cx="469744" cy="259045"/>
    <xdr:sp macro="" textlink="">
      <xdr:nvSpPr>
        <xdr:cNvPr id="134" name="債務償還比率平均値テキスト">
          <a:extLst>
            <a:ext uri="{FF2B5EF4-FFF2-40B4-BE49-F238E27FC236}">
              <a16:creationId xmlns:a16="http://schemas.microsoft.com/office/drawing/2014/main" id="{DA9CAA8F-A64D-4F5F-877A-EDE6649088DE}"/>
            </a:ext>
          </a:extLst>
        </xdr:cNvPr>
        <xdr:cNvSpPr txBox="1"/>
      </xdr:nvSpPr>
      <xdr:spPr>
        <a:xfrm>
          <a:off x="14846300" y="5743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21505</xdr:rowOff>
    </xdr:from>
    <xdr:to>
      <xdr:col>76</xdr:col>
      <xdr:colOff>73025</xdr:colOff>
      <xdr:row>29</xdr:row>
      <xdr:rowOff>123105</xdr:rowOff>
    </xdr:to>
    <xdr:sp macro="" textlink="">
      <xdr:nvSpPr>
        <xdr:cNvPr id="135" name="フローチャート: 判断 134">
          <a:extLst>
            <a:ext uri="{FF2B5EF4-FFF2-40B4-BE49-F238E27FC236}">
              <a16:creationId xmlns:a16="http://schemas.microsoft.com/office/drawing/2014/main" id="{01579898-C7E0-4684-B2D1-5A4237B78E35}"/>
            </a:ext>
          </a:extLst>
        </xdr:cNvPr>
        <xdr:cNvSpPr/>
      </xdr:nvSpPr>
      <xdr:spPr>
        <a:xfrm>
          <a:off x="14744700" y="576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8982</xdr:rowOff>
    </xdr:from>
    <xdr:to>
      <xdr:col>72</xdr:col>
      <xdr:colOff>123825</xdr:colOff>
      <xdr:row>30</xdr:row>
      <xdr:rowOff>110582</xdr:rowOff>
    </xdr:to>
    <xdr:sp macro="" textlink="">
      <xdr:nvSpPr>
        <xdr:cNvPr id="136" name="フローチャート: 判断 135">
          <a:extLst>
            <a:ext uri="{FF2B5EF4-FFF2-40B4-BE49-F238E27FC236}">
              <a16:creationId xmlns:a16="http://schemas.microsoft.com/office/drawing/2014/main" id="{2F063A5D-4A0F-46CF-8481-80D28FB64A0A}"/>
            </a:ext>
          </a:extLst>
        </xdr:cNvPr>
        <xdr:cNvSpPr/>
      </xdr:nvSpPr>
      <xdr:spPr>
        <a:xfrm>
          <a:off x="14033500" y="5924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143009</xdr:rowOff>
    </xdr:from>
    <xdr:to>
      <xdr:col>68</xdr:col>
      <xdr:colOff>123825</xdr:colOff>
      <xdr:row>30</xdr:row>
      <xdr:rowOff>73159</xdr:rowOff>
    </xdr:to>
    <xdr:sp macro="" textlink="">
      <xdr:nvSpPr>
        <xdr:cNvPr id="137" name="フローチャート: 判断 136">
          <a:extLst>
            <a:ext uri="{FF2B5EF4-FFF2-40B4-BE49-F238E27FC236}">
              <a16:creationId xmlns:a16="http://schemas.microsoft.com/office/drawing/2014/main" id="{0CB18C5E-21C0-43B0-8342-6BBF70A401E4}"/>
            </a:ext>
          </a:extLst>
        </xdr:cNvPr>
        <xdr:cNvSpPr/>
      </xdr:nvSpPr>
      <xdr:spPr>
        <a:xfrm>
          <a:off x="13271500" y="588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70563</xdr:rowOff>
    </xdr:from>
    <xdr:to>
      <xdr:col>64</xdr:col>
      <xdr:colOff>123825</xdr:colOff>
      <xdr:row>30</xdr:row>
      <xdr:rowOff>713</xdr:rowOff>
    </xdr:to>
    <xdr:sp macro="" textlink="">
      <xdr:nvSpPr>
        <xdr:cNvPr id="138" name="フローチャート: 判断 137">
          <a:extLst>
            <a:ext uri="{FF2B5EF4-FFF2-40B4-BE49-F238E27FC236}">
              <a16:creationId xmlns:a16="http://schemas.microsoft.com/office/drawing/2014/main" id="{2BE9E7B8-0DF0-4536-9112-35AE1134D5B3}"/>
            </a:ext>
          </a:extLst>
        </xdr:cNvPr>
        <xdr:cNvSpPr/>
      </xdr:nvSpPr>
      <xdr:spPr>
        <a:xfrm>
          <a:off x="12509500" y="581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60847</xdr:rowOff>
    </xdr:from>
    <xdr:to>
      <xdr:col>60</xdr:col>
      <xdr:colOff>123825</xdr:colOff>
      <xdr:row>29</xdr:row>
      <xdr:rowOff>162447</xdr:rowOff>
    </xdr:to>
    <xdr:sp macro="" textlink="">
      <xdr:nvSpPr>
        <xdr:cNvPr id="139" name="フローチャート: 判断 138">
          <a:extLst>
            <a:ext uri="{FF2B5EF4-FFF2-40B4-BE49-F238E27FC236}">
              <a16:creationId xmlns:a16="http://schemas.microsoft.com/office/drawing/2014/main" id="{3CB0BEF5-C3A0-4CBF-93EA-D9B8C07768BA}"/>
            </a:ext>
          </a:extLst>
        </xdr:cNvPr>
        <xdr:cNvSpPr/>
      </xdr:nvSpPr>
      <xdr:spPr>
        <a:xfrm>
          <a:off x="11747500" y="5804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90C4C58-CD88-4EC9-ABA1-D90CBF81024D}"/>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73888643-D104-46F7-97A9-E9BA8CCC405B}"/>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7EF6889C-BA3D-4902-B341-786CCAB7742E}"/>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E8B4FF09-806D-4221-8A81-4E64D3F6D0A8}"/>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A7B0FEA0-0563-4D1A-8792-A429230D7D74}"/>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93042</xdr:rowOff>
    </xdr:from>
    <xdr:to>
      <xdr:col>76</xdr:col>
      <xdr:colOff>73025</xdr:colOff>
      <xdr:row>29</xdr:row>
      <xdr:rowOff>23192</xdr:rowOff>
    </xdr:to>
    <xdr:sp macro="" textlink="">
      <xdr:nvSpPr>
        <xdr:cNvPr id="145" name="楕円 144">
          <a:extLst>
            <a:ext uri="{FF2B5EF4-FFF2-40B4-BE49-F238E27FC236}">
              <a16:creationId xmlns:a16="http://schemas.microsoft.com/office/drawing/2014/main" id="{C4EA949F-1BB0-45F2-9352-D1360EF97A14}"/>
            </a:ext>
          </a:extLst>
        </xdr:cNvPr>
        <xdr:cNvSpPr/>
      </xdr:nvSpPr>
      <xdr:spPr>
        <a:xfrm>
          <a:off x="14744700" y="5665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115919</xdr:rowOff>
    </xdr:from>
    <xdr:ext cx="469744" cy="259045"/>
    <xdr:sp macro="" textlink="">
      <xdr:nvSpPr>
        <xdr:cNvPr id="146" name="債務償還比率該当値テキスト">
          <a:extLst>
            <a:ext uri="{FF2B5EF4-FFF2-40B4-BE49-F238E27FC236}">
              <a16:creationId xmlns:a16="http://schemas.microsoft.com/office/drawing/2014/main" id="{21CBCFBE-81EA-4A0B-8AB0-155E33665303}"/>
            </a:ext>
          </a:extLst>
        </xdr:cNvPr>
        <xdr:cNvSpPr txBox="1"/>
      </xdr:nvSpPr>
      <xdr:spPr>
        <a:xfrm>
          <a:off x="14846300" y="5516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44366</xdr:rowOff>
    </xdr:from>
    <xdr:to>
      <xdr:col>72</xdr:col>
      <xdr:colOff>123825</xdr:colOff>
      <xdr:row>30</xdr:row>
      <xdr:rowOff>145966</xdr:rowOff>
    </xdr:to>
    <xdr:sp macro="" textlink="">
      <xdr:nvSpPr>
        <xdr:cNvPr id="147" name="楕円 146">
          <a:extLst>
            <a:ext uri="{FF2B5EF4-FFF2-40B4-BE49-F238E27FC236}">
              <a16:creationId xmlns:a16="http://schemas.microsoft.com/office/drawing/2014/main" id="{DE4241D3-1931-4422-AE6E-271BE4C2CF7D}"/>
            </a:ext>
          </a:extLst>
        </xdr:cNvPr>
        <xdr:cNvSpPr/>
      </xdr:nvSpPr>
      <xdr:spPr>
        <a:xfrm>
          <a:off x="14033500" y="5959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143842</xdr:rowOff>
    </xdr:from>
    <xdr:to>
      <xdr:col>76</xdr:col>
      <xdr:colOff>22225</xdr:colOff>
      <xdr:row>30</xdr:row>
      <xdr:rowOff>95166</xdr:rowOff>
    </xdr:to>
    <xdr:cxnSp macro="">
      <xdr:nvCxnSpPr>
        <xdr:cNvPr id="148" name="直線コネクタ 147">
          <a:extLst>
            <a:ext uri="{FF2B5EF4-FFF2-40B4-BE49-F238E27FC236}">
              <a16:creationId xmlns:a16="http://schemas.microsoft.com/office/drawing/2014/main" id="{4D148446-6F79-4672-AFB9-0FFF2D570E3F}"/>
            </a:ext>
          </a:extLst>
        </xdr:cNvPr>
        <xdr:cNvCxnSpPr/>
      </xdr:nvCxnSpPr>
      <xdr:spPr>
        <a:xfrm flipV="1">
          <a:off x="14084300" y="5715967"/>
          <a:ext cx="711200" cy="294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28843</xdr:rowOff>
    </xdr:from>
    <xdr:to>
      <xdr:col>68</xdr:col>
      <xdr:colOff>123825</xdr:colOff>
      <xdr:row>31</xdr:row>
      <xdr:rowOff>130443</xdr:rowOff>
    </xdr:to>
    <xdr:sp macro="" textlink="">
      <xdr:nvSpPr>
        <xdr:cNvPr id="149" name="楕円 148">
          <a:extLst>
            <a:ext uri="{FF2B5EF4-FFF2-40B4-BE49-F238E27FC236}">
              <a16:creationId xmlns:a16="http://schemas.microsoft.com/office/drawing/2014/main" id="{C5C56B4F-9A0A-42EE-A2E4-8107C6DA01A3}"/>
            </a:ext>
          </a:extLst>
        </xdr:cNvPr>
        <xdr:cNvSpPr/>
      </xdr:nvSpPr>
      <xdr:spPr>
        <a:xfrm>
          <a:off x="13271500" y="6115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95166</xdr:rowOff>
    </xdr:from>
    <xdr:to>
      <xdr:col>72</xdr:col>
      <xdr:colOff>73025</xdr:colOff>
      <xdr:row>31</xdr:row>
      <xdr:rowOff>79643</xdr:rowOff>
    </xdr:to>
    <xdr:cxnSp macro="">
      <xdr:nvCxnSpPr>
        <xdr:cNvPr id="150" name="直線コネクタ 149">
          <a:extLst>
            <a:ext uri="{FF2B5EF4-FFF2-40B4-BE49-F238E27FC236}">
              <a16:creationId xmlns:a16="http://schemas.microsoft.com/office/drawing/2014/main" id="{26ED83C0-C481-4660-B609-E4FFC043B22B}"/>
            </a:ext>
          </a:extLst>
        </xdr:cNvPr>
        <xdr:cNvCxnSpPr/>
      </xdr:nvCxnSpPr>
      <xdr:spPr>
        <a:xfrm flipV="1">
          <a:off x="13322300" y="6010191"/>
          <a:ext cx="762000" cy="155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1016</xdr:rowOff>
    </xdr:from>
    <xdr:to>
      <xdr:col>64</xdr:col>
      <xdr:colOff>123825</xdr:colOff>
      <xdr:row>31</xdr:row>
      <xdr:rowOff>102616</xdr:rowOff>
    </xdr:to>
    <xdr:sp macro="" textlink="">
      <xdr:nvSpPr>
        <xdr:cNvPr id="151" name="楕円 150">
          <a:extLst>
            <a:ext uri="{FF2B5EF4-FFF2-40B4-BE49-F238E27FC236}">
              <a16:creationId xmlns:a16="http://schemas.microsoft.com/office/drawing/2014/main" id="{4DA14EF3-119F-4009-B539-1ED78526E650}"/>
            </a:ext>
          </a:extLst>
        </xdr:cNvPr>
        <xdr:cNvSpPr/>
      </xdr:nvSpPr>
      <xdr:spPr>
        <a:xfrm>
          <a:off x="12509500" y="6087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51816</xdr:rowOff>
    </xdr:from>
    <xdr:to>
      <xdr:col>68</xdr:col>
      <xdr:colOff>73025</xdr:colOff>
      <xdr:row>31</xdr:row>
      <xdr:rowOff>79643</xdr:rowOff>
    </xdr:to>
    <xdr:cxnSp macro="">
      <xdr:nvCxnSpPr>
        <xdr:cNvPr id="152" name="直線コネクタ 151">
          <a:extLst>
            <a:ext uri="{FF2B5EF4-FFF2-40B4-BE49-F238E27FC236}">
              <a16:creationId xmlns:a16="http://schemas.microsoft.com/office/drawing/2014/main" id="{EC54AD88-B1B2-4422-A97B-2173CB62C34A}"/>
            </a:ext>
          </a:extLst>
        </xdr:cNvPr>
        <xdr:cNvCxnSpPr/>
      </xdr:nvCxnSpPr>
      <xdr:spPr>
        <a:xfrm>
          <a:off x="12560300" y="6138291"/>
          <a:ext cx="762000" cy="27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22655</xdr:rowOff>
    </xdr:from>
    <xdr:to>
      <xdr:col>60</xdr:col>
      <xdr:colOff>123825</xdr:colOff>
      <xdr:row>30</xdr:row>
      <xdr:rowOff>124255</xdr:rowOff>
    </xdr:to>
    <xdr:sp macro="" textlink="">
      <xdr:nvSpPr>
        <xdr:cNvPr id="153" name="楕円 152">
          <a:extLst>
            <a:ext uri="{FF2B5EF4-FFF2-40B4-BE49-F238E27FC236}">
              <a16:creationId xmlns:a16="http://schemas.microsoft.com/office/drawing/2014/main" id="{5087E23D-0E59-459A-BF8D-47031550C1B8}"/>
            </a:ext>
          </a:extLst>
        </xdr:cNvPr>
        <xdr:cNvSpPr/>
      </xdr:nvSpPr>
      <xdr:spPr>
        <a:xfrm>
          <a:off x="11747500" y="59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73455</xdr:rowOff>
    </xdr:from>
    <xdr:to>
      <xdr:col>64</xdr:col>
      <xdr:colOff>73025</xdr:colOff>
      <xdr:row>31</xdr:row>
      <xdr:rowOff>51816</xdr:rowOff>
    </xdr:to>
    <xdr:cxnSp macro="">
      <xdr:nvCxnSpPr>
        <xdr:cNvPr id="154" name="直線コネクタ 153">
          <a:extLst>
            <a:ext uri="{FF2B5EF4-FFF2-40B4-BE49-F238E27FC236}">
              <a16:creationId xmlns:a16="http://schemas.microsoft.com/office/drawing/2014/main" id="{489EEF86-AB5C-4B30-AB1B-96AD2E8D502B}"/>
            </a:ext>
          </a:extLst>
        </xdr:cNvPr>
        <xdr:cNvCxnSpPr/>
      </xdr:nvCxnSpPr>
      <xdr:spPr>
        <a:xfrm>
          <a:off x="11798300" y="5988480"/>
          <a:ext cx="762000" cy="149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127109</xdr:rowOff>
    </xdr:from>
    <xdr:ext cx="469744" cy="259045"/>
    <xdr:sp macro="" textlink="">
      <xdr:nvSpPr>
        <xdr:cNvPr id="155" name="n_1aveValue債務償還比率">
          <a:extLst>
            <a:ext uri="{FF2B5EF4-FFF2-40B4-BE49-F238E27FC236}">
              <a16:creationId xmlns:a16="http://schemas.microsoft.com/office/drawing/2014/main" id="{FBC93937-7D7E-468F-BB3E-63B9ADF75BBE}"/>
            </a:ext>
          </a:extLst>
        </xdr:cNvPr>
        <xdr:cNvSpPr txBox="1"/>
      </xdr:nvSpPr>
      <xdr:spPr>
        <a:xfrm>
          <a:off x="13836727" y="5699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89686</xdr:rowOff>
    </xdr:from>
    <xdr:ext cx="469744" cy="259045"/>
    <xdr:sp macro="" textlink="">
      <xdr:nvSpPr>
        <xdr:cNvPr id="156" name="n_2aveValue債務償還比率">
          <a:extLst>
            <a:ext uri="{FF2B5EF4-FFF2-40B4-BE49-F238E27FC236}">
              <a16:creationId xmlns:a16="http://schemas.microsoft.com/office/drawing/2014/main" id="{0B6F04D3-AB05-4301-B9B3-5BA90020F160}"/>
            </a:ext>
          </a:extLst>
        </xdr:cNvPr>
        <xdr:cNvSpPr txBox="1"/>
      </xdr:nvSpPr>
      <xdr:spPr>
        <a:xfrm>
          <a:off x="13087427" y="5661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17240</xdr:rowOff>
    </xdr:from>
    <xdr:ext cx="469744" cy="259045"/>
    <xdr:sp macro="" textlink="">
      <xdr:nvSpPr>
        <xdr:cNvPr id="157" name="n_3aveValue債務償還比率">
          <a:extLst>
            <a:ext uri="{FF2B5EF4-FFF2-40B4-BE49-F238E27FC236}">
              <a16:creationId xmlns:a16="http://schemas.microsoft.com/office/drawing/2014/main" id="{65092C85-96AD-4CDE-977A-0FACC56D7D0C}"/>
            </a:ext>
          </a:extLst>
        </xdr:cNvPr>
        <xdr:cNvSpPr txBox="1"/>
      </xdr:nvSpPr>
      <xdr:spPr>
        <a:xfrm>
          <a:off x="12325427" y="5589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7524</xdr:rowOff>
    </xdr:from>
    <xdr:ext cx="469744" cy="259045"/>
    <xdr:sp macro="" textlink="">
      <xdr:nvSpPr>
        <xdr:cNvPr id="158" name="n_4aveValue債務償還比率">
          <a:extLst>
            <a:ext uri="{FF2B5EF4-FFF2-40B4-BE49-F238E27FC236}">
              <a16:creationId xmlns:a16="http://schemas.microsoft.com/office/drawing/2014/main" id="{DADC177E-2E68-434F-80BC-431DDDF94144}"/>
            </a:ext>
          </a:extLst>
        </xdr:cNvPr>
        <xdr:cNvSpPr txBox="1"/>
      </xdr:nvSpPr>
      <xdr:spPr>
        <a:xfrm>
          <a:off x="11563427" y="5579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137093</xdr:rowOff>
    </xdr:from>
    <xdr:ext cx="469744" cy="259045"/>
    <xdr:sp macro="" textlink="">
      <xdr:nvSpPr>
        <xdr:cNvPr id="159" name="n_1mainValue債務償還比率">
          <a:extLst>
            <a:ext uri="{FF2B5EF4-FFF2-40B4-BE49-F238E27FC236}">
              <a16:creationId xmlns:a16="http://schemas.microsoft.com/office/drawing/2014/main" id="{919BBF1A-E9FA-49C0-B4BE-3C790B5687C0}"/>
            </a:ext>
          </a:extLst>
        </xdr:cNvPr>
        <xdr:cNvSpPr txBox="1"/>
      </xdr:nvSpPr>
      <xdr:spPr>
        <a:xfrm>
          <a:off x="13836727" y="6052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121570</xdr:rowOff>
    </xdr:from>
    <xdr:ext cx="469744" cy="259045"/>
    <xdr:sp macro="" textlink="">
      <xdr:nvSpPr>
        <xdr:cNvPr id="160" name="n_2mainValue債務償還比率">
          <a:extLst>
            <a:ext uri="{FF2B5EF4-FFF2-40B4-BE49-F238E27FC236}">
              <a16:creationId xmlns:a16="http://schemas.microsoft.com/office/drawing/2014/main" id="{E27CB96C-E4DC-44B6-8030-411E327D7716}"/>
            </a:ext>
          </a:extLst>
        </xdr:cNvPr>
        <xdr:cNvSpPr txBox="1"/>
      </xdr:nvSpPr>
      <xdr:spPr>
        <a:xfrm>
          <a:off x="13087427" y="6208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93743</xdr:rowOff>
    </xdr:from>
    <xdr:ext cx="469744" cy="259045"/>
    <xdr:sp macro="" textlink="">
      <xdr:nvSpPr>
        <xdr:cNvPr id="161" name="n_3mainValue債務償還比率">
          <a:extLst>
            <a:ext uri="{FF2B5EF4-FFF2-40B4-BE49-F238E27FC236}">
              <a16:creationId xmlns:a16="http://schemas.microsoft.com/office/drawing/2014/main" id="{DD7A60F9-99D4-4CB2-AB3D-427AC92D29AC}"/>
            </a:ext>
          </a:extLst>
        </xdr:cNvPr>
        <xdr:cNvSpPr txBox="1"/>
      </xdr:nvSpPr>
      <xdr:spPr>
        <a:xfrm>
          <a:off x="12325427" y="6180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115382</xdr:rowOff>
    </xdr:from>
    <xdr:ext cx="469744" cy="259045"/>
    <xdr:sp macro="" textlink="">
      <xdr:nvSpPr>
        <xdr:cNvPr id="162" name="n_4mainValue債務償還比率">
          <a:extLst>
            <a:ext uri="{FF2B5EF4-FFF2-40B4-BE49-F238E27FC236}">
              <a16:creationId xmlns:a16="http://schemas.microsoft.com/office/drawing/2014/main" id="{F785F1CF-2833-4510-93CA-956D658F3A41}"/>
            </a:ext>
          </a:extLst>
        </xdr:cNvPr>
        <xdr:cNvSpPr txBox="1"/>
      </xdr:nvSpPr>
      <xdr:spPr>
        <a:xfrm>
          <a:off x="11563427" y="603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FF2659ED-F6CA-4215-BEDC-777D295D1BAD}"/>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F6AB0B92-1777-4FC9-840B-A8FBDFE74521}"/>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2DFCBD33-CB63-4851-A823-AE94C1A883F5}"/>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1E4766EF-E0A4-4611-B963-D5822494E046}"/>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78E25436-06A3-413B-86AB-2F73B684B9F1}"/>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F4CFF283-96E3-4CA2-9EA3-A353435C0EEC}"/>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176155A3-4ECE-454D-8F6A-BE243E912FEF}"/>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C5B824DF-B408-4F9D-9CD9-AD4BED1E4658}"/>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C6AC711D-82D2-46FD-BF53-3520D80EF937}"/>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51B0AB63-03CF-45EA-8109-EE166A82A54E}"/>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静岡県東伊豆町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1D225F1-2C93-4B39-9A8C-582519200F15}"/>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2559A78A-0411-4ECB-B164-B8C15AC8D1FF}"/>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D1D4F93E-5C8A-4B92-B115-850C6672FCED}"/>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29E96CFF-D137-4FBB-9009-11493D748BD7}"/>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E7F0273A-8994-4479-9409-C3DA80FD87C9}"/>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D0CE9F5C-885A-4BB4-8E0D-533F4D18485A}"/>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11,657
11,478
77.81
6,646,305
6,150,488
451,370
3,903,367
4,886,178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C0E20168-F3FF-4D71-87B6-F5F86768E5A7}"/>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CACD26F0-0542-40CE-AD3C-165BD1916603}"/>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5AD8FF87-C2B3-471C-82D0-45A05599EE1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34.8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1FC71102-3558-4DED-B346-5F99781C67B1}"/>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AE340DCB-AA81-44E3-9F17-DBB4BD9E7A52}"/>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950386E1-1750-414D-A08E-D8622F3C4C2C}"/>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4D8BFA1D-531D-40ED-8401-4172CCE5C054}"/>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C54B2EAC-F873-4AE0-9101-50DD2DF8E5C9}"/>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FE3F7F08-6C84-4F21-B9BB-A2DB9DFCDF1F}"/>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4D528493-69B9-489C-9473-A2AAB9A014DF}"/>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33FDD62-DCF7-45BA-964C-0CAB78FC37A2}"/>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E67763B5-700A-422C-AE25-277BDD5CB8A3}"/>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A324985B-38A2-49A7-8E02-5EB008C02C76}"/>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3F34F22D-8FD3-41B3-A423-C73646ECB9EF}"/>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F9A2D91E-1429-4CF3-90F9-7A386A28D159}"/>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7FFCE3B0-8AA3-496F-940F-C3A99215746F}"/>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F03C857D-75DE-485D-8E42-2E7EC7C94E81}"/>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902FD215-AC54-4790-8192-BB1D4234300D}"/>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F80D4C18-A091-4080-98CF-B376AA8E3BA9}"/>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7EA8DA3C-18CB-492D-9BEA-812DE2E68D73}"/>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1146A009-4D86-44AD-BE56-0DE41D9CAE11}"/>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E9970343-6E36-48E8-B430-551720B8631D}"/>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FDCC9FC9-AD2D-4ACC-BDE0-0EA3EF11D1DD}"/>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9D8999B2-48DA-4990-9999-0B0F524E9591}"/>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D5303F4A-3340-482D-B5BF-6AFAC94DAB24}"/>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57CE6816-3711-4BA2-821F-FE0165697FF3}"/>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259CC360-C782-4174-9510-023AF04E4589}"/>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A048E873-0604-4FFC-AF33-D46D9BEE6873}"/>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7E12BA7A-0D0E-4681-9260-C54F44D48CD3}"/>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E492813F-E84B-458D-A996-F7D78ABE8F5E}"/>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EECC811D-3A13-40A3-81DC-5BEED9F3AEE7}"/>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3CB7A75B-489E-45D6-804F-51F5F0998D39}"/>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E2F595EC-1DF7-4933-ACC8-D922B17561CD}"/>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36C0C43F-62C0-4C13-A733-71682E757D39}"/>
            </a:ext>
          </a:extLst>
        </xdr:cNvPr>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D1C000DF-4B03-4440-9DDF-B2D1A1DA1DC9}"/>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706399B6-FA07-46E2-836F-6D283CC1BB86}"/>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D0462803-BE73-4A3F-B793-DB8549097F66}"/>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1AB81F39-B8CC-4AB0-BA26-456148346517}"/>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602CEAA4-924B-439F-9163-43664AD48F07}"/>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D9519F37-9B65-4785-A3E1-D1C0ABF79AD9}"/>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7AADFFB6-A892-4096-A79E-ED1E0C682BCA}"/>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FDD6E368-91DA-4E91-BCA1-DA89BD348F7F}"/>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8116D1B6-D342-48EC-AE76-94815E19624A}"/>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55626</xdr:rowOff>
    </xdr:from>
    <xdr:to>
      <xdr:col>24</xdr:col>
      <xdr:colOff>62865</xdr:colOff>
      <xdr:row>41</xdr:row>
      <xdr:rowOff>57912</xdr:rowOff>
    </xdr:to>
    <xdr:cxnSp macro="">
      <xdr:nvCxnSpPr>
        <xdr:cNvPr id="55" name="直線コネクタ 54">
          <a:extLst>
            <a:ext uri="{FF2B5EF4-FFF2-40B4-BE49-F238E27FC236}">
              <a16:creationId xmlns:a16="http://schemas.microsoft.com/office/drawing/2014/main" id="{30BA3B04-D1E2-4EAB-9F47-C1EF62682358}"/>
            </a:ext>
          </a:extLst>
        </xdr:cNvPr>
        <xdr:cNvCxnSpPr/>
      </xdr:nvCxnSpPr>
      <xdr:spPr>
        <a:xfrm flipV="1">
          <a:off x="4634865" y="5713476"/>
          <a:ext cx="0" cy="1373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61739</xdr:rowOff>
    </xdr:from>
    <xdr:ext cx="405111" cy="259045"/>
    <xdr:sp macro="" textlink="">
      <xdr:nvSpPr>
        <xdr:cNvPr id="56" name="【道路】&#10;有形固定資産減価償却率最小値テキスト">
          <a:extLst>
            <a:ext uri="{FF2B5EF4-FFF2-40B4-BE49-F238E27FC236}">
              <a16:creationId xmlns:a16="http://schemas.microsoft.com/office/drawing/2014/main" id="{250AB3DA-A92F-487E-8E3C-E2ADF57322B3}"/>
            </a:ext>
          </a:extLst>
        </xdr:cNvPr>
        <xdr:cNvSpPr txBox="1"/>
      </xdr:nvSpPr>
      <xdr:spPr>
        <a:xfrm>
          <a:off x="4673600" y="709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57912</xdr:rowOff>
    </xdr:from>
    <xdr:to>
      <xdr:col>24</xdr:col>
      <xdr:colOff>152400</xdr:colOff>
      <xdr:row>41</xdr:row>
      <xdr:rowOff>57912</xdr:rowOff>
    </xdr:to>
    <xdr:cxnSp macro="">
      <xdr:nvCxnSpPr>
        <xdr:cNvPr id="57" name="直線コネクタ 56">
          <a:extLst>
            <a:ext uri="{FF2B5EF4-FFF2-40B4-BE49-F238E27FC236}">
              <a16:creationId xmlns:a16="http://schemas.microsoft.com/office/drawing/2014/main" id="{518A0711-87C5-481C-B623-5BBD389CE042}"/>
            </a:ext>
          </a:extLst>
        </xdr:cNvPr>
        <xdr:cNvCxnSpPr/>
      </xdr:nvCxnSpPr>
      <xdr:spPr>
        <a:xfrm>
          <a:off x="4546600" y="7087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2303</xdr:rowOff>
    </xdr:from>
    <xdr:ext cx="405111" cy="259045"/>
    <xdr:sp macro="" textlink="">
      <xdr:nvSpPr>
        <xdr:cNvPr id="58" name="【道路】&#10;有形固定資産減価償却率最大値テキスト">
          <a:extLst>
            <a:ext uri="{FF2B5EF4-FFF2-40B4-BE49-F238E27FC236}">
              <a16:creationId xmlns:a16="http://schemas.microsoft.com/office/drawing/2014/main" id="{942528AF-F006-45CF-97BA-7EBF1B834D8D}"/>
            </a:ext>
          </a:extLst>
        </xdr:cNvPr>
        <xdr:cNvSpPr txBox="1"/>
      </xdr:nvSpPr>
      <xdr:spPr>
        <a:xfrm>
          <a:off x="4673600" y="5488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55626</xdr:rowOff>
    </xdr:from>
    <xdr:to>
      <xdr:col>24</xdr:col>
      <xdr:colOff>152400</xdr:colOff>
      <xdr:row>33</xdr:row>
      <xdr:rowOff>55626</xdr:rowOff>
    </xdr:to>
    <xdr:cxnSp macro="">
      <xdr:nvCxnSpPr>
        <xdr:cNvPr id="59" name="直線コネクタ 58">
          <a:extLst>
            <a:ext uri="{FF2B5EF4-FFF2-40B4-BE49-F238E27FC236}">
              <a16:creationId xmlns:a16="http://schemas.microsoft.com/office/drawing/2014/main" id="{769B3BD2-012E-4C54-A58D-6DE3EC272BBB}"/>
            </a:ext>
          </a:extLst>
        </xdr:cNvPr>
        <xdr:cNvCxnSpPr/>
      </xdr:nvCxnSpPr>
      <xdr:spPr>
        <a:xfrm>
          <a:off x="4546600" y="5713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11701</xdr:rowOff>
    </xdr:from>
    <xdr:ext cx="405111" cy="259045"/>
    <xdr:sp macro="" textlink="">
      <xdr:nvSpPr>
        <xdr:cNvPr id="60" name="【道路】&#10;有形固定資産減価償却率平均値テキスト">
          <a:extLst>
            <a:ext uri="{FF2B5EF4-FFF2-40B4-BE49-F238E27FC236}">
              <a16:creationId xmlns:a16="http://schemas.microsoft.com/office/drawing/2014/main" id="{DC52A224-A449-4DA8-992E-C3833181AEE6}"/>
            </a:ext>
          </a:extLst>
        </xdr:cNvPr>
        <xdr:cNvSpPr txBox="1"/>
      </xdr:nvSpPr>
      <xdr:spPr>
        <a:xfrm>
          <a:off x="4673600" y="61839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160274</xdr:rowOff>
    </xdr:from>
    <xdr:to>
      <xdr:col>24</xdr:col>
      <xdr:colOff>114300</xdr:colOff>
      <xdr:row>37</xdr:row>
      <xdr:rowOff>90424</xdr:rowOff>
    </xdr:to>
    <xdr:sp macro="" textlink="">
      <xdr:nvSpPr>
        <xdr:cNvPr id="61" name="フローチャート: 判断 60">
          <a:extLst>
            <a:ext uri="{FF2B5EF4-FFF2-40B4-BE49-F238E27FC236}">
              <a16:creationId xmlns:a16="http://schemas.microsoft.com/office/drawing/2014/main" id="{3D0780C2-33A7-46DB-80BE-1AE97B965450}"/>
            </a:ext>
          </a:extLst>
        </xdr:cNvPr>
        <xdr:cNvSpPr/>
      </xdr:nvSpPr>
      <xdr:spPr>
        <a:xfrm>
          <a:off x="4584700" y="6332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125984</xdr:rowOff>
    </xdr:from>
    <xdr:to>
      <xdr:col>20</xdr:col>
      <xdr:colOff>38100</xdr:colOff>
      <xdr:row>37</xdr:row>
      <xdr:rowOff>56134</xdr:rowOff>
    </xdr:to>
    <xdr:sp macro="" textlink="">
      <xdr:nvSpPr>
        <xdr:cNvPr id="62" name="フローチャート: 判断 61">
          <a:extLst>
            <a:ext uri="{FF2B5EF4-FFF2-40B4-BE49-F238E27FC236}">
              <a16:creationId xmlns:a16="http://schemas.microsoft.com/office/drawing/2014/main" id="{2106CD2C-2C14-4DA0-A8B8-B8EEA5495694}"/>
            </a:ext>
          </a:extLst>
        </xdr:cNvPr>
        <xdr:cNvSpPr/>
      </xdr:nvSpPr>
      <xdr:spPr>
        <a:xfrm>
          <a:off x="3746500" y="629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103124</xdr:rowOff>
    </xdr:from>
    <xdr:to>
      <xdr:col>15</xdr:col>
      <xdr:colOff>101600</xdr:colOff>
      <xdr:row>37</xdr:row>
      <xdr:rowOff>33274</xdr:rowOff>
    </xdr:to>
    <xdr:sp macro="" textlink="">
      <xdr:nvSpPr>
        <xdr:cNvPr id="63" name="フローチャート: 判断 62">
          <a:extLst>
            <a:ext uri="{FF2B5EF4-FFF2-40B4-BE49-F238E27FC236}">
              <a16:creationId xmlns:a16="http://schemas.microsoft.com/office/drawing/2014/main" id="{356A8184-32C7-4895-B5AA-F679A635E81D}"/>
            </a:ext>
          </a:extLst>
        </xdr:cNvPr>
        <xdr:cNvSpPr/>
      </xdr:nvSpPr>
      <xdr:spPr>
        <a:xfrm>
          <a:off x="2857500" y="627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80264</xdr:rowOff>
    </xdr:from>
    <xdr:to>
      <xdr:col>10</xdr:col>
      <xdr:colOff>165100</xdr:colOff>
      <xdr:row>37</xdr:row>
      <xdr:rowOff>10414</xdr:rowOff>
    </xdr:to>
    <xdr:sp macro="" textlink="">
      <xdr:nvSpPr>
        <xdr:cNvPr id="64" name="フローチャート: 判断 63">
          <a:extLst>
            <a:ext uri="{FF2B5EF4-FFF2-40B4-BE49-F238E27FC236}">
              <a16:creationId xmlns:a16="http://schemas.microsoft.com/office/drawing/2014/main" id="{415FD1FE-89DD-4146-ACC2-EB414CF1F261}"/>
            </a:ext>
          </a:extLst>
        </xdr:cNvPr>
        <xdr:cNvSpPr/>
      </xdr:nvSpPr>
      <xdr:spPr>
        <a:xfrm>
          <a:off x="1968500" y="6252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55118</xdr:rowOff>
    </xdr:from>
    <xdr:to>
      <xdr:col>6</xdr:col>
      <xdr:colOff>38100</xdr:colOff>
      <xdr:row>36</xdr:row>
      <xdr:rowOff>156718</xdr:rowOff>
    </xdr:to>
    <xdr:sp macro="" textlink="">
      <xdr:nvSpPr>
        <xdr:cNvPr id="65" name="フローチャート: 判断 64">
          <a:extLst>
            <a:ext uri="{FF2B5EF4-FFF2-40B4-BE49-F238E27FC236}">
              <a16:creationId xmlns:a16="http://schemas.microsoft.com/office/drawing/2014/main" id="{F24FEFFC-464F-4BB5-8408-8049F94DEBAF}"/>
            </a:ext>
          </a:extLst>
        </xdr:cNvPr>
        <xdr:cNvSpPr/>
      </xdr:nvSpPr>
      <xdr:spPr>
        <a:xfrm>
          <a:off x="1079500" y="622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CA366DE3-C30A-4648-B735-236345ABB81D}"/>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403EDBA0-C6F7-4D99-9AA9-4F6460F61F39}"/>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253F4349-C50A-4528-BD28-85A33E41F061}"/>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F037AA3D-E414-497F-B7DD-D74E98BDC54E}"/>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BE9CE7E-4D59-4E17-98A8-FCC8809B7F19}"/>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167132</xdr:rowOff>
    </xdr:from>
    <xdr:to>
      <xdr:col>24</xdr:col>
      <xdr:colOff>114300</xdr:colOff>
      <xdr:row>38</xdr:row>
      <xdr:rowOff>97282</xdr:rowOff>
    </xdr:to>
    <xdr:sp macro="" textlink="">
      <xdr:nvSpPr>
        <xdr:cNvPr id="71" name="楕円 70">
          <a:extLst>
            <a:ext uri="{FF2B5EF4-FFF2-40B4-BE49-F238E27FC236}">
              <a16:creationId xmlns:a16="http://schemas.microsoft.com/office/drawing/2014/main" id="{C59A6AC8-476C-4C78-A7A5-EE7C792F1FC9}"/>
            </a:ext>
          </a:extLst>
        </xdr:cNvPr>
        <xdr:cNvSpPr/>
      </xdr:nvSpPr>
      <xdr:spPr>
        <a:xfrm>
          <a:off x="4584700" y="651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145559</xdr:rowOff>
    </xdr:from>
    <xdr:ext cx="405111" cy="259045"/>
    <xdr:sp macro="" textlink="">
      <xdr:nvSpPr>
        <xdr:cNvPr id="72" name="【道路】&#10;有形固定資産減価償却率該当値テキスト">
          <a:extLst>
            <a:ext uri="{FF2B5EF4-FFF2-40B4-BE49-F238E27FC236}">
              <a16:creationId xmlns:a16="http://schemas.microsoft.com/office/drawing/2014/main" id="{D638FB7A-282E-4239-A7AF-E29C17E984CF}"/>
            </a:ext>
          </a:extLst>
        </xdr:cNvPr>
        <xdr:cNvSpPr txBox="1"/>
      </xdr:nvSpPr>
      <xdr:spPr>
        <a:xfrm>
          <a:off x="4673600" y="6489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125984</xdr:rowOff>
    </xdr:from>
    <xdr:to>
      <xdr:col>20</xdr:col>
      <xdr:colOff>38100</xdr:colOff>
      <xdr:row>38</xdr:row>
      <xdr:rowOff>56135</xdr:rowOff>
    </xdr:to>
    <xdr:sp macro="" textlink="">
      <xdr:nvSpPr>
        <xdr:cNvPr id="73" name="楕円 72">
          <a:extLst>
            <a:ext uri="{FF2B5EF4-FFF2-40B4-BE49-F238E27FC236}">
              <a16:creationId xmlns:a16="http://schemas.microsoft.com/office/drawing/2014/main" id="{AD98F29F-B804-43A8-BBB6-88F00C62F557}"/>
            </a:ext>
          </a:extLst>
        </xdr:cNvPr>
        <xdr:cNvSpPr/>
      </xdr:nvSpPr>
      <xdr:spPr>
        <a:xfrm>
          <a:off x="3746500" y="646963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5334</xdr:rowOff>
    </xdr:from>
    <xdr:to>
      <xdr:col>24</xdr:col>
      <xdr:colOff>63500</xdr:colOff>
      <xdr:row>38</xdr:row>
      <xdr:rowOff>46482</xdr:rowOff>
    </xdr:to>
    <xdr:cxnSp macro="">
      <xdr:nvCxnSpPr>
        <xdr:cNvPr id="74" name="直線コネクタ 73">
          <a:extLst>
            <a:ext uri="{FF2B5EF4-FFF2-40B4-BE49-F238E27FC236}">
              <a16:creationId xmlns:a16="http://schemas.microsoft.com/office/drawing/2014/main" id="{09283647-36E7-455C-A7CD-81B20D35D160}"/>
            </a:ext>
          </a:extLst>
        </xdr:cNvPr>
        <xdr:cNvCxnSpPr/>
      </xdr:nvCxnSpPr>
      <xdr:spPr>
        <a:xfrm>
          <a:off x="3797300" y="6520434"/>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87122</xdr:rowOff>
    </xdr:from>
    <xdr:to>
      <xdr:col>15</xdr:col>
      <xdr:colOff>101600</xdr:colOff>
      <xdr:row>38</xdr:row>
      <xdr:rowOff>17272</xdr:rowOff>
    </xdr:to>
    <xdr:sp macro="" textlink="">
      <xdr:nvSpPr>
        <xdr:cNvPr id="75" name="楕円 74">
          <a:extLst>
            <a:ext uri="{FF2B5EF4-FFF2-40B4-BE49-F238E27FC236}">
              <a16:creationId xmlns:a16="http://schemas.microsoft.com/office/drawing/2014/main" id="{43F46552-CADC-4FB2-887E-AA644F9850CA}"/>
            </a:ext>
          </a:extLst>
        </xdr:cNvPr>
        <xdr:cNvSpPr/>
      </xdr:nvSpPr>
      <xdr:spPr>
        <a:xfrm>
          <a:off x="2857500" y="643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137922</xdr:rowOff>
    </xdr:from>
    <xdr:to>
      <xdr:col>19</xdr:col>
      <xdr:colOff>177800</xdr:colOff>
      <xdr:row>38</xdr:row>
      <xdr:rowOff>5334</xdr:rowOff>
    </xdr:to>
    <xdr:cxnSp macro="">
      <xdr:nvCxnSpPr>
        <xdr:cNvPr id="76" name="直線コネクタ 75">
          <a:extLst>
            <a:ext uri="{FF2B5EF4-FFF2-40B4-BE49-F238E27FC236}">
              <a16:creationId xmlns:a16="http://schemas.microsoft.com/office/drawing/2014/main" id="{9B5DA353-AC02-42CC-BC39-83703A9E6926}"/>
            </a:ext>
          </a:extLst>
        </xdr:cNvPr>
        <xdr:cNvCxnSpPr/>
      </xdr:nvCxnSpPr>
      <xdr:spPr>
        <a:xfrm>
          <a:off x="2908300" y="6481572"/>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48260</xdr:rowOff>
    </xdr:from>
    <xdr:to>
      <xdr:col>10</xdr:col>
      <xdr:colOff>165100</xdr:colOff>
      <xdr:row>37</xdr:row>
      <xdr:rowOff>149860</xdr:rowOff>
    </xdr:to>
    <xdr:sp macro="" textlink="">
      <xdr:nvSpPr>
        <xdr:cNvPr id="77" name="楕円 76">
          <a:extLst>
            <a:ext uri="{FF2B5EF4-FFF2-40B4-BE49-F238E27FC236}">
              <a16:creationId xmlns:a16="http://schemas.microsoft.com/office/drawing/2014/main" id="{1F7BF4B2-25DE-4882-BBAC-8E9D565E393A}"/>
            </a:ext>
          </a:extLst>
        </xdr:cNvPr>
        <xdr:cNvSpPr/>
      </xdr:nvSpPr>
      <xdr:spPr>
        <a:xfrm>
          <a:off x="196850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99060</xdr:rowOff>
    </xdr:from>
    <xdr:to>
      <xdr:col>15</xdr:col>
      <xdr:colOff>50800</xdr:colOff>
      <xdr:row>37</xdr:row>
      <xdr:rowOff>137922</xdr:rowOff>
    </xdr:to>
    <xdr:cxnSp macro="">
      <xdr:nvCxnSpPr>
        <xdr:cNvPr id="78" name="直線コネクタ 77">
          <a:extLst>
            <a:ext uri="{FF2B5EF4-FFF2-40B4-BE49-F238E27FC236}">
              <a16:creationId xmlns:a16="http://schemas.microsoft.com/office/drawing/2014/main" id="{724A765B-16E1-4521-9B22-35F081EA932B}"/>
            </a:ext>
          </a:extLst>
        </xdr:cNvPr>
        <xdr:cNvCxnSpPr/>
      </xdr:nvCxnSpPr>
      <xdr:spPr>
        <a:xfrm>
          <a:off x="2019300" y="6442710"/>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2540</xdr:rowOff>
    </xdr:from>
    <xdr:to>
      <xdr:col>6</xdr:col>
      <xdr:colOff>38100</xdr:colOff>
      <xdr:row>37</xdr:row>
      <xdr:rowOff>104140</xdr:rowOff>
    </xdr:to>
    <xdr:sp macro="" textlink="">
      <xdr:nvSpPr>
        <xdr:cNvPr id="79" name="楕円 78">
          <a:extLst>
            <a:ext uri="{FF2B5EF4-FFF2-40B4-BE49-F238E27FC236}">
              <a16:creationId xmlns:a16="http://schemas.microsoft.com/office/drawing/2014/main" id="{DE2540B9-1BAC-4A4F-B1E1-D4492BA370D5}"/>
            </a:ext>
          </a:extLst>
        </xdr:cNvPr>
        <xdr:cNvSpPr/>
      </xdr:nvSpPr>
      <xdr:spPr>
        <a:xfrm>
          <a:off x="1079500" y="634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53340</xdr:rowOff>
    </xdr:from>
    <xdr:to>
      <xdr:col>10</xdr:col>
      <xdr:colOff>114300</xdr:colOff>
      <xdr:row>37</xdr:row>
      <xdr:rowOff>99060</xdr:rowOff>
    </xdr:to>
    <xdr:cxnSp macro="">
      <xdr:nvCxnSpPr>
        <xdr:cNvPr id="80" name="直線コネクタ 79">
          <a:extLst>
            <a:ext uri="{FF2B5EF4-FFF2-40B4-BE49-F238E27FC236}">
              <a16:creationId xmlns:a16="http://schemas.microsoft.com/office/drawing/2014/main" id="{315F7050-C6C6-4A34-A0D4-45211FD90968}"/>
            </a:ext>
          </a:extLst>
        </xdr:cNvPr>
        <xdr:cNvCxnSpPr/>
      </xdr:nvCxnSpPr>
      <xdr:spPr>
        <a:xfrm>
          <a:off x="1130300" y="639699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72661</xdr:rowOff>
    </xdr:from>
    <xdr:ext cx="405111" cy="259045"/>
    <xdr:sp macro="" textlink="">
      <xdr:nvSpPr>
        <xdr:cNvPr id="81" name="n_1aveValue【道路】&#10;有形固定資産減価償却率">
          <a:extLst>
            <a:ext uri="{FF2B5EF4-FFF2-40B4-BE49-F238E27FC236}">
              <a16:creationId xmlns:a16="http://schemas.microsoft.com/office/drawing/2014/main" id="{AA40F870-85A3-408B-9E35-BCDEF2E5F6BC}"/>
            </a:ext>
          </a:extLst>
        </xdr:cNvPr>
        <xdr:cNvSpPr txBox="1"/>
      </xdr:nvSpPr>
      <xdr:spPr>
        <a:xfrm>
          <a:off x="3582044" y="6073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49801</xdr:rowOff>
    </xdr:from>
    <xdr:ext cx="405111" cy="259045"/>
    <xdr:sp macro="" textlink="">
      <xdr:nvSpPr>
        <xdr:cNvPr id="82" name="n_2aveValue【道路】&#10;有形固定資産減価償却率">
          <a:extLst>
            <a:ext uri="{FF2B5EF4-FFF2-40B4-BE49-F238E27FC236}">
              <a16:creationId xmlns:a16="http://schemas.microsoft.com/office/drawing/2014/main" id="{AD4DBBA1-BDA3-425C-9150-F3D52CA839FE}"/>
            </a:ext>
          </a:extLst>
        </xdr:cNvPr>
        <xdr:cNvSpPr txBox="1"/>
      </xdr:nvSpPr>
      <xdr:spPr>
        <a:xfrm>
          <a:off x="2705744" y="6050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26941</xdr:rowOff>
    </xdr:from>
    <xdr:ext cx="405111" cy="259045"/>
    <xdr:sp macro="" textlink="">
      <xdr:nvSpPr>
        <xdr:cNvPr id="83" name="n_3aveValue【道路】&#10;有形固定資産減価償却率">
          <a:extLst>
            <a:ext uri="{FF2B5EF4-FFF2-40B4-BE49-F238E27FC236}">
              <a16:creationId xmlns:a16="http://schemas.microsoft.com/office/drawing/2014/main" id="{C88A1752-56DF-4D22-9F8B-281853E85670}"/>
            </a:ext>
          </a:extLst>
        </xdr:cNvPr>
        <xdr:cNvSpPr txBox="1"/>
      </xdr:nvSpPr>
      <xdr:spPr>
        <a:xfrm>
          <a:off x="1816744" y="6027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1795</xdr:rowOff>
    </xdr:from>
    <xdr:ext cx="405111" cy="259045"/>
    <xdr:sp macro="" textlink="">
      <xdr:nvSpPr>
        <xdr:cNvPr id="84" name="n_4aveValue【道路】&#10;有形固定資産減価償却率">
          <a:extLst>
            <a:ext uri="{FF2B5EF4-FFF2-40B4-BE49-F238E27FC236}">
              <a16:creationId xmlns:a16="http://schemas.microsoft.com/office/drawing/2014/main" id="{A573CA53-7EAB-4B6C-B591-6AD0719BB32A}"/>
            </a:ext>
          </a:extLst>
        </xdr:cNvPr>
        <xdr:cNvSpPr txBox="1"/>
      </xdr:nvSpPr>
      <xdr:spPr>
        <a:xfrm>
          <a:off x="927744" y="6002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47261</xdr:rowOff>
    </xdr:from>
    <xdr:ext cx="405111" cy="259045"/>
    <xdr:sp macro="" textlink="">
      <xdr:nvSpPr>
        <xdr:cNvPr id="85" name="n_1mainValue【道路】&#10;有形固定資産減価償却率">
          <a:extLst>
            <a:ext uri="{FF2B5EF4-FFF2-40B4-BE49-F238E27FC236}">
              <a16:creationId xmlns:a16="http://schemas.microsoft.com/office/drawing/2014/main" id="{B6F36DB4-8F82-4B25-914C-D04A7BB68CA9}"/>
            </a:ext>
          </a:extLst>
        </xdr:cNvPr>
        <xdr:cNvSpPr txBox="1"/>
      </xdr:nvSpPr>
      <xdr:spPr>
        <a:xfrm>
          <a:off x="3582044" y="6562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8399</xdr:rowOff>
    </xdr:from>
    <xdr:ext cx="405111" cy="259045"/>
    <xdr:sp macro="" textlink="">
      <xdr:nvSpPr>
        <xdr:cNvPr id="86" name="n_2mainValue【道路】&#10;有形固定資産減価償却率">
          <a:extLst>
            <a:ext uri="{FF2B5EF4-FFF2-40B4-BE49-F238E27FC236}">
              <a16:creationId xmlns:a16="http://schemas.microsoft.com/office/drawing/2014/main" id="{5FF0CCB0-E8A3-44ED-A5BA-6585A5F29380}"/>
            </a:ext>
          </a:extLst>
        </xdr:cNvPr>
        <xdr:cNvSpPr txBox="1"/>
      </xdr:nvSpPr>
      <xdr:spPr>
        <a:xfrm>
          <a:off x="2705744" y="6523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140987</xdr:rowOff>
    </xdr:from>
    <xdr:ext cx="405111" cy="259045"/>
    <xdr:sp macro="" textlink="">
      <xdr:nvSpPr>
        <xdr:cNvPr id="87" name="n_3mainValue【道路】&#10;有形固定資産減価償却率">
          <a:extLst>
            <a:ext uri="{FF2B5EF4-FFF2-40B4-BE49-F238E27FC236}">
              <a16:creationId xmlns:a16="http://schemas.microsoft.com/office/drawing/2014/main" id="{F58CF9A2-E799-4351-8644-775565976B22}"/>
            </a:ext>
          </a:extLst>
        </xdr:cNvPr>
        <xdr:cNvSpPr txBox="1"/>
      </xdr:nvSpPr>
      <xdr:spPr>
        <a:xfrm>
          <a:off x="1816744" y="648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95267</xdr:rowOff>
    </xdr:from>
    <xdr:ext cx="405111" cy="259045"/>
    <xdr:sp macro="" textlink="">
      <xdr:nvSpPr>
        <xdr:cNvPr id="88" name="n_4mainValue【道路】&#10;有形固定資産減価償却率">
          <a:extLst>
            <a:ext uri="{FF2B5EF4-FFF2-40B4-BE49-F238E27FC236}">
              <a16:creationId xmlns:a16="http://schemas.microsoft.com/office/drawing/2014/main" id="{462CF264-CC65-4834-8EF5-F7B3C5CD9366}"/>
            </a:ext>
          </a:extLst>
        </xdr:cNvPr>
        <xdr:cNvSpPr txBox="1"/>
      </xdr:nvSpPr>
      <xdr:spPr>
        <a:xfrm>
          <a:off x="927744" y="6438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C13AFBA4-6705-49FC-BD49-B1D9F719B4E4}"/>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C6B4CFE3-FF1F-4698-B01A-A1628B3B5EC7}"/>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5FB93CB9-03CD-46C6-81B3-5F05E46881CF}"/>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D562FBA5-7A2E-4EC4-BD38-32C26FF11761}"/>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CC4840DE-C168-4793-959D-174AAEFA7994}"/>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18D1E71E-C8C3-4A32-821E-7D1D77ADC84A}"/>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87A32E4C-A752-4036-889E-A90480AD2668}"/>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7C56C483-57FC-4A7B-8FE8-DAA28A91AF73}"/>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0D855ECF-1297-4FC0-B06B-9D509DF4F7C1}"/>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2D38C09F-4CE0-4DD6-8118-B3E89CFA637D}"/>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D3A14BED-27D5-438B-AE81-9C87D3714D6E}"/>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19A62AAF-012F-48E4-82F1-1CF539156AF8}"/>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215B613C-4B9E-4B6A-8662-17A6C7E2F7CA}"/>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a:extLst>
            <a:ext uri="{FF2B5EF4-FFF2-40B4-BE49-F238E27FC236}">
              <a16:creationId xmlns:a16="http://schemas.microsoft.com/office/drawing/2014/main" id="{3537B3F0-61FA-41B6-8657-AE52C61A4BB6}"/>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291BC0A0-2151-4F21-9F40-2346DA57EDED}"/>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a:extLst>
            <a:ext uri="{FF2B5EF4-FFF2-40B4-BE49-F238E27FC236}">
              <a16:creationId xmlns:a16="http://schemas.microsoft.com/office/drawing/2014/main" id="{FEDEE84D-0AB9-449C-9573-DA8E765A664A}"/>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F5EFDDB3-17DE-4B9B-873C-42328D18268A}"/>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a:extLst>
            <a:ext uri="{FF2B5EF4-FFF2-40B4-BE49-F238E27FC236}">
              <a16:creationId xmlns:a16="http://schemas.microsoft.com/office/drawing/2014/main" id="{33E95D0A-294F-4349-8DA9-7734680EE7B3}"/>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1FC38135-7BED-4248-9142-96389AFA1597}"/>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a:extLst>
            <a:ext uri="{FF2B5EF4-FFF2-40B4-BE49-F238E27FC236}">
              <a16:creationId xmlns:a16="http://schemas.microsoft.com/office/drawing/2014/main" id="{BD546225-2B05-4782-BED5-92928CF11AE9}"/>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502B3139-FEC3-48B7-A251-96F2224A44C5}"/>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id="{92F4492D-3CC1-48AB-8611-015ED83D81FD}"/>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AD79BD22-2447-47D9-85E9-E3492042388A}"/>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104908</xdr:rowOff>
    </xdr:from>
    <xdr:to>
      <xdr:col>54</xdr:col>
      <xdr:colOff>189865</xdr:colOff>
      <xdr:row>41</xdr:row>
      <xdr:rowOff>149657</xdr:rowOff>
    </xdr:to>
    <xdr:cxnSp macro="">
      <xdr:nvCxnSpPr>
        <xdr:cNvPr id="112" name="直線コネクタ 111">
          <a:extLst>
            <a:ext uri="{FF2B5EF4-FFF2-40B4-BE49-F238E27FC236}">
              <a16:creationId xmlns:a16="http://schemas.microsoft.com/office/drawing/2014/main" id="{6B32EA85-55DA-4729-B68C-95BA7626B125}"/>
            </a:ext>
          </a:extLst>
        </xdr:cNvPr>
        <xdr:cNvCxnSpPr/>
      </xdr:nvCxnSpPr>
      <xdr:spPr>
        <a:xfrm flipV="1">
          <a:off x="10476865" y="5934208"/>
          <a:ext cx="0" cy="1244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153484</xdr:rowOff>
    </xdr:from>
    <xdr:ext cx="469744" cy="259045"/>
    <xdr:sp macro="" textlink="">
      <xdr:nvSpPr>
        <xdr:cNvPr id="113" name="【道路】&#10;一人当たり延長最小値テキスト">
          <a:extLst>
            <a:ext uri="{FF2B5EF4-FFF2-40B4-BE49-F238E27FC236}">
              <a16:creationId xmlns:a16="http://schemas.microsoft.com/office/drawing/2014/main" id="{199A8AE2-C24B-468F-A977-5331FDF0ABFB}"/>
            </a:ext>
          </a:extLst>
        </xdr:cNvPr>
        <xdr:cNvSpPr txBox="1"/>
      </xdr:nvSpPr>
      <xdr:spPr>
        <a:xfrm>
          <a:off x="10515600" y="7182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149657</xdr:rowOff>
    </xdr:from>
    <xdr:to>
      <xdr:col>55</xdr:col>
      <xdr:colOff>88900</xdr:colOff>
      <xdr:row>41</xdr:row>
      <xdr:rowOff>149657</xdr:rowOff>
    </xdr:to>
    <xdr:cxnSp macro="">
      <xdr:nvCxnSpPr>
        <xdr:cNvPr id="114" name="直線コネクタ 113">
          <a:extLst>
            <a:ext uri="{FF2B5EF4-FFF2-40B4-BE49-F238E27FC236}">
              <a16:creationId xmlns:a16="http://schemas.microsoft.com/office/drawing/2014/main" id="{93004FFB-9EA4-4F46-A8E7-8BC43DC87FBE}"/>
            </a:ext>
          </a:extLst>
        </xdr:cNvPr>
        <xdr:cNvCxnSpPr/>
      </xdr:nvCxnSpPr>
      <xdr:spPr>
        <a:xfrm>
          <a:off x="10388600" y="7179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51585</xdr:rowOff>
    </xdr:from>
    <xdr:ext cx="534377" cy="259045"/>
    <xdr:sp macro="" textlink="">
      <xdr:nvSpPr>
        <xdr:cNvPr id="115" name="【道路】&#10;一人当たり延長最大値テキスト">
          <a:extLst>
            <a:ext uri="{FF2B5EF4-FFF2-40B4-BE49-F238E27FC236}">
              <a16:creationId xmlns:a16="http://schemas.microsoft.com/office/drawing/2014/main" id="{6B0C59C9-EAD0-4D33-9CD3-66D382958E89}"/>
            </a:ext>
          </a:extLst>
        </xdr:cNvPr>
        <xdr:cNvSpPr txBox="1"/>
      </xdr:nvSpPr>
      <xdr:spPr>
        <a:xfrm>
          <a:off x="10515600" y="5709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104908</xdr:rowOff>
    </xdr:from>
    <xdr:to>
      <xdr:col>55</xdr:col>
      <xdr:colOff>88900</xdr:colOff>
      <xdr:row>34</xdr:row>
      <xdr:rowOff>104908</xdr:rowOff>
    </xdr:to>
    <xdr:cxnSp macro="">
      <xdr:nvCxnSpPr>
        <xdr:cNvPr id="116" name="直線コネクタ 115">
          <a:extLst>
            <a:ext uri="{FF2B5EF4-FFF2-40B4-BE49-F238E27FC236}">
              <a16:creationId xmlns:a16="http://schemas.microsoft.com/office/drawing/2014/main" id="{CF690CA8-CD91-47C3-B408-4C1AB94A66DD}"/>
            </a:ext>
          </a:extLst>
        </xdr:cNvPr>
        <xdr:cNvCxnSpPr/>
      </xdr:nvCxnSpPr>
      <xdr:spPr>
        <a:xfrm>
          <a:off x="10388600" y="5934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94035</xdr:rowOff>
    </xdr:from>
    <xdr:ext cx="534377" cy="259045"/>
    <xdr:sp macro="" textlink="">
      <xdr:nvSpPr>
        <xdr:cNvPr id="117" name="【道路】&#10;一人当たり延長平均値テキスト">
          <a:extLst>
            <a:ext uri="{FF2B5EF4-FFF2-40B4-BE49-F238E27FC236}">
              <a16:creationId xmlns:a16="http://schemas.microsoft.com/office/drawing/2014/main" id="{E1BCC9C7-DA9C-4AD5-9AD2-C87DBBCBAD87}"/>
            </a:ext>
          </a:extLst>
        </xdr:cNvPr>
        <xdr:cNvSpPr txBox="1"/>
      </xdr:nvSpPr>
      <xdr:spPr>
        <a:xfrm>
          <a:off x="10515600" y="66091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71158</xdr:rowOff>
    </xdr:from>
    <xdr:to>
      <xdr:col>55</xdr:col>
      <xdr:colOff>50800</xdr:colOff>
      <xdr:row>40</xdr:row>
      <xdr:rowOff>1308</xdr:rowOff>
    </xdr:to>
    <xdr:sp macro="" textlink="">
      <xdr:nvSpPr>
        <xdr:cNvPr id="118" name="フローチャート: 判断 117">
          <a:extLst>
            <a:ext uri="{FF2B5EF4-FFF2-40B4-BE49-F238E27FC236}">
              <a16:creationId xmlns:a16="http://schemas.microsoft.com/office/drawing/2014/main" id="{978935F0-251C-44A4-8258-1DD397E9FE76}"/>
            </a:ext>
          </a:extLst>
        </xdr:cNvPr>
        <xdr:cNvSpPr/>
      </xdr:nvSpPr>
      <xdr:spPr>
        <a:xfrm>
          <a:off x="10426700" y="675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82379</xdr:rowOff>
    </xdr:from>
    <xdr:to>
      <xdr:col>50</xdr:col>
      <xdr:colOff>165100</xdr:colOff>
      <xdr:row>40</xdr:row>
      <xdr:rowOff>12529</xdr:rowOff>
    </xdr:to>
    <xdr:sp macro="" textlink="">
      <xdr:nvSpPr>
        <xdr:cNvPr id="119" name="フローチャート: 判断 118">
          <a:extLst>
            <a:ext uri="{FF2B5EF4-FFF2-40B4-BE49-F238E27FC236}">
              <a16:creationId xmlns:a16="http://schemas.microsoft.com/office/drawing/2014/main" id="{79F246E3-735B-450F-A6BE-C9C67C8D4DEC}"/>
            </a:ext>
          </a:extLst>
        </xdr:cNvPr>
        <xdr:cNvSpPr/>
      </xdr:nvSpPr>
      <xdr:spPr>
        <a:xfrm>
          <a:off x="9588500" y="676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103200</xdr:rowOff>
    </xdr:from>
    <xdr:to>
      <xdr:col>46</xdr:col>
      <xdr:colOff>38100</xdr:colOff>
      <xdr:row>40</xdr:row>
      <xdr:rowOff>33350</xdr:rowOff>
    </xdr:to>
    <xdr:sp macro="" textlink="">
      <xdr:nvSpPr>
        <xdr:cNvPr id="120" name="フローチャート: 判断 119">
          <a:extLst>
            <a:ext uri="{FF2B5EF4-FFF2-40B4-BE49-F238E27FC236}">
              <a16:creationId xmlns:a16="http://schemas.microsoft.com/office/drawing/2014/main" id="{45BA2D67-FAB3-4C42-914E-5952DDAC9E08}"/>
            </a:ext>
          </a:extLst>
        </xdr:cNvPr>
        <xdr:cNvSpPr/>
      </xdr:nvSpPr>
      <xdr:spPr>
        <a:xfrm>
          <a:off x="8699500" y="678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123641</xdr:rowOff>
    </xdr:from>
    <xdr:to>
      <xdr:col>41</xdr:col>
      <xdr:colOff>101600</xdr:colOff>
      <xdr:row>40</xdr:row>
      <xdr:rowOff>53791</xdr:rowOff>
    </xdr:to>
    <xdr:sp macro="" textlink="">
      <xdr:nvSpPr>
        <xdr:cNvPr id="121" name="フローチャート: 判断 120">
          <a:extLst>
            <a:ext uri="{FF2B5EF4-FFF2-40B4-BE49-F238E27FC236}">
              <a16:creationId xmlns:a16="http://schemas.microsoft.com/office/drawing/2014/main" id="{1B037F83-F3FE-4DED-8CD1-3A66214EA3ED}"/>
            </a:ext>
          </a:extLst>
        </xdr:cNvPr>
        <xdr:cNvSpPr/>
      </xdr:nvSpPr>
      <xdr:spPr>
        <a:xfrm>
          <a:off x="7810500" y="681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126022</xdr:rowOff>
    </xdr:from>
    <xdr:to>
      <xdr:col>36</xdr:col>
      <xdr:colOff>165100</xdr:colOff>
      <xdr:row>40</xdr:row>
      <xdr:rowOff>56172</xdr:rowOff>
    </xdr:to>
    <xdr:sp macro="" textlink="">
      <xdr:nvSpPr>
        <xdr:cNvPr id="122" name="フローチャート: 判断 121">
          <a:extLst>
            <a:ext uri="{FF2B5EF4-FFF2-40B4-BE49-F238E27FC236}">
              <a16:creationId xmlns:a16="http://schemas.microsoft.com/office/drawing/2014/main" id="{E7DD1DF6-F39F-475F-BD99-05E755AC8EDE}"/>
            </a:ext>
          </a:extLst>
        </xdr:cNvPr>
        <xdr:cNvSpPr/>
      </xdr:nvSpPr>
      <xdr:spPr>
        <a:xfrm>
          <a:off x="6921500" y="681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97B9052D-D035-4949-B9AB-7A5BFFB6720F}"/>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FDCC3707-167C-48EC-B031-EFC97EBDD44C}"/>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F86BF798-18DD-4EE7-8541-C5023F3D444B}"/>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68AE50E5-D756-4FAE-8D69-62D2F4FED046}"/>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9CA4FB8C-D897-41CF-B383-A2E6B284F106}"/>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29801</xdr:rowOff>
    </xdr:from>
    <xdr:to>
      <xdr:col>55</xdr:col>
      <xdr:colOff>50800</xdr:colOff>
      <xdr:row>40</xdr:row>
      <xdr:rowOff>131401</xdr:rowOff>
    </xdr:to>
    <xdr:sp macro="" textlink="">
      <xdr:nvSpPr>
        <xdr:cNvPr id="128" name="楕円 127">
          <a:extLst>
            <a:ext uri="{FF2B5EF4-FFF2-40B4-BE49-F238E27FC236}">
              <a16:creationId xmlns:a16="http://schemas.microsoft.com/office/drawing/2014/main" id="{F2BB1485-5644-4ACF-9FB8-D4415290A5F2}"/>
            </a:ext>
          </a:extLst>
        </xdr:cNvPr>
        <xdr:cNvSpPr/>
      </xdr:nvSpPr>
      <xdr:spPr>
        <a:xfrm>
          <a:off x="10426700" y="6887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8228</xdr:rowOff>
    </xdr:from>
    <xdr:ext cx="534377" cy="259045"/>
    <xdr:sp macro="" textlink="">
      <xdr:nvSpPr>
        <xdr:cNvPr id="129" name="【道路】&#10;一人当たり延長該当値テキスト">
          <a:extLst>
            <a:ext uri="{FF2B5EF4-FFF2-40B4-BE49-F238E27FC236}">
              <a16:creationId xmlns:a16="http://schemas.microsoft.com/office/drawing/2014/main" id="{44003E17-DCD2-4D91-BCD8-8A147E3E6B28}"/>
            </a:ext>
          </a:extLst>
        </xdr:cNvPr>
        <xdr:cNvSpPr txBox="1"/>
      </xdr:nvSpPr>
      <xdr:spPr>
        <a:xfrm>
          <a:off x="10515600" y="6866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33877</xdr:rowOff>
    </xdr:from>
    <xdr:to>
      <xdr:col>50</xdr:col>
      <xdr:colOff>165100</xdr:colOff>
      <xdr:row>40</xdr:row>
      <xdr:rowOff>135477</xdr:rowOff>
    </xdr:to>
    <xdr:sp macro="" textlink="">
      <xdr:nvSpPr>
        <xdr:cNvPr id="130" name="楕円 129">
          <a:extLst>
            <a:ext uri="{FF2B5EF4-FFF2-40B4-BE49-F238E27FC236}">
              <a16:creationId xmlns:a16="http://schemas.microsoft.com/office/drawing/2014/main" id="{AC540D92-86E6-4049-B8D5-0BF4682B205E}"/>
            </a:ext>
          </a:extLst>
        </xdr:cNvPr>
        <xdr:cNvSpPr/>
      </xdr:nvSpPr>
      <xdr:spPr>
        <a:xfrm>
          <a:off x="9588500" y="6891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80601</xdr:rowOff>
    </xdr:from>
    <xdr:to>
      <xdr:col>55</xdr:col>
      <xdr:colOff>0</xdr:colOff>
      <xdr:row>40</xdr:row>
      <xdr:rowOff>84677</xdr:rowOff>
    </xdr:to>
    <xdr:cxnSp macro="">
      <xdr:nvCxnSpPr>
        <xdr:cNvPr id="131" name="直線コネクタ 130">
          <a:extLst>
            <a:ext uri="{FF2B5EF4-FFF2-40B4-BE49-F238E27FC236}">
              <a16:creationId xmlns:a16="http://schemas.microsoft.com/office/drawing/2014/main" id="{98322123-FC86-42F6-9A64-6A488521F653}"/>
            </a:ext>
          </a:extLst>
        </xdr:cNvPr>
        <xdr:cNvCxnSpPr/>
      </xdr:nvCxnSpPr>
      <xdr:spPr>
        <a:xfrm flipV="1">
          <a:off x="9639300" y="6938601"/>
          <a:ext cx="838200" cy="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40469</xdr:rowOff>
    </xdr:from>
    <xdr:to>
      <xdr:col>46</xdr:col>
      <xdr:colOff>38100</xdr:colOff>
      <xdr:row>40</xdr:row>
      <xdr:rowOff>142069</xdr:rowOff>
    </xdr:to>
    <xdr:sp macro="" textlink="">
      <xdr:nvSpPr>
        <xdr:cNvPr id="132" name="楕円 131">
          <a:extLst>
            <a:ext uri="{FF2B5EF4-FFF2-40B4-BE49-F238E27FC236}">
              <a16:creationId xmlns:a16="http://schemas.microsoft.com/office/drawing/2014/main" id="{C8FDEBA2-0228-4451-86F0-A13DFB2734C6}"/>
            </a:ext>
          </a:extLst>
        </xdr:cNvPr>
        <xdr:cNvSpPr/>
      </xdr:nvSpPr>
      <xdr:spPr>
        <a:xfrm>
          <a:off x="8699500" y="6898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84677</xdr:rowOff>
    </xdr:from>
    <xdr:to>
      <xdr:col>50</xdr:col>
      <xdr:colOff>114300</xdr:colOff>
      <xdr:row>40</xdr:row>
      <xdr:rowOff>91269</xdr:rowOff>
    </xdr:to>
    <xdr:cxnSp macro="">
      <xdr:nvCxnSpPr>
        <xdr:cNvPr id="133" name="直線コネクタ 132">
          <a:extLst>
            <a:ext uri="{FF2B5EF4-FFF2-40B4-BE49-F238E27FC236}">
              <a16:creationId xmlns:a16="http://schemas.microsoft.com/office/drawing/2014/main" id="{B8C166C6-59E8-4A3A-91A4-C643A9D811B3}"/>
            </a:ext>
          </a:extLst>
        </xdr:cNvPr>
        <xdr:cNvCxnSpPr/>
      </xdr:nvCxnSpPr>
      <xdr:spPr>
        <a:xfrm flipV="1">
          <a:off x="8750300" y="6942677"/>
          <a:ext cx="889000" cy="6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44965</xdr:rowOff>
    </xdr:from>
    <xdr:to>
      <xdr:col>41</xdr:col>
      <xdr:colOff>101600</xdr:colOff>
      <xdr:row>40</xdr:row>
      <xdr:rowOff>146565</xdr:rowOff>
    </xdr:to>
    <xdr:sp macro="" textlink="">
      <xdr:nvSpPr>
        <xdr:cNvPr id="134" name="楕円 133">
          <a:extLst>
            <a:ext uri="{FF2B5EF4-FFF2-40B4-BE49-F238E27FC236}">
              <a16:creationId xmlns:a16="http://schemas.microsoft.com/office/drawing/2014/main" id="{3A587852-19AB-4FFE-88B0-F5267D3964C4}"/>
            </a:ext>
          </a:extLst>
        </xdr:cNvPr>
        <xdr:cNvSpPr/>
      </xdr:nvSpPr>
      <xdr:spPr>
        <a:xfrm>
          <a:off x="7810500" y="690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91269</xdr:rowOff>
    </xdr:from>
    <xdr:to>
      <xdr:col>45</xdr:col>
      <xdr:colOff>177800</xdr:colOff>
      <xdr:row>40</xdr:row>
      <xdr:rowOff>95765</xdr:rowOff>
    </xdr:to>
    <xdr:cxnSp macro="">
      <xdr:nvCxnSpPr>
        <xdr:cNvPr id="135" name="直線コネクタ 134">
          <a:extLst>
            <a:ext uri="{FF2B5EF4-FFF2-40B4-BE49-F238E27FC236}">
              <a16:creationId xmlns:a16="http://schemas.microsoft.com/office/drawing/2014/main" id="{17C9C023-7482-4B54-8DC8-41ED70B6AF2B}"/>
            </a:ext>
          </a:extLst>
        </xdr:cNvPr>
        <xdr:cNvCxnSpPr/>
      </xdr:nvCxnSpPr>
      <xdr:spPr>
        <a:xfrm flipV="1">
          <a:off x="7861300" y="6949269"/>
          <a:ext cx="889000" cy="4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50832</xdr:rowOff>
    </xdr:from>
    <xdr:to>
      <xdr:col>36</xdr:col>
      <xdr:colOff>165100</xdr:colOff>
      <xdr:row>40</xdr:row>
      <xdr:rowOff>152432</xdr:rowOff>
    </xdr:to>
    <xdr:sp macro="" textlink="">
      <xdr:nvSpPr>
        <xdr:cNvPr id="136" name="楕円 135">
          <a:extLst>
            <a:ext uri="{FF2B5EF4-FFF2-40B4-BE49-F238E27FC236}">
              <a16:creationId xmlns:a16="http://schemas.microsoft.com/office/drawing/2014/main" id="{43ADBEB3-8BCA-4065-AC9C-0F14B45BE995}"/>
            </a:ext>
          </a:extLst>
        </xdr:cNvPr>
        <xdr:cNvSpPr/>
      </xdr:nvSpPr>
      <xdr:spPr>
        <a:xfrm>
          <a:off x="6921500" y="6908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95765</xdr:rowOff>
    </xdr:from>
    <xdr:to>
      <xdr:col>41</xdr:col>
      <xdr:colOff>50800</xdr:colOff>
      <xdr:row>40</xdr:row>
      <xdr:rowOff>101632</xdr:rowOff>
    </xdr:to>
    <xdr:cxnSp macro="">
      <xdr:nvCxnSpPr>
        <xdr:cNvPr id="137" name="直線コネクタ 136">
          <a:extLst>
            <a:ext uri="{FF2B5EF4-FFF2-40B4-BE49-F238E27FC236}">
              <a16:creationId xmlns:a16="http://schemas.microsoft.com/office/drawing/2014/main" id="{7FF84E24-F790-4ED0-BF1A-8072069ECFD5}"/>
            </a:ext>
          </a:extLst>
        </xdr:cNvPr>
        <xdr:cNvCxnSpPr/>
      </xdr:nvCxnSpPr>
      <xdr:spPr>
        <a:xfrm flipV="1">
          <a:off x="6972300" y="6953765"/>
          <a:ext cx="889000" cy="5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29056</xdr:rowOff>
    </xdr:from>
    <xdr:ext cx="534377" cy="259045"/>
    <xdr:sp macro="" textlink="">
      <xdr:nvSpPr>
        <xdr:cNvPr id="138" name="n_1aveValue【道路】&#10;一人当たり延長">
          <a:extLst>
            <a:ext uri="{FF2B5EF4-FFF2-40B4-BE49-F238E27FC236}">
              <a16:creationId xmlns:a16="http://schemas.microsoft.com/office/drawing/2014/main" id="{EF7451B0-C229-4691-947D-B60FEE910731}"/>
            </a:ext>
          </a:extLst>
        </xdr:cNvPr>
        <xdr:cNvSpPr txBox="1"/>
      </xdr:nvSpPr>
      <xdr:spPr>
        <a:xfrm>
          <a:off x="9359411" y="6544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49877</xdr:rowOff>
    </xdr:from>
    <xdr:ext cx="534377" cy="259045"/>
    <xdr:sp macro="" textlink="">
      <xdr:nvSpPr>
        <xdr:cNvPr id="139" name="n_2aveValue【道路】&#10;一人当たり延長">
          <a:extLst>
            <a:ext uri="{FF2B5EF4-FFF2-40B4-BE49-F238E27FC236}">
              <a16:creationId xmlns:a16="http://schemas.microsoft.com/office/drawing/2014/main" id="{D0B376F1-797D-4B01-B34F-64F37146A8FA}"/>
            </a:ext>
          </a:extLst>
        </xdr:cNvPr>
        <xdr:cNvSpPr txBox="1"/>
      </xdr:nvSpPr>
      <xdr:spPr>
        <a:xfrm>
          <a:off x="8483111" y="6564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70318</xdr:rowOff>
    </xdr:from>
    <xdr:ext cx="534377" cy="259045"/>
    <xdr:sp macro="" textlink="">
      <xdr:nvSpPr>
        <xdr:cNvPr id="140" name="n_3aveValue【道路】&#10;一人当たり延長">
          <a:extLst>
            <a:ext uri="{FF2B5EF4-FFF2-40B4-BE49-F238E27FC236}">
              <a16:creationId xmlns:a16="http://schemas.microsoft.com/office/drawing/2014/main" id="{7A49E47D-7791-433A-9ECC-C9513C729D9F}"/>
            </a:ext>
          </a:extLst>
        </xdr:cNvPr>
        <xdr:cNvSpPr txBox="1"/>
      </xdr:nvSpPr>
      <xdr:spPr>
        <a:xfrm>
          <a:off x="7594111" y="6585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72699</xdr:rowOff>
    </xdr:from>
    <xdr:ext cx="534377" cy="259045"/>
    <xdr:sp macro="" textlink="">
      <xdr:nvSpPr>
        <xdr:cNvPr id="141" name="n_4aveValue【道路】&#10;一人当たり延長">
          <a:extLst>
            <a:ext uri="{FF2B5EF4-FFF2-40B4-BE49-F238E27FC236}">
              <a16:creationId xmlns:a16="http://schemas.microsoft.com/office/drawing/2014/main" id="{C0F17B84-47A4-486F-9960-C2ED5A732E0A}"/>
            </a:ext>
          </a:extLst>
        </xdr:cNvPr>
        <xdr:cNvSpPr txBox="1"/>
      </xdr:nvSpPr>
      <xdr:spPr>
        <a:xfrm>
          <a:off x="6705111" y="6587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126604</xdr:rowOff>
    </xdr:from>
    <xdr:ext cx="534377" cy="259045"/>
    <xdr:sp macro="" textlink="">
      <xdr:nvSpPr>
        <xdr:cNvPr id="142" name="n_1mainValue【道路】&#10;一人当たり延長">
          <a:extLst>
            <a:ext uri="{FF2B5EF4-FFF2-40B4-BE49-F238E27FC236}">
              <a16:creationId xmlns:a16="http://schemas.microsoft.com/office/drawing/2014/main" id="{74840373-114E-47D0-9302-3E30B0E9FA15}"/>
            </a:ext>
          </a:extLst>
        </xdr:cNvPr>
        <xdr:cNvSpPr txBox="1"/>
      </xdr:nvSpPr>
      <xdr:spPr>
        <a:xfrm>
          <a:off x="9359411" y="6984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133196</xdr:rowOff>
    </xdr:from>
    <xdr:ext cx="534377" cy="259045"/>
    <xdr:sp macro="" textlink="">
      <xdr:nvSpPr>
        <xdr:cNvPr id="143" name="n_2mainValue【道路】&#10;一人当たり延長">
          <a:extLst>
            <a:ext uri="{FF2B5EF4-FFF2-40B4-BE49-F238E27FC236}">
              <a16:creationId xmlns:a16="http://schemas.microsoft.com/office/drawing/2014/main" id="{61F8AE40-7F70-4545-914F-CC72A166047F}"/>
            </a:ext>
          </a:extLst>
        </xdr:cNvPr>
        <xdr:cNvSpPr txBox="1"/>
      </xdr:nvSpPr>
      <xdr:spPr>
        <a:xfrm>
          <a:off x="8483111" y="6991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137692</xdr:rowOff>
    </xdr:from>
    <xdr:ext cx="534377" cy="259045"/>
    <xdr:sp macro="" textlink="">
      <xdr:nvSpPr>
        <xdr:cNvPr id="144" name="n_3mainValue【道路】&#10;一人当たり延長">
          <a:extLst>
            <a:ext uri="{FF2B5EF4-FFF2-40B4-BE49-F238E27FC236}">
              <a16:creationId xmlns:a16="http://schemas.microsoft.com/office/drawing/2014/main" id="{0DD98E2E-0E86-4F05-B39A-C5E87FEC3B79}"/>
            </a:ext>
          </a:extLst>
        </xdr:cNvPr>
        <xdr:cNvSpPr txBox="1"/>
      </xdr:nvSpPr>
      <xdr:spPr>
        <a:xfrm>
          <a:off x="7594111" y="6995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143559</xdr:rowOff>
    </xdr:from>
    <xdr:ext cx="534377" cy="259045"/>
    <xdr:sp macro="" textlink="">
      <xdr:nvSpPr>
        <xdr:cNvPr id="145" name="n_4mainValue【道路】&#10;一人当たり延長">
          <a:extLst>
            <a:ext uri="{FF2B5EF4-FFF2-40B4-BE49-F238E27FC236}">
              <a16:creationId xmlns:a16="http://schemas.microsoft.com/office/drawing/2014/main" id="{CB4E4CDB-20DD-4229-98DD-9638CE859C8F}"/>
            </a:ext>
          </a:extLst>
        </xdr:cNvPr>
        <xdr:cNvSpPr txBox="1"/>
      </xdr:nvSpPr>
      <xdr:spPr>
        <a:xfrm>
          <a:off x="6705111" y="7001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D9D9BA4D-262D-4A40-A4CF-5CCC4C353E57}"/>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614ABFC9-26F0-43E4-A312-874363594835}"/>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D17C8918-E079-44D4-BBD7-B1555825453D}"/>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58149982-F355-4CB8-A479-14B4F01F3051}"/>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485560F9-F689-4D0A-BBA6-63793B148755}"/>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DAFDFEB2-2697-4686-91E7-AA4D9276572E}"/>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F9F2776D-EC48-41AF-AA17-F515CA596D03}"/>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99FB2CC4-BC06-485D-BF91-D33B8B59E258}"/>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94F96DAC-7307-44FC-BE45-2E2318E53B0F}"/>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82256219-7D72-4389-9D94-3B0C9BF713B3}"/>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0379A072-64CB-4925-838B-DCDE5FD85A84}"/>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2D7F6946-59AC-4EB8-AAA1-4836A99103A2}"/>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1AB7ED1D-80A4-4C0E-AB98-B13AA2D334D1}"/>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EE636A51-BA7A-4DCF-AA18-332422495AE2}"/>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628D0C72-E8BB-4ED3-97D4-DAD55BDB6B4F}"/>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5F52170E-5D2E-46E7-BC87-DD7216E2741D}"/>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A99A3E3E-8245-4200-8225-8545053D22C1}"/>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EB72F13D-86D6-4658-93AC-B83411D549A4}"/>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79BBB651-A8E8-4A35-827F-138C70C6222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D571F0F9-6F02-49B0-B701-AEA0F52CD9F3}"/>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910C7774-5821-478D-8599-BDA02D39859C}"/>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8E29866D-3A9F-4A77-8679-AE0849DA0349}"/>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2B7331D9-A21F-4C73-B62C-04A91F577BCC}"/>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4C00D737-9030-4C02-B68F-B3E129628C9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D30FF1A1-C556-470C-9DA9-AEF1EC22A1C7}"/>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84909</xdr:rowOff>
    </xdr:from>
    <xdr:to>
      <xdr:col>24</xdr:col>
      <xdr:colOff>62865</xdr:colOff>
      <xdr:row>63</xdr:row>
      <xdr:rowOff>153488</xdr:rowOff>
    </xdr:to>
    <xdr:cxnSp macro="">
      <xdr:nvCxnSpPr>
        <xdr:cNvPr id="171" name="直線コネクタ 170">
          <a:extLst>
            <a:ext uri="{FF2B5EF4-FFF2-40B4-BE49-F238E27FC236}">
              <a16:creationId xmlns:a16="http://schemas.microsoft.com/office/drawing/2014/main" id="{28B171BC-1B6F-4B47-AB1E-02B7ADA71B0E}"/>
            </a:ext>
          </a:extLst>
        </xdr:cNvPr>
        <xdr:cNvCxnSpPr/>
      </xdr:nvCxnSpPr>
      <xdr:spPr>
        <a:xfrm flipV="1">
          <a:off x="4634865" y="9514659"/>
          <a:ext cx="0" cy="1440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157315</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A7BE018C-0F7D-47AE-9D73-1A04150201DF}"/>
            </a:ext>
          </a:extLst>
        </xdr:cNvPr>
        <xdr:cNvSpPr txBox="1"/>
      </xdr:nvSpPr>
      <xdr:spPr>
        <a:xfrm>
          <a:off x="4673600" y="10958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153488</xdr:rowOff>
    </xdr:from>
    <xdr:to>
      <xdr:col>24</xdr:col>
      <xdr:colOff>152400</xdr:colOff>
      <xdr:row>63</xdr:row>
      <xdr:rowOff>153488</xdr:rowOff>
    </xdr:to>
    <xdr:cxnSp macro="">
      <xdr:nvCxnSpPr>
        <xdr:cNvPr id="173" name="直線コネクタ 172">
          <a:extLst>
            <a:ext uri="{FF2B5EF4-FFF2-40B4-BE49-F238E27FC236}">
              <a16:creationId xmlns:a16="http://schemas.microsoft.com/office/drawing/2014/main" id="{4D838E43-7E34-4564-ABFE-E1BCBBBDBB20}"/>
            </a:ext>
          </a:extLst>
        </xdr:cNvPr>
        <xdr:cNvCxnSpPr/>
      </xdr:nvCxnSpPr>
      <xdr:spPr>
        <a:xfrm>
          <a:off x="4546600" y="10954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31586</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DC312DA1-2011-4EA6-A07D-951F2138E714}"/>
            </a:ext>
          </a:extLst>
        </xdr:cNvPr>
        <xdr:cNvSpPr txBox="1"/>
      </xdr:nvSpPr>
      <xdr:spPr>
        <a:xfrm>
          <a:off x="4673600" y="928988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84909</xdr:rowOff>
    </xdr:from>
    <xdr:to>
      <xdr:col>24</xdr:col>
      <xdr:colOff>152400</xdr:colOff>
      <xdr:row>55</xdr:row>
      <xdr:rowOff>84909</xdr:rowOff>
    </xdr:to>
    <xdr:cxnSp macro="">
      <xdr:nvCxnSpPr>
        <xdr:cNvPr id="175" name="直線コネクタ 174">
          <a:extLst>
            <a:ext uri="{FF2B5EF4-FFF2-40B4-BE49-F238E27FC236}">
              <a16:creationId xmlns:a16="http://schemas.microsoft.com/office/drawing/2014/main" id="{DC690330-A789-415D-A663-1363616BE51D}"/>
            </a:ext>
          </a:extLst>
        </xdr:cNvPr>
        <xdr:cNvCxnSpPr/>
      </xdr:nvCxnSpPr>
      <xdr:spPr>
        <a:xfrm>
          <a:off x="4546600" y="9514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113773</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51EE0628-D023-4E64-B278-7F8A8AA8006D}"/>
            </a:ext>
          </a:extLst>
        </xdr:cNvPr>
        <xdr:cNvSpPr txBox="1"/>
      </xdr:nvSpPr>
      <xdr:spPr>
        <a:xfrm>
          <a:off x="4673600" y="104007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135346</xdr:rowOff>
    </xdr:from>
    <xdr:to>
      <xdr:col>24</xdr:col>
      <xdr:colOff>114300</xdr:colOff>
      <xdr:row>61</xdr:row>
      <xdr:rowOff>65496</xdr:rowOff>
    </xdr:to>
    <xdr:sp macro="" textlink="">
      <xdr:nvSpPr>
        <xdr:cNvPr id="177" name="フローチャート: 判断 176">
          <a:extLst>
            <a:ext uri="{FF2B5EF4-FFF2-40B4-BE49-F238E27FC236}">
              <a16:creationId xmlns:a16="http://schemas.microsoft.com/office/drawing/2014/main" id="{2B7A451F-576E-40E0-8C2C-3136588ACBDA}"/>
            </a:ext>
          </a:extLst>
        </xdr:cNvPr>
        <xdr:cNvSpPr/>
      </xdr:nvSpPr>
      <xdr:spPr>
        <a:xfrm>
          <a:off x="45847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97790</xdr:rowOff>
    </xdr:from>
    <xdr:to>
      <xdr:col>20</xdr:col>
      <xdr:colOff>38100</xdr:colOff>
      <xdr:row>61</xdr:row>
      <xdr:rowOff>27940</xdr:rowOff>
    </xdr:to>
    <xdr:sp macro="" textlink="">
      <xdr:nvSpPr>
        <xdr:cNvPr id="178" name="フローチャート: 判断 177">
          <a:extLst>
            <a:ext uri="{FF2B5EF4-FFF2-40B4-BE49-F238E27FC236}">
              <a16:creationId xmlns:a16="http://schemas.microsoft.com/office/drawing/2014/main" id="{07131D2B-1C76-45B9-95C4-FFE2816BC9A5}"/>
            </a:ext>
          </a:extLst>
        </xdr:cNvPr>
        <xdr:cNvSpPr/>
      </xdr:nvSpPr>
      <xdr:spPr>
        <a:xfrm>
          <a:off x="3746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71665</xdr:rowOff>
    </xdr:from>
    <xdr:to>
      <xdr:col>15</xdr:col>
      <xdr:colOff>101600</xdr:colOff>
      <xdr:row>61</xdr:row>
      <xdr:rowOff>1815</xdr:rowOff>
    </xdr:to>
    <xdr:sp macro="" textlink="">
      <xdr:nvSpPr>
        <xdr:cNvPr id="179" name="フローチャート: 判断 178">
          <a:extLst>
            <a:ext uri="{FF2B5EF4-FFF2-40B4-BE49-F238E27FC236}">
              <a16:creationId xmlns:a16="http://schemas.microsoft.com/office/drawing/2014/main" id="{D7468310-8D38-4A2D-A3AE-FB1EC9882C93}"/>
            </a:ext>
          </a:extLst>
        </xdr:cNvPr>
        <xdr:cNvSpPr/>
      </xdr:nvSpPr>
      <xdr:spPr>
        <a:xfrm>
          <a:off x="2857500" y="1035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56969</xdr:rowOff>
    </xdr:from>
    <xdr:to>
      <xdr:col>10</xdr:col>
      <xdr:colOff>165100</xdr:colOff>
      <xdr:row>60</xdr:row>
      <xdr:rowOff>158569</xdr:rowOff>
    </xdr:to>
    <xdr:sp macro="" textlink="">
      <xdr:nvSpPr>
        <xdr:cNvPr id="180" name="フローチャート: 判断 179">
          <a:extLst>
            <a:ext uri="{FF2B5EF4-FFF2-40B4-BE49-F238E27FC236}">
              <a16:creationId xmlns:a16="http://schemas.microsoft.com/office/drawing/2014/main" id="{FC6AE351-5F41-417C-BBD4-2F0D352C9386}"/>
            </a:ext>
          </a:extLst>
        </xdr:cNvPr>
        <xdr:cNvSpPr/>
      </xdr:nvSpPr>
      <xdr:spPr>
        <a:xfrm>
          <a:off x="1968500" y="1034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42273</xdr:rowOff>
    </xdr:from>
    <xdr:to>
      <xdr:col>6</xdr:col>
      <xdr:colOff>38100</xdr:colOff>
      <xdr:row>60</xdr:row>
      <xdr:rowOff>143873</xdr:rowOff>
    </xdr:to>
    <xdr:sp macro="" textlink="">
      <xdr:nvSpPr>
        <xdr:cNvPr id="181" name="フローチャート: 判断 180">
          <a:extLst>
            <a:ext uri="{FF2B5EF4-FFF2-40B4-BE49-F238E27FC236}">
              <a16:creationId xmlns:a16="http://schemas.microsoft.com/office/drawing/2014/main" id="{B48874A3-8605-41B4-803C-1A8633058028}"/>
            </a:ext>
          </a:extLst>
        </xdr:cNvPr>
        <xdr:cNvSpPr/>
      </xdr:nvSpPr>
      <xdr:spPr>
        <a:xfrm>
          <a:off x="1079500" y="1032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FFBA8C11-736D-4B80-BAD8-E3CA085E4BBC}"/>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85539B4D-6832-488B-9974-E51A9DF691D5}"/>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3C2AA03A-42CD-4212-B34F-FB152A9E3A44}"/>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69786C45-846A-4D7F-A4C8-7A67B65EBABF}"/>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97A4EF26-600C-4A61-B8C1-14DE955CA02C}"/>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127181</xdr:rowOff>
    </xdr:from>
    <xdr:to>
      <xdr:col>24</xdr:col>
      <xdr:colOff>114300</xdr:colOff>
      <xdr:row>61</xdr:row>
      <xdr:rowOff>57331</xdr:rowOff>
    </xdr:to>
    <xdr:sp macro="" textlink="">
      <xdr:nvSpPr>
        <xdr:cNvPr id="187" name="楕円 186">
          <a:extLst>
            <a:ext uri="{FF2B5EF4-FFF2-40B4-BE49-F238E27FC236}">
              <a16:creationId xmlns:a16="http://schemas.microsoft.com/office/drawing/2014/main" id="{E8D0CC0C-07C0-4916-8678-22B8C170B54A}"/>
            </a:ext>
          </a:extLst>
        </xdr:cNvPr>
        <xdr:cNvSpPr/>
      </xdr:nvSpPr>
      <xdr:spPr>
        <a:xfrm>
          <a:off x="4584700" y="1041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150058</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B747818B-C571-4C58-A281-9B2D11F57D3E}"/>
            </a:ext>
          </a:extLst>
        </xdr:cNvPr>
        <xdr:cNvSpPr txBox="1"/>
      </xdr:nvSpPr>
      <xdr:spPr>
        <a:xfrm>
          <a:off x="4673600" y="10265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107587</xdr:rowOff>
    </xdr:from>
    <xdr:to>
      <xdr:col>20</xdr:col>
      <xdr:colOff>38100</xdr:colOff>
      <xdr:row>61</xdr:row>
      <xdr:rowOff>37737</xdr:rowOff>
    </xdr:to>
    <xdr:sp macro="" textlink="">
      <xdr:nvSpPr>
        <xdr:cNvPr id="189" name="楕円 188">
          <a:extLst>
            <a:ext uri="{FF2B5EF4-FFF2-40B4-BE49-F238E27FC236}">
              <a16:creationId xmlns:a16="http://schemas.microsoft.com/office/drawing/2014/main" id="{39DBADFA-3042-47E5-AC8B-8533C0434BF8}"/>
            </a:ext>
          </a:extLst>
        </xdr:cNvPr>
        <xdr:cNvSpPr/>
      </xdr:nvSpPr>
      <xdr:spPr>
        <a:xfrm>
          <a:off x="3746500" y="1039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158387</xdr:rowOff>
    </xdr:from>
    <xdr:to>
      <xdr:col>24</xdr:col>
      <xdr:colOff>63500</xdr:colOff>
      <xdr:row>61</xdr:row>
      <xdr:rowOff>6531</xdr:rowOff>
    </xdr:to>
    <xdr:cxnSp macro="">
      <xdr:nvCxnSpPr>
        <xdr:cNvPr id="190" name="直線コネクタ 189">
          <a:extLst>
            <a:ext uri="{FF2B5EF4-FFF2-40B4-BE49-F238E27FC236}">
              <a16:creationId xmlns:a16="http://schemas.microsoft.com/office/drawing/2014/main" id="{ACFA9349-6DFB-49A4-9AA6-179A944BAAEF}"/>
            </a:ext>
          </a:extLst>
        </xdr:cNvPr>
        <xdr:cNvCxnSpPr/>
      </xdr:nvCxnSpPr>
      <xdr:spPr>
        <a:xfrm>
          <a:off x="3797300" y="10445387"/>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141877</xdr:rowOff>
    </xdr:from>
    <xdr:to>
      <xdr:col>15</xdr:col>
      <xdr:colOff>101600</xdr:colOff>
      <xdr:row>61</xdr:row>
      <xdr:rowOff>72027</xdr:rowOff>
    </xdr:to>
    <xdr:sp macro="" textlink="">
      <xdr:nvSpPr>
        <xdr:cNvPr id="191" name="楕円 190">
          <a:extLst>
            <a:ext uri="{FF2B5EF4-FFF2-40B4-BE49-F238E27FC236}">
              <a16:creationId xmlns:a16="http://schemas.microsoft.com/office/drawing/2014/main" id="{2078588B-F612-449C-9ED0-E4F1E8C780EC}"/>
            </a:ext>
          </a:extLst>
        </xdr:cNvPr>
        <xdr:cNvSpPr/>
      </xdr:nvSpPr>
      <xdr:spPr>
        <a:xfrm>
          <a:off x="2857500" y="1042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158387</xdr:rowOff>
    </xdr:from>
    <xdr:to>
      <xdr:col>19</xdr:col>
      <xdr:colOff>177800</xdr:colOff>
      <xdr:row>61</xdr:row>
      <xdr:rowOff>21227</xdr:rowOff>
    </xdr:to>
    <xdr:cxnSp macro="">
      <xdr:nvCxnSpPr>
        <xdr:cNvPr id="192" name="直線コネクタ 191">
          <a:extLst>
            <a:ext uri="{FF2B5EF4-FFF2-40B4-BE49-F238E27FC236}">
              <a16:creationId xmlns:a16="http://schemas.microsoft.com/office/drawing/2014/main" id="{1293EAEF-797D-4052-9D08-A794ABBD6B9D}"/>
            </a:ext>
          </a:extLst>
        </xdr:cNvPr>
        <xdr:cNvCxnSpPr/>
      </xdr:nvCxnSpPr>
      <xdr:spPr>
        <a:xfrm flipV="1">
          <a:off x="2908300" y="10445387"/>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169635</xdr:rowOff>
    </xdr:from>
    <xdr:to>
      <xdr:col>10</xdr:col>
      <xdr:colOff>165100</xdr:colOff>
      <xdr:row>61</xdr:row>
      <xdr:rowOff>99785</xdr:rowOff>
    </xdr:to>
    <xdr:sp macro="" textlink="">
      <xdr:nvSpPr>
        <xdr:cNvPr id="193" name="楕円 192">
          <a:extLst>
            <a:ext uri="{FF2B5EF4-FFF2-40B4-BE49-F238E27FC236}">
              <a16:creationId xmlns:a16="http://schemas.microsoft.com/office/drawing/2014/main" id="{D2C3BEA0-2FBA-4D7C-A83A-AD396146D15D}"/>
            </a:ext>
          </a:extLst>
        </xdr:cNvPr>
        <xdr:cNvSpPr/>
      </xdr:nvSpPr>
      <xdr:spPr>
        <a:xfrm>
          <a:off x="1968500" y="1045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21227</xdr:rowOff>
    </xdr:from>
    <xdr:to>
      <xdr:col>15</xdr:col>
      <xdr:colOff>50800</xdr:colOff>
      <xdr:row>61</xdr:row>
      <xdr:rowOff>48985</xdr:rowOff>
    </xdr:to>
    <xdr:cxnSp macro="">
      <xdr:nvCxnSpPr>
        <xdr:cNvPr id="194" name="直線コネクタ 193">
          <a:extLst>
            <a:ext uri="{FF2B5EF4-FFF2-40B4-BE49-F238E27FC236}">
              <a16:creationId xmlns:a16="http://schemas.microsoft.com/office/drawing/2014/main" id="{67083FC5-4114-450E-ABE9-B175776540E9}"/>
            </a:ext>
          </a:extLst>
        </xdr:cNvPr>
        <xdr:cNvCxnSpPr/>
      </xdr:nvCxnSpPr>
      <xdr:spPr>
        <a:xfrm flipV="1">
          <a:off x="2019300" y="10479677"/>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145143</xdr:rowOff>
    </xdr:from>
    <xdr:to>
      <xdr:col>6</xdr:col>
      <xdr:colOff>38100</xdr:colOff>
      <xdr:row>61</xdr:row>
      <xdr:rowOff>75293</xdr:rowOff>
    </xdr:to>
    <xdr:sp macro="" textlink="">
      <xdr:nvSpPr>
        <xdr:cNvPr id="195" name="楕円 194">
          <a:extLst>
            <a:ext uri="{FF2B5EF4-FFF2-40B4-BE49-F238E27FC236}">
              <a16:creationId xmlns:a16="http://schemas.microsoft.com/office/drawing/2014/main" id="{9982D74E-30A0-4377-BC70-D67F2A972E61}"/>
            </a:ext>
          </a:extLst>
        </xdr:cNvPr>
        <xdr:cNvSpPr/>
      </xdr:nvSpPr>
      <xdr:spPr>
        <a:xfrm>
          <a:off x="1079500" y="1043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24493</xdr:rowOff>
    </xdr:from>
    <xdr:to>
      <xdr:col>10</xdr:col>
      <xdr:colOff>114300</xdr:colOff>
      <xdr:row>61</xdr:row>
      <xdr:rowOff>48985</xdr:rowOff>
    </xdr:to>
    <xdr:cxnSp macro="">
      <xdr:nvCxnSpPr>
        <xdr:cNvPr id="196" name="直線コネクタ 195">
          <a:extLst>
            <a:ext uri="{FF2B5EF4-FFF2-40B4-BE49-F238E27FC236}">
              <a16:creationId xmlns:a16="http://schemas.microsoft.com/office/drawing/2014/main" id="{17B05C6D-8FB3-4B1A-8632-5C07DB9F7E56}"/>
            </a:ext>
          </a:extLst>
        </xdr:cNvPr>
        <xdr:cNvCxnSpPr/>
      </xdr:nvCxnSpPr>
      <xdr:spPr>
        <a:xfrm>
          <a:off x="1130300" y="10482943"/>
          <a:ext cx="8890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44467</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453788CE-D47F-4BF7-9DB4-2FED70BBACD0}"/>
            </a:ext>
          </a:extLst>
        </xdr:cNvPr>
        <xdr:cNvSpPr txBox="1"/>
      </xdr:nvSpPr>
      <xdr:spPr>
        <a:xfrm>
          <a:off x="3582044" y="1016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18342</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45633439-CD06-4013-9A69-2B09DEE224A6}"/>
            </a:ext>
          </a:extLst>
        </xdr:cNvPr>
        <xdr:cNvSpPr txBox="1"/>
      </xdr:nvSpPr>
      <xdr:spPr>
        <a:xfrm>
          <a:off x="2705744" y="10133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3646</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72200AAE-9B5F-435F-8551-3F72755609F0}"/>
            </a:ext>
          </a:extLst>
        </xdr:cNvPr>
        <xdr:cNvSpPr txBox="1"/>
      </xdr:nvSpPr>
      <xdr:spPr>
        <a:xfrm>
          <a:off x="1816744" y="1011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160400</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730BBB0A-3927-4423-A8FD-00B1922058BB}"/>
            </a:ext>
          </a:extLst>
        </xdr:cNvPr>
        <xdr:cNvSpPr txBox="1"/>
      </xdr:nvSpPr>
      <xdr:spPr>
        <a:xfrm>
          <a:off x="927744" y="1010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28864</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E3F9A192-60BF-45A7-BFDE-E3B98A2C6AC1}"/>
            </a:ext>
          </a:extLst>
        </xdr:cNvPr>
        <xdr:cNvSpPr txBox="1"/>
      </xdr:nvSpPr>
      <xdr:spPr>
        <a:xfrm>
          <a:off x="3582044" y="1048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63154</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D17576B3-DB97-4F93-A40E-B6560AFC97C1}"/>
            </a:ext>
          </a:extLst>
        </xdr:cNvPr>
        <xdr:cNvSpPr txBox="1"/>
      </xdr:nvSpPr>
      <xdr:spPr>
        <a:xfrm>
          <a:off x="2705744" y="1052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90912</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86B68A6E-65F4-4A02-8913-FF2AE034FD6D}"/>
            </a:ext>
          </a:extLst>
        </xdr:cNvPr>
        <xdr:cNvSpPr txBox="1"/>
      </xdr:nvSpPr>
      <xdr:spPr>
        <a:xfrm>
          <a:off x="1816744" y="10549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66420</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9E37158A-9378-44EE-85AD-0BB54480536A}"/>
            </a:ext>
          </a:extLst>
        </xdr:cNvPr>
        <xdr:cNvSpPr txBox="1"/>
      </xdr:nvSpPr>
      <xdr:spPr>
        <a:xfrm>
          <a:off x="927744" y="1052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66EA29E7-DB13-47B3-BA55-D33CDBEB5336}"/>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148FB2FF-0809-41E1-828F-C37BBCE6F0F1}"/>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98C7E441-77BF-48DB-8D59-21FC9F575787}"/>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7C196216-99B8-405E-924F-55DD0616EF47}"/>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5A495142-6594-470D-B4F4-5EDFDF29F442}"/>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4C7826C7-3AB8-4DB0-9A99-589338E5573C}"/>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F034B5F5-48EE-4B1B-9D2B-83472122C2BA}"/>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E6A9726A-3ECB-4208-98B5-388FA4F8D5AA}"/>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66E3D1EE-09F5-4610-9F29-A952CFDCF887}"/>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19834DC2-5763-4520-B111-C4090DDA4133}"/>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837999C3-B08A-4EE0-B374-8330E8FB2E4A}"/>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a:extLst>
            <a:ext uri="{FF2B5EF4-FFF2-40B4-BE49-F238E27FC236}">
              <a16:creationId xmlns:a16="http://schemas.microsoft.com/office/drawing/2014/main" id="{25C17ABF-B7CA-4D62-9D31-470B78D14797}"/>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22515949-25B8-4113-92B7-1DE08B7C009B}"/>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a:extLst>
            <a:ext uri="{FF2B5EF4-FFF2-40B4-BE49-F238E27FC236}">
              <a16:creationId xmlns:a16="http://schemas.microsoft.com/office/drawing/2014/main" id="{DCCB304F-6CCD-4528-A99A-431C0BF81048}"/>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8F9EF9B9-D172-4637-B190-2DCDC794C4C6}"/>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0" name="テキスト ボックス 219">
          <a:extLst>
            <a:ext uri="{FF2B5EF4-FFF2-40B4-BE49-F238E27FC236}">
              <a16:creationId xmlns:a16="http://schemas.microsoft.com/office/drawing/2014/main" id="{9861D47C-8427-4AED-AF97-C3AF1FCD8E21}"/>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D21F306D-9068-4DF3-A271-2FE62C0B3B51}"/>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2" name="テキスト ボックス 221">
          <a:extLst>
            <a:ext uri="{FF2B5EF4-FFF2-40B4-BE49-F238E27FC236}">
              <a16:creationId xmlns:a16="http://schemas.microsoft.com/office/drawing/2014/main" id="{234605CC-F68A-4E6D-915E-10202BC1259A}"/>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DB5EC810-7F77-4BBD-AF05-DD9EA191AB44}"/>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a:extLst>
            <a:ext uri="{FF2B5EF4-FFF2-40B4-BE49-F238E27FC236}">
              <a16:creationId xmlns:a16="http://schemas.microsoft.com/office/drawing/2014/main" id="{701E6A56-A302-4AEE-8783-5CC8747EFB3A}"/>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FC309AE5-0AEA-47CD-B1EA-0F3ADE1FF1ED}"/>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a:extLst>
            <a:ext uri="{FF2B5EF4-FFF2-40B4-BE49-F238E27FC236}">
              <a16:creationId xmlns:a16="http://schemas.microsoft.com/office/drawing/2014/main" id="{B2EC2DC4-2DE2-4DE2-9A24-E8BC423FFE46}"/>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9E1FD2EA-C26A-49F1-805C-F51DF8247965}"/>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54</xdr:row>
      <xdr:rowOff>164726</xdr:rowOff>
    </xdr:from>
    <xdr:to>
      <xdr:col>54</xdr:col>
      <xdr:colOff>189865</xdr:colOff>
      <xdr:row>64</xdr:row>
      <xdr:rowOff>72974</xdr:rowOff>
    </xdr:to>
    <xdr:cxnSp macro="">
      <xdr:nvCxnSpPr>
        <xdr:cNvPr id="228" name="直線コネクタ 227">
          <a:extLst>
            <a:ext uri="{FF2B5EF4-FFF2-40B4-BE49-F238E27FC236}">
              <a16:creationId xmlns:a16="http://schemas.microsoft.com/office/drawing/2014/main" id="{98B98DB2-4940-4AEE-9C37-C7EDCF6034D2}"/>
            </a:ext>
          </a:extLst>
        </xdr:cNvPr>
        <xdr:cNvCxnSpPr/>
      </xdr:nvCxnSpPr>
      <xdr:spPr>
        <a:xfrm flipV="1">
          <a:off x="10476865" y="9423026"/>
          <a:ext cx="0" cy="162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76801</xdr:rowOff>
    </xdr:from>
    <xdr:ext cx="469744" cy="259045"/>
    <xdr:sp macro="" textlink="">
      <xdr:nvSpPr>
        <xdr:cNvPr id="229" name="【橋りょう・トンネル】&#10;一人当たり有形固定資産（償却資産）額最小値テキスト">
          <a:extLst>
            <a:ext uri="{FF2B5EF4-FFF2-40B4-BE49-F238E27FC236}">
              <a16:creationId xmlns:a16="http://schemas.microsoft.com/office/drawing/2014/main" id="{1A151042-AB6D-41BF-A418-6459C4711819}"/>
            </a:ext>
          </a:extLst>
        </xdr:cNvPr>
        <xdr:cNvSpPr txBox="1"/>
      </xdr:nvSpPr>
      <xdr:spPr>
        <a:xfrm>
          <a:off x="10515600" y="11049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72974</xdr:rowOff>
    </xdr:from>
    <xdr:to>
      <xdr:col>55</xdr:col>
      <xdr:colOff>88900</xdr:colOff>
      <xdr:row>64</xdr:row>
      <xdr:rowOff>72974</xdr:rowOff>
    </xdr:to>
    <xdr:cxnSp macro="">
      <xdr:nvCxnSpPr>
        <xdr:cNvPr id="230" name="直線コネクタ 229">
          <a:extLst>
            <a:ext uri="{FF2B5EF4-FFF2-40B4-BE49-F238E27FC236}">
              <a16:creationId xmlns:a16="http://schemas.microsoft.com/office/drawing/2014/main" id="{86706A2A-14E9-41E7-BEAC-4562CA449FC9}"/>
            </a:ext>
          </a:extLst>
        </xdr:cNvPr>
        <xdr:cNvCxnSpPr/>
      </xdr:nvCxnSpPr>
      <xdr:spPr>
        <a:xfrm>
          <a:off x="10388600" y="11045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111403</xdr:rowOff>
    </xdr:from>
    <xdr:ext cx="690189" cy="259045"/>
    <xdr:sp macro="" textlink="">
      <xdr:nvSpPr>
        <xdr:cNvPr id="231" name="【橋りょう・トンネル】&#10;一人当たり有形固定資産（償却資産）額最大値テキスト">
          <a:extLst>
            <a:ext uri="{FF2B5EF4-FFF2-40B4-BE49-F238E27FC236}">
              <a16:creationId xmlns:a16="http://schemas.microsoft.com/office/drawing/2014/main" id="{8FAC7CC1-A773-421B-AB4C-C36E29A476F8}"/>
            </a:ext>
          </a:extLst>
        </xdr:cNvPr>
        <xdr:cNvSpPr txBox="1"/>
      </xdr:nvSpPr>
      <xdr:spPr>
        <a:xfrm>
          <a:off x="10515600" y="91982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1,280,294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164726</xdr:rowOff>
    </xdr:from>
    <xdr:to>
      <xdr:col>55</xdr:col>
      <xdr:colOff>88900</xdr:colOff>
      <xdr:row>54</xdr:row>
      <xdr:rowOff>164726</xdr:rowOff>
    </xdr:to>
    <xdr:cxnSp macro="">
      <xdr:nvCxnSpPr>
        <xdr:cNvPr id="232" name="直線コネクタ 231">
          <a:extLst>
            <a:ext uri="{FF2B5EF4-FFF2-40B4-BE49-F238E27FC236}">
              <a16:creationId xmlns:a16="http://schemas.microsoft.com/office/drawing/2014/main" id="{45CFE08C-CAA1-408C-B4C1-D2B99D049EFE}"/>
            </a:ext>
          </a:extLst>
        </xdr:cNvPr>
        <xdr:cNvCxnSpPr/>
      </xdr:nvCxnSpPr>
      <xdr:spPr>
        <a:xfrm>
          <a:off x="10388600" y="9423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14080</xdr:rowOff>
    </xdr:from>
    <xdr:ext cx="599010" cy="259045"/>
    <xdr:sp macro="" textlink="">
      <xdr:nvSpPr>
        <xdr:cNvPr id="233" name="【橋りょう・トンネル】&#10;一人当たり有形固定資産（償却資産）額平均値テキスト">
          <a:extLst>
            <a:ext uri="{FF2B5EF4-FFF2-40B4-BE49-F238E27FC236}">
              <a16:creationId xmlns:a16="http://schemas.microsoft.com/office/drawing/2014/main" id="{EA140BD9-0AEF-47DF-87EF-58B97BE3CC68}"/>
            </a:ext>
          </a:extLst>
        </xdr:cNvPr>
        <xdr:cNvSpPr txBox="1"/>
      </xdr:nvSpPr>
      <xdr:spPr>
        <a:xfrm>
          <a:off x="10515600" y="104725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162653</xdr:rowOff>
    </xdr:from>
    <xdr:to>
      <xdr:col>55</xdr:col>
      <xdr:colOff>50800</xdr:colOff>
      <xdr:row>62</xdr:row>
      <xdr:rowOff>92803</xdr:rowOff>
    </xdr:to>
    <xdr:sp macro="" textlink="">
      <xdr:nvSpPr>
        <xdr:cNvPr id="234" name="フローチャート: 判断 233">
          <a:extLst>
            <a:ext uri="{FF2B5EF4-FFF2-40B4-BE49-F238E27FC236}">
              <a16:creationId xmlns:a16="http://schemas.microsoft.com/office/drawing/2014/main" id="{1F2F86FC-20E8-41C6-8F04-6BA388E20372}"/>
            </a:ext>
          </a:extLst>
        </xdr:cNvPr>
        <xdr:cNvSpPr/>
      </xdr:nvSpPr>
      <xdr:spPr>
        <a:xfrm>
          <a:off x="10426700" y="10621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170229</xdr:rowOff>
    </xdr:from>
    <xdr:to>
      <xdr:col>50</xdr:col>
      <xdr:colOff>165100</xdr:colOff>
      <xdr:row>62</xdr:row>
      <xdr:rowOff>100379</xdr:rowOff>
    </xdr:to>
    <xdr:sp macro="" textlink="">
      <xdr:nvSpPr>
        <xdr:cNvPr id="235" name="フローチャート: 判断 234">
          <a:extLst>
            <a:ext uri="{FF2B5EF4-FFF2-40B4-BE49-F238E27FC236}">
              <a16:creationId xmlns:a16="http://schemas.microsoft.com/office/drawing/2014/main" id="{B70C5F9B-2E71-4785-9245-C4837B630124}"/>
            </a:ext>
          </a:extLst>
        </xdr:cNvPr>
        <xdr:cNvSpPr/>
      </xdr:nvSpPr>
      <xdr:spPr>
        <a:xfrm>
          <a:off x="9588500" y="1062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11830</xdr:rowOff>
    </xdr:from>
    <xdr:to>
      <xdr:col>46</xdr:col>
      <xdr:colOff>38100</xdr:colOff>
      <xdr:row>62</xdr:row>
      <xdr:rowOff>113430</xdr:rowOff>
    </xdr:to>
    <xdr:sp macro="" textlink="">
      <xdr:nvSpPr>
        <xdr:cNvPr id="236" name="フローチャート: 判断 235">
          <a:extLst>
            <a:ext uri="{FF2B5EF4-FFF2-40B4-BE49-F238E27FC236}">
              <a16:creationId xmlns:a16="http://schemas.microsoft.com/office/drawing/2014/main" id="{61F1FF2B-E9AD-4C19-9684-51E01EFDF216}"/>
            </a:ext>
          </a:extLst>
        </xdr:cNvPr>
        <xdr:cNvSpPr/>
      </xdr:nvSpPr>
      <xdr:spPr>
        <a:xfrm>
          <a:off x="8699500" y="1064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17504</xdr:rowOff>
    </xdr:from>
    <xdr:to>
      <xdr:col>41</xdr:col>
      <xdr:colOff>101600</xdr:colOff>
      <xdr:row>62</xdr:row>
      <xdr:rowOff>119104</xdr:rowOff>
    </xdr:to>
    <xdr:sp macro="" textlink="">
      <xdr:nvSpPr>
        <xdr:cNvPr id="237" name="フローチャート: 判断 236">
          <a:extLst>
            <a:ext uri="{FF2B5EF4-FFF2-40B4-BE49-F238E27FC236}">
              <a16:creationId xmlns:a16="http://schemas.microsoft.com/office/drawing/2014/main" id="{3314EF81-0601-4F95-9140-18D8E3ED873D}"/>
            </a:ext>
          </a:extLst>
        </xdr:cNvPr>
        <xdr:cNvSpPr/>
      </xdr:nvSpPr>
      <xdr:spPr>
        <a:xfrm>
          <a:off x="7810500" y="10647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35584</xdr:rowOff>
    </xdr:from>
    <xdr:to>
      <xdr:col>36</xdr:col>
      <xdr:colOff>165100</xdr:colOff>
      <xdr:row>62</xdr:row>
      <xdr:rowOff>137184</xdr:rowOff>
    </xdr:to>
    <xdr:sp macro="" textlink="">
      <xdr:nvSpPr>
        <xdr:cNvPr id="238" name="フローチャート: 判断 237">
          <a:extLst>
            <a:ext uri="{FF2B5EF4-FFF2-40B4-BE49-F238E27FC236}">
              <a16:creationId xmlns:a16="http://schemas.microsoft.com/office/drawing/2014/main" id="{B8E9C7FC-3D34-426A-AE4F-2C1241CBB78E}"/>
            </a:ext>
          </a:extLst>
        </xdr:cNvPr>
        <xdr:cNvSpPr/>
      </xdr:nvSpPr>
      <xdr:spPr>
        <a:xfrm>
          <a:off x="6921500" y="10665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47B897E2-95AE-420B-A59E-444305140EEC}"/>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526DF207-E9F9-4706-B9AA-C20D03C144E3}"/>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524D9A79-5501-48D3-9284-F03A83C800B7}"/>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C23C52D7-8B77-4FED-9EB9-A7CFEF65CCC4}"/>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2F9521F1-F73A-45E1-AECD-B61EA22BCAE3}"/>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30483</xdr:rowOff>
    </xdr:from>
    <xdr:to>
      <xdr:col>55</xdr:col>
      <xdr:colOff>50800</xdr:colOff>
      <xdr:row>62</xdr:row>
      <xdr:rowOff>132083</xdr:rowOff>
    </xdr:to>
    <xdr:sp macro="" textlink="">
      <xdr:nvSpPr>
        <xdr:cNvPr id="244" name="楕円 243">
          <a:extLst>
            <a:ext uri="{FF2B5EF4-FFF2-40B4-BE49-F238E27FC236}">
              <a16:creationId xmlns:a16="http://schemas.microsoft.com/office/drawing/2014/main" id="{E8385407-16CA-4CC6-A238-6809011C84E8}"/>
            </a:ext>
          </a:extLst>
        </xdr:cNvPr>
        <xdr:cNvSpPr/>
      </xdr:nvSpPr>
      <xdr:spPr>
        <a:xfrm>
          <a:off x="10426700" y="10660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8910</xdr:rowOff>
    </xdr:from>
    <xdr:ext cx="599010" cy="259045"/>
    <xdr:sp macro="" textlink="">
      <xdr:nvSpPr>
        <xdr:cNvPr id="245" name="【橋りょう・トンネル】&#10;一人当たり有形固定資産（償却資産）額該当値テキスト">
          <a:extLst>
            <a:ext uri="{FF2B5EF4-FFF2-40B4-BE49-F238E27FC236}">
              <a16:creationId xmlns:a16="http://schemas.microsoft.com/office/drawing/2014/main" id="{83FF3698-3F86-4556-86AC-26582840E968}"/>
            </a:ext>
          </a:extLst>
        </xdr:cNvPr>
        <xdr:cNvSpPr txBox="1"/>
      </xdr:nvSpPr>
      <xdr:spPr>
        <a:xfrm>
          <a:off x="10515600" y="10638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36299</xdr:rowOff>
    </xdr:from>
    <xdr:to>
      <xdr:col>50</xdr:col>
      <xdr:colOff>165100</xdr:colOff>
      <xdr:row>62</xdr:row>
      <xdr:rowOff>137899</xdr:rowOff>
    </xdr:to>
    <xdr:sp macro="" textlink="">
      <xdr:nvSpPr>
        <xdr:cNvPr id="246" name="楕円 245">
          <a:extLst>
            <a:ext uri="{FF2B5EF4-FFF2-40B4-BE49-F238E27FC236}">
              <a16:creationId xmlns:a16="http://schemas.microsoft.com/office/drawing/2014/main" id="{38345ACA-166F-4F53-A63D-D3B218B74C3A}"/>
            </a:ext>
          </a:extLst>
        </xdr:cNvPr>
        <xdr:cNvSpPr/>
      </xdr:nvSpPr>
      <xdr:spPr>
        <a:xfrm>
          <a:off x="9588500" y="10666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81283</xdr:rowOff>
    </xdr:from>
    <xdr:to>
      <xdr:col>55</xdr:col>
      <xdr:colOff>0</xdr:colOff>
      <xdr:row>62</xdr:row>
      <xdr:rowOff>87099</xdr:rowOff>
    </xdr:to>
    <xdr:cxnSp macro="">
      <xdr:nvCxnSpPr>
        <xdr:cNvPr id="247" name="直線コネクタ 246">
          <a:extLst>
            <a:ext uri="{FF2B5EF4-FFF2-40B4-BE49-F238E27FC236}">
              <a16:creationId xmlns:a16="http://schemas.microsoft.com/office/drawing/2014/main" id="{0478F67F-E133-4039-970B-1A3208158B43}"/>
            </a:ext>
          </a:extLst>
        </xdr:cNvPr>
        <xdr:cNvCxnSpPr/>
      </xdr:nvCxnSpPr>
      <xdr:spPr>
        <a:xfrm flipV="1">
          <a:off x="9639300" y="10711183"/>
          <a:ext cx="838200" cy="5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61737</xdr:rowOff>
    </xdr:from>
    <xdr:to>
      <xdr:col>46</xdr:col>
      <xdr:colOff>38100</xdr:colOff>
      <xdr:row>62</xdr:row>
      <xdr:rowOff>163337</xdr:rowOff>
    </xdr:to>
    <xdr:sp macro="" textlink="">
      <xdr:nvSpPr>
        <xdr:cNvPr id="248" name="楕円 247">
          <a:extLst>
            <a:ext uri="{FF2B5EF4-FFF2-40B4-BE49-F238E27FC236}">
              <a16:creationId xmlns:a16="http://schemas.microsoft.com/office/drawing/2014/main" id="{6E63890C-7559-4C5B-9040-C5A65F81374F}"/>
            </a:ext>
          </a:extLst>
        </xdr:cNvPr>
        <xdr:cNvSpPr/>
      </xdr:nvSpPr>
      <xdr:spPr>
        <a:xfrm>
          <a:off x="8699500" y="1069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87099</xdr:rowOff>
    </xdr:from>
    <xdr:to>
      <xdr:col>50</xdr:col>
      <xdr:colOff>114300</xdr:colOff>
      <xdr:row>62</xdr:row>
      <xdr:rowOff>112537</xdr:rowOff>
    </xdr:to>
    <xdr:cxnSp macro="">
      <xdr:nvCxnSpPr>
        <xdr:cNvPr id="249" name="直線コネクタ 248">
          <a:extLst>
            <a:ext uri="{FF2B5EF4-FFF2-40B4-BE49-F238E27FC236}">
              <a16:creationId xmlns:a16="http://schemas.microsoft.com/office/drawing/2014/main" id="{222D7556-2F19-4558-915E-A81A71891507}"/>
            </a:ext>
          </a:extLst>
        </xdr:cNvPr>
        <xdr:cNvCxnSpPr/>
      </xdr:nvCxnSpPr>
      <xdr:spPr>
        <a:xfrm flipV="1">
          <a:off x="8750300" y="10716999"/>
          <a:ext cx="889000" cy="2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81291</xdr:rowOff>
    </xdr:from>
    <xdr:to>
      <xdr:col>41</xdr:col>
      <xdr:colOff>101600</xdr:colOff>
      <xdr:row>63</xdr:row>
      <xdr:rowOff>11441</xdr:rowOff>
    </xdr:to>
    <xdr:sp macro="" textlink="">
      <xdr:nvSpPr>
        <xdr:cNvPr id="250" name="楕円 249">
          <a:extLst>
            <a:ext uri="{FF2B5EF4-FFF2-40B4-BE49-F238E27FC236}">
              <a16:creationId xmlns:a16="http://schemas.microsoft.com/office/drawing/2014/main" id="{8DEA34B2-2FA7-4351-8677-C656999AAFFD}"/>
            </a:ext>
          </a:extLst>
        </xdr:cNvPr>
        <xdr:cNvSpPr/>
      </xdr:nvSpPr>
      <xdr:spPr>
        <a:xfrm>
          <a:off x="7810500" y="10711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112537</xdr:rowOff>
    </xdr:from>
    <xdr:to>
      <xdr:col>45</xdr:col>
      <xdr:colOff>177800</xdr:colOff>
      <xdr:row>62</xdr:row>
      <xdr:rowOff>132091</xdr:rowOff>
    </xdr:to>
    <xdr:cxnSp macro="">
      <xdr:nvCxnSpPr>
        <xdr:cNvPr id="251" name="直線コネクタ 250">
          <a:extLst>
            <a:ext uri="{FF2B5EF4-FFF2-40B4-BE49-F238E27FC236}">
              <a16:creationId xmlns:a16="http://schemas.microsoft.com/office/drawing/2014/main" id="{E395A96C-3E1B-447F-A28A-8C02B6398B5B}"/>
            </a:ext>
          </a:extLst>
        </xdr:cNvPr>
        <xdr:cNvCxnSpPr/>
      </xdr:nvCxnSpPr>
      <xdr:spPr>
        <a:xfrm flipV="1">
          <a:off x="7861300" y="10742437"/>
          <a:ext cx="889000" cy="19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90145</xdr:rowOff>
    </xdr:from>
    <xdr:to>
      <xdr:col>36</xdr:col>
      <xdr:colOff>165100</xdr:colOff>
      <xdr:row>63</xdr:row>
      <xdr:rowOff>20295</xdr:rowOff>
    </xdr:to>
    <xdr:sp macro="" textlink="">
      <xdr:nvSpPr>
        <xdr:cNvPr id="252" name="楕円 251">
          <a:extLst>
            <a:ext uri="{FF2B5EF4-FFF2-40B4-BE49-F238E27FC236}">
              <a16:creationId xmlns:a16="http://schemas.microsoft.com/office/drawing/2014/main" id="{B8AA0981-9B4A-433D-80A4-01E5D6FA22DB}"/>
            </a:ext>
          </a:extLst>
        </xdr:cNvPr>
        <xdr:cNvSpPr/>
      </xdr:nvSpPr>
      <xdr:spPr>
        <a:xfrm>
          <a:off x="6921500" y="1072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132091</xdr:rowOff>
    </xdr:from>
    <xdr:to>
      <xdr:col>41</xdr:col>
      <xdr:colOff>50800</xdr:colOff>
      <xdr:row>62</xdr:row>
      <xdr:rowOff>140945</xdr:rowOff>
    </xdr:to>
    <xdr:cxnSp macro="">
      <xdr:nvCxnSpPr>
        <xdr:cNvPr id="253" name="直線コネクタ 252">
          <a:extLst>
            <a:ext uri="{FF2B5EF4-FFF2-40B4-BE49-F238E27FC236}">
              <a16:creationId xmlns:a16="http://schemas.microsoft.com/office/drawing/2014/main" id="{B64990E1-38EB-4B04-91DA-0333F3F147FB}"/>
            </a:ext>
          </a:extLst>
        </xdr:cNvPr>
        <xdr:cNvCxnSpPr/>
      </xdr:nvCxnSpPr>
      <xdr:spPr>
        <a:xfrm flipV="1">
          <a:off x="6972300" y="10761991"/>
          <a:ext cx="889000" cy="8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116906</xdr:rowOff>
    </xdr:from>
    <xdr:ext cx="599010" cy="259045"/>
    <xdr:sp macro="" textlink="">
      <xdr:nvSpPr>
        <xdr:cNvPr id="254" name="n_1aveValue【橋りょう・トンネル】&#10;一人当たり有形固定資産（償却資産）額">
          <a:extLst>
            <a:ext uri="{FF2B5EF4-FFF2-40B4-BE49-F238E27FC236}">
              <a16:creationId xmlns:a16="http://schemas.microsoft.com/office/drawing/2014/main" id="{417C8C86-356B-41C9-9893-A4BB42155885}"/>
            </a:ext>
          </a:extLst>
        </xdr:cNvPr>
        <xdr:cNvSpPr txBox="1"/>
      </xdr:nvSpPr>
      <xdr:spPr>
        <a:xfrm>
          <a:off x="9327095" y="10403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129957</xdr:rowOff>
    </xdr:from>
    <xdr:ext cx="599010" cy="259045"/>
    <xdr:sp macro="" textlink="">
      <xdr:nvSpPr>
        <xdr:cNvPr id="255" name="n_2aveValue【橋りょう・トンネル】&#10;一人当たり有形固定資産（償却資産）額">
          <a:extLst>
            <a:ext uri="{FF2B5EF4-FFF2-40B4-BE49-F238E27FC236}">
              <a16:creationId xmlns:a16="http://schemas.microsoft.com/office/drawing/2014/main" id="{CA05B03F-6F7C-48A6-A552-0548E8DCE689}"/>
            </a:ext>
          </a:extLst>
        </xdr:cNvPr>
        <xdr:cNvSpPr txBox="1"/>
      </xdr:nvSpPr>
      <xdr:spPr>
        <a:xfrm>
          <a:off x="8450795" y="10416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135631</xdr:rowOff>
    </xdr:from>
    <xdr:ext cx="599010" cy="259045"/>
    <xdr:sp macro="" textlink="">
      <xdr:nvSpPr>
        <xdr:cNvPr id="256" name="n_3aveValue【橋りょう・トンネル】&#10;一人当たり有形固定資産（償却資産）額">
          <a:extLst>
            <a:ext uri="{FF2B5EF4-FFF2-40B4-BE49-F238E27FC236}">
              <a16:creationId xmlns:a16="http://schemas.microsoft.com/office/drawing/2014/main" id="{000835E5-9277-4600-A536-CEFC400AC4D3}"/>
            </a:ext>
          </a:extLst>
        </xdr:cNvPr>
        <xdr:cNvSpPr txBox="1"/>
      </xdr:nvSpPr>
      <xdr:spPr>
        <a:xfrm>
          <a:off x="7561795" y="10422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153711</xdr:rowOff>
    </xdr:from>
    <xdr:ext cx="599010" cy="259045"/>
    <xdr:sp macro="" textlink="">
      <xdr:nvSpPr>
        <xdr:cNvPr id="257" name="n_4aveValue【橋りょう・トンネル】&#10;一人当たり有形固定資産（償却資産）額">
          <a:extLst>
            <a:ext uri="{FF2B5EF4-FFF2-40B4-BE49-F238E27FC236}">
              <a16:creationId xmlns:a16="http://schemas.microsoft.com/office/drawing/2014/main" id="{41B3E853-889C-422A-BA89-602B0240445A}"/>
            </a:ext>
          </a:extLst>
        </xdr:cNvPr>
        <xdr:cNvSpPr txBox="1"/>
      </xdr:nvSpPr>
      <xdr:spPr>
        <a:xfrm>
          <a:off x="6672795" y="10440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129026</xdr:rowOff>
    </xdr:from>
    <xdr:ext cx="599010" cy="259045"/>
    <xdr:sp macro="" textlink="">
      <xdr:nvSpPr>
        <xdr:cNvPr id="258" name="n_1mainValue【橋りょう・トンネル】&#10;一人当たり有形固定資産（償却資産）額">
          <a:extLst>
            <a:ext uri="{FF2B5EF4-FFF2-40B4-BE49-F238E27FC236}">
              <a16:creationId xmlns:a16="http://schemas.microsoft.com/office/drawing/2014/main" id="{F9F892E3-BB59-4C8B-8677-4A43B6583AB0}"/>
            </a:ext>
          </a:extLst>
        </xdr:cNvPr>
        <xdr:cNvSpPr txBox="1"/>
      </xdr:nvSpPr>
      <xdr:spPr>
        <a:xfrm>
          <a:off x="9327095" y="10758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154464</xdr:rowOff>
    </xdr:from>
    <xdr:ext cx="599010" cy="259045"/>
    <xdr:sp macro="" textlink="">
      <xdr:nvSpPr>
        <xdr:cNvPr id="259" name="n_2mainValue【橋りょう・トンネル】&#10;一人当たり有形固定資産（償却資産）額">
          <a:extLst>
            <a:ext uri="{FF2B5EF4-FFF2-40B4-BE49-F238E27FC236}">
              <a16:creationId xmlns:a16="http://schemas.microsoft.com/office/drawing/2014/main" id="{9AE1B219-4AE9-478B-9A42-220FE6FA79C6}"/>
            </a:ext>
          </a:extLst>
        </xdr:cNvPr>
        <xdr:cNvSpPr txBox="1"/>
      </xdr:nvSpPr>
      <xdr:spPr>
        <a:xfrm>
          <a:off x="8450795" y="10784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2568</xdr:rowOff>
    </xdr:from>
    <xdr:ext cx="599010" cy="259045"/>
    <xdr:sp macro="" textlink="">
      <xdr:nvSpPr>
        <xdr:cNvPr id="260" name="n_3mainValue【橋りょう・トンネル】&#10;一人当たり有形固定資産（償却資産）額">
          <a:extLst>
            <a:ext uri="{FF2B5EF4-FFF2-40B4-BE49-F238E27FC236}">
              <a16:creationId xmlns:a16="http://schemas.microsoft.com/office/drawing/2014/main" id="{1677A807-D101-43D1-BF9E-23F570DE43B7}"/>
            </a:ext>
          </a:extLst>
        </xdr:cNvPr>
        <xdr:cNvSpPr txBox="1"/>
      </xdr:nvSpPr>
      <xdr:spPr>
        <a:xfrm>
          <a:off x="7561795" y="10803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11422</xdr:rowOff>
    </xdr:from>
    <xdr:ext cx="599010" cy="259045"/>
    <xdr:sp macro="" textlink="">
      <xdr:nvSpPr>
        <xdr:cNvPr id="261" name="n_4mainValue【橋りょう・トンネル】&#10;一人当たり有形固定資産（償却資産）額">
          <a:extLst>
            <a:ext uri="{FF2B5EF4-FFF2-40B4-BE49-F238E27FC236}">
              <a16:creationId xmlns:a16="http://schemas.microsoft.com/office/drawing/2014/main" id="{2BC3C04B-9E44-4E98-B957-06C04BC73288}"/>
            </a:ext>
          </a:extLst>
        </xdr:cNvPr>
        <xdr:cNvSpPr txBox="1"/>
      </xdr:nvSpPr>
      <xdr:spPr>
        <a:xfrm>
          <a:off x="6672795" y="10812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4F02B002-0D24-4FB7-BC17-555BB5C4820C}"/>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0C6A562F-A535-4AD1-9DD6-D1805701DBC7}"/>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AD3E634E-8358-4AA0-9721-4B1F8CD6C923}"/>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1247CD7E-B941-4E78-9AFD-376DFADA5522}"/>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BD62DCDC-30EB-4A7A-B0B2-5AC435E76035}"/>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87A67C84-34C8-4F8B-866E-EF5B39D20885}"/>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56199524-78A4-4648-8F7C-6C12D7F99316}"/>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59CDC651-EFCE-41AA-99F5-0AED1148A9C3}"/>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05D74E25-61DB-4F4D-A4A5-B821918CCFE9}"/>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4C978EA0-780D-4A36-8342-D973A4389C6B}"/>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9884C888-75DA-4DDC-8F64-DDF44EE56CBB}"/>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a:extLst>
            <a:ext uri="{FF2B5EF4-FFF2-40B4-BE49-F238E27FC236}">
              <a16:creationId xmlns:a16="http://schemas.microsoft.com/office/drawing/2014/main" id="{09E5493A-8DBB-493A-A975-08BA6A6CF92D}"/>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a:extLst>
            <a:ext uri="{FF2B5EF4-FFF2-40B4-BE49-F238E27FC236}">
              <a16:creationId xmlns:a16="http://schemas.microsoft.com/office/drawing/2014/main" id="{059D4921-B36B-4857-9E77-74A34CFB024D}"/>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a:extLst>
            <a:ext uri="{FF2B5EF4-FFF2-40B4-BE49-F238E27FC236}">
              <a16:creationId xmlns:a16="http://schemas.microsoft.com/office/drawing/2014/main" id="{563C5C89-10A9-4497-91E0-E9A13F57DFD2}"/>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a:extLst>
            <a:ext uri="{FF2B5EF4-FFF2-40B4-BE49-F238E27FC236}">
              <a16:creationId xmlns:a16="http://schemas.microsoft.com/office/drawing/2014/main" id="{81BBB85D-E343-4717-BE38-A9132C13994F}"/>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a:extLst>
            <a:ext uri="{FF2B5EF4-FFF2-40B4-BE49-F238E27FC236}">
              <a16:creationId xmlns:a16="http://schemas.microsoft.com/office/drawing/2014/main" id="{C85D55FC-6D12-44BE-AF7C-404BA818A305}"/>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a:extLst>
            <a:ext uri="{FF2B5EF4-FFF2-40B4-BE49-F238E27FC236}">
              <a16:creationId xmlns:a16="http://schemas.microsoft.com/office/drawing/2014/main" id="{2AFF2EDA-B114-4B65-8758-1B310D13C6B3}"/>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a:extLst>
            <a:ext uri="{FF2B5EF4-FFF2-40B4-BE49-F238E27FC236}">
              <a16:creationId xmlns:a16="http://schemas.microsoft.com/office/drawing/2014/main" id="{62070DCE-D8F5-42CF-86A4-140BDB6903B1}"/>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a:extLst>
            <a:ext uri="{FF2B5EF4-FFF2-40B4-BE49-F238E27FC236}">
              <a16:creationId xmlns:a16="http://schemas.microsoft.com/office/drawing/2014/main" id="{5DDDF523-B511-4D92-A6B5-BCFDD2F3B718}"/>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a:extLst>
            <a:ext uri="{FF2B5EF4-FFF2-40B4-BE49-F238E27FC236}">
              <a16:creationId xmlns:a16="http://schemas.microsoft.com/office/drawing/2014/main" id="{A10568B2-4716-44ED-AF85-26D676879597}"/>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a:extLst>
            <a:ext uri="{FF2B5EF4-FFF2-40B4-BE49-F238E27FC236}">
              <a16:creationId xmlns:a16="http://schemas.microsoft.com/office/drawing/2014/main" id="{C8ACAED5-15E8-4EEC-9BBE-968CD821CD83}"/>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9524B494-285B-48A7-B593-82167E25133B}"/>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a:extLst>
            <a:ext uri="{FF2B5EF4-FFF2-40B4-BE49-F238E27FC236}">
              <a16:creationId xmlns:a16="http://schemas.microsoft.com/office/drawing/2014/main" id="{0E06A6B4-0CAB-488F-922D-61BF8AFF0CEE}"/>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a:extLst>
            <a:ext uri="{FF2B5EF4-FFF2-40B4-BE49-F238E27FC236}">
              <a16:creationId xmlns:a16="http://schemas.microsoft.com/office/drawing/2014/main" id="{F6BCB7A8-79D3-4884-9742-4B3490EC1B7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114300</xdr:rowOff>
    </xdr:to>
    <xdr:cxnSp macro="">
      <xdr:nvCxnSpPr>
        <xdr:cNvPr id="286" name="直線コネクタ 285">
          <a:extLst>
            <a:ext uri="{FF2B5EF4-FFF2-40B4-BE49-F238E27FC236}">
              <a16:creationId xmlns:a16="http://schemas.microsoft.com/office/drawing/2014/main" id="{7D84049D-BCF4-4637-A1C9-3E9D417028DB}"/>
            </a:ext>
          </a:extLst>
        </xdr:cNvPr>
        <xdr:cNvCxnSpPr/>
      </xdr:nvCxnSpPr>
      <xdr:spPr>
        <a:xfrm flipV="1">
          <a:off x="4634865" y="133350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公営住宅】&#10;有形固定資産減価償却率最小値テキスト">
          <a:extLst>
            <a:ext uri="{FF2B5EF4-FFF2-40B4-BE49-F238E27FC236}">
              <a16:creationId xmlns:a16="http://schemas.microsoft.com/office/drawing/2014/main" id="{AD60A0B9-A7B0-4DD0-B452-3FB86BF9D84E}"/>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a:extLst>
            <a:ext uri="{FF2B5EF4-FFF2-40B4-BE49-F238E27FC236}">
              <a16:creationId xmlns:a16="http://schemas.microsoft.com/office/drawing/2014/main" id="{A343CEA2-8421-43E1-9EC0-AAB29FE49FD1}"/>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05111" cy="259045"/>
    <xdr:sp macro="" textlink="">
      <xdr:nvSpPr>
        <xdr:cNvPr id="289" name="【公営住宅】&#10;有形固定資産減価償却率最大値テキスト">
          <a:extLst>
            <a:ext uri="{FF2B5EF4-FFF2-40B4-BE49-F238E27FC236}">
              <a16:creationId xmlns:a16="http://schemas.microsoft.com/office/drawing/2014/main" id="{E6EF1191-3827-4A90-BEF0-C7DAD13D2A13}"/>
            </a:ext>
          </a:extLst>
        </xdr:cNvPr>
        <xdr:cNvSpPr txBox="1"/>
      </xdr:nvSpPr>
      <xdr:spPr>
        <a:xfrm>
          <a:off x="4673600" y="1311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90" name="直線コネクタ 289">
          <a:extLst>
            <a:ext uri="{FF2B5EF4-FFF2-40B4-BE49-F238E27FC236}">
              <a16:creationId xmlns:a16="http://schemas.microsoft.com/office/drawing/2014/main" id="{FCE3B9C1-D09E-4B0F-B5C2-4AB1919D85E1}"/>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84472</xdr:rowOff>
    </xdr:from>
    <xdr:ext cx="405111" cy="259045"/>
    <xdr:sp macro="" textlink="">
      <xdr:nvSpPr>
        <xdr:cNvPr id="291" name="【公営住宅】&#10;有形固定資産減価償却率平均値テキスト">
          <a:extLst>
            <a:ext uri="{FF2B5EF4-FFF2-40B4-BE49-F238E27FC236}">
              <a16:creationId xmlns:a16="http://schemas.microsoft.com/office/drawing/2014/main" id="{FA46B9BE-0222-400B-BA69-A6BF794E0F88}"/>
            </a:ext>
          </a:extLst>
        </xdr:cNvPr>
        <xdr:cNvSpPr txBox="1"/>
      </xdr:nvSpPr>
      <xdr:spPr>
        <a:xfrm>
          <a:off x="4673600" y="13971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61595</xdr:rowOff>
    </xdr:from>
    <xdr:to>
      <xdr:col>24</xdr:col>
      <xdr:colOff>114300</xdr:colOff>
      <xdr:row>82</xdr:row>
      <xdr:rowOff>163195</xdr:rowOff>
    </xdr:to>
    <xdr:sp macro="" textlink="">
      <xdr:nvSpPr>
        <xdr:cNvPr id="292" name="フローチャート: 判断 291">
          <a:extLst>
            <a:ext uri="{FF2B5EF4-FFF2-40B4-BE49-F238E27FC236}">
              <a16:creationId xmlns:a16="http://schemas.microsoft.com/office/drawing/2014/main" id="{5A510B54-2274-4FFD-9079-96EA0B9D328D}"/>
            </a:ext>
          </a:extLst>
        </xdr:cNvPr>
        <xdr:cNvSpPr/>
      </xdr:nvSpPr>
      <xdr:spPr>
        <a:xfrm>
          <a:off x="4584700" y="1412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69214</xdr:rowOff>
    </xdr:from>
    <xdr:to>
      <xdr:col>20</xdr:col>
      <xdr:colOff>38100</xdr:colOff>
      <xdr:row>82</xdr:row>
      <xdr:rowOff>170814</xdr:rowOff>
    </xdr:to>
    <xdr:sp macro="" textlink="">
      <xdr:nvSpPr>
        <xdr:cNvPr id="293" name="フローチャート: 判断 292">
          <a:extLst>
            <a:ext uri="{FF2B5EF4-FFF2-40B4-BE49-F238E27FC236}">
              <a16:creationId xmlns:a16="http://schemas.microsoft.com/office/drawing/2014/main" id="{4350385C-75F4-48C8-8EC5-AA672844F7F2}"/>
            </a:ext>
          </a:extLst>
        </xdr:cNvPr>
        <xdr:cNvSpPr/>
      </xdr:nvSpPr>
      <xdr:spPr>
        <a:xfrm>
          <a:off x="37465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65405</xdr:rowOff>
    </xdr:from>
    <xdr:to>
      <xdr:col>15</xdr:col>
      <xdr:colOff>101600</xdr:colOff>
      <xdr:row>82</xdr:row>
      <xdr:rowOff>167005</xdr:rowOff>
    </xdr:to>
    <xdr:sp macro="" textlink="">
      <xdr:nvSpPr>
        <xdr:cNvPr id="294" name="フローチャート: 判断 293">
          <a:extLst>
            <a:ext uri="{FF2B5EF4-FFF2-40B4-BE49-F238E27FC236}">
              <a16:creationId xmlns:a16="http://schemas.microsoft.com/office/drawing/2014/main" id="{80934238-4B78-4A3C-B456-378FF4BC00E6}"/>
            </a:ext>
          </a:extLst>
        </xdr:cNvPr>
        <xdr:cNvSpPr/>
      </xdr:nvSpPr>
      <xdr:spPr>
        <a:xfrm>
          <a:off x="2857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34925</xdr:rowOff>
    </xdr:from>
    <xdr:to>
      <xdr:col>10</xdr:col>
      <xdr:colOff>165100</xdr:colOff>
      <xdr:row>82</xdr:row>
      <xdr:rowOff>136525</xdr:rowOff>
    </xdr:to>
    <xdr:sp macro="" textlink="">
      <xdr:nvSpPr>
        <xdr:cNvPr id="295" name="フローチャート: 判断 294">
          <a:extLst>
            <a:ext uri="{FF2B5EF4-FFF2-40B4-BE49-F238E27FC236}">
              <a16:creationId xmlns:a16="http://schemas.microsoft.com/office/drawing/2014/main" id="{3DBF25EE-92A7-4285-B903-D816705E4BDA}"/>
            </a:ext>
          </a:extLst>
        </xdr:cNvPr>
        <xdr:cNvSpPr/>
      </xdr:nvSpPr>
      <xdr:spPr>
        <a:xfrm>
          <a:off x="19685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48261</xdr:rowOff>
    </xdr:from>
    <xdr:to>
      <xdr:col>6</xdr:col>
      <xdr:colOff>38100</xdr:colOff>
      <xdr:row>82</xdr:row>
      <xdr:rowOff>149861</xdr:rowOff>
    </xdr:to>
    <xdr:sp macro="" textlink="">
      <xdr:nvSpPr>
        <xdr:cNvPr id="296" name="フローチャート: 判断 295">
          <a:extLst>
            <a:ext uri="{FF2B5EF4-FFF2-40B4-BE49-F238E27FC236}">
              <a16:creationId xmlns:a16="http://schemas.microsoft.com/office/drawing/2014/main" id="{39B4A197-F860-4853-9BE1-7C97E4894240}"/>
            </a:ext>
          </a:extLst>
        </xdr:cNvPr>
        <xdr:cNvSpPr/>
      </xdr:nvSpPr>
      <xdr:spPr>
        <a:xfrm>
          <a:off x="1079500" y="1410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85D59B17-2B7E-461B-8D1B-486577E30857}"/>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419C2D65-FAFE-471D-9FB7-C93A4DB1BDA5}"/>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9E009A72-34B6-4E5A-A411-815911235C1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23A42098-0DFB-4F92-8668-513F05CE08F8}"/>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46A0BB8A-D4E8-4149-93DD-738BD46F72BE}"/>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38736</xdr:rowOff>
    </xdr:from>
    <xdr:to>
      <xdr:col>24</xdr:col>
      <xdr:colOff>114300</xdr:colOff>
      <xdr:row>86</xdr:row>
      <xdr:rowOff>140336</xdr:rowOff>
    </xdr:to>
    <xdr:sp macro="" textlink="">
      <xdr:nvSpPr>
        <xdr:cNvPr id="302" name="楕円 301">
          <a:extLst>
            <a:ext uri="{FF2B5EF4-FFF2-40B4-BE49-F238E27FC236}">
              <a16:creationId xmlns:a16="http://schemas.microsoft.com/office/drawing/2014/main" id="{C2A3CAC4-97E3-4B00-87D3-53A814C365BA}"/>
            </a:ext>
          </a:extLst>
        </xdr:cNvPr>
        <xdr:cNvSpPr/>
      </xdr:nvSpPr>
      <xdr:spPr>
        <a:xfrm>
          <a:off x="4584700" y="14783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125113</xdr:rowOff>
    </xdr:from>
    <xdr:ext cx="405111" cy="259045"/>
    <xdr:sp macro="" textlink="">
      <xdr:nvSpPr>
        <xdr:cNvPr id="303" name="【公営住宅】&#10;有形固定資産減価償却率該当値テキスト">
          <a:extLst>
            <a:ext uri="{FF2B5EF4-FFF2-40B4-BE49-F238E27FC236}">
              <a16:creationId xmlns:a16="http://schemas.microsoft.com/office/drawing/2014/main" id="{1FA2F7E2-57F1-49FD-BC87-B7BDC8A6BD5A}"/>
            </a:ext>
          </a:extLst>
        </xdr:cNvPr>
        <xdr:cNvSpPr txBox="1"/>
      </xdr:nvSpPr>
      <xdr:spPr>
        <a:xfrm>
          <a:off x="4673600" y="14698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31114</xdr:rowOff>
    </xdr:from>
    <xdr:to>
      <xdr:col>20</xdr:col>
      <xdr:colOff>38100</xdr:colOff>
      <xdr:row>86</xdr:row>
      <xdr:rowOff>132714</xdr:rowOff>
    </xdr:to>
    <xdr:sp macro="" textlink="">
      <xdr:nvSpPr>
        <xdr:cNvPr id="304" name="楕円 303">
          <a:extLst>
            <a:ext uri="{FF2B5EF4-FFF2-40B4-BE49-F238E27FC236}">
              <a16:creationId xmlns:a16="http://schemas.microsoft.com/office/drawing/2014/main" id="{448F9201-E180-476F-9D2E-576789A55748}"/>
            </a:ext>
          </a:extLst>
        </xdr:cNvPr>
        <xdr:cNvSpPr/>
      </xdr:nvSpPr>
      <xdr:spPr>
        <a:xfrm>
          <a:off x="3746500" y="1477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81914</xdr:rowOff>
    </xdr:from>
    <xdr:to>
      <xdr:col>24</xdr:col>
      <xdr:colOff>63500</xdr:colOff>
      <xdr:row>86</xdr:row>
      <xdr:rowOff>89536</xdr:rowOff>
    </xdr:to>
    <xdr:cxnSp macro="">
      <xdr:nvCxnSpPr>
        <xdr:cNvPr id="305" name="直線コネクタ 304">
          <a:extLst>
            <a:ext uri="{FF2B5EF4-FFF2-40B4-BE49-F238E27FC236}">
              <a16:creationId xmlns:a16="http://schemas.microsoft.com/office/drawing/2014/main" id="{EA6172D9-DA70-4735-8458-79A71729DC62}"/>
            </a:ext>
          </a:extLst>
        </xdr:cNvPr>
        <xdr:cNvCxnSpPr/>
      </xdr:nvCxnSpPr>
      <xdr:spPr>
        <a:xfrm>
          <a:off x="3797300" y="14826614"/>
          <a:ext cx="8382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13970</xdr:rowOff>
    </xdr:from>
    <xdr:to>
      <xdr:col>15</xdr:col>
      <xdr:colOff>101600</xdr:colOff>
      <xdr:row>86</xdr:row>
      <xdr:rowOff>115570</xdr:rowOff>
    </xdr:to>
    <xdr:sp macro="" textlink="">
      <xdr:nvSpPr>
        <xdr:cNvPr id="306" name="楕円 305">
          <a:extLst>
            <a:ext uri="{FF2B5EF4-FFF2-40B4-BE49-F238E27FC236}">
              <a16:creationId xmlns:a16="http://schemas.microsoft.com/office/drawing/2014/main" id="{D58C6A59-FB84-4286-84AE-58E4A9C3CA14}"/>
            </a:ext>
          </a:extLst>
        </xdr:cNvPr>
        <xdr:cNvSpPr/>
      </xdr:nvSpPr>
      <xdr:spPr>
        <a:xfrm>
          <a:off x="2857500" y="1475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64770</xdr:rowOff>
    </xdr:from>
    <xdr:to>
      <xdr:col>19</xdr:col>
      <xdr:colOff>177800</xdr:colOff>
      <xdr:row>86</xdr:row>
      <xdr:rowOff>81914</xdr:rowOff>
    </xdr:to>
    <xdr:cxnSp macro="">
      <xdr:nvCxnSpPr>
        <xdr:cNvPr id="307" name="直線コネクタ 306">
          <a:extLst>
            <a:ext uri="{FF2B5EF4-FFF2-40B4-BE49-F238E27FC236}">
              <a16:creationId xmlns:a16="http://schemas.microsoft.com/office/drawing/2014/main" id="{F80266DD-7D8B-4D19-88F8-2CC76D9027CB}"/>
            </a:ext>
          </a:extLst>
        </xdr:cNvPr>
        <xdr:cNvCxnSpPr/>
      </xdr:nvCxnSpPr>
      <xdr:spPr>
        <a:xfrm>
          <a:off x="2908300" y="14809470"/>
          <a:ext cx="8890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19686</xdr:rowOff>
    </xdr:from>
    <xdr:to>
      <xdr:col>10</xdr:col>
      <xdr:colOff>165100</xdr:colOff>
      <xdr:row>86</xdr:row>
      <xdr:rowOff>121286</xdr:rowOff>
    </xdr:to>
    <xdr:sp macro="" textlink="">
      <xdr:nvSpPr>
        <xdr:cNvPr id="308" name="楕円 307">
          <a:extLst>
            <a:ext uri="{FF2B5EF4-FFF2-40B4-BE49-F238E27FC236}">
              <a16:creationId xmlns:a16="http://schemas.microsoft.com/office/drawing/2014/main" id="{E31119FE-7FFB-4655-BE11-A1BCBCD5B0CC}"/>
            </a:ext>
          </a:extLst>
        </xdr:cNvPr>
        <xdr:cNvSpPr/>
      </xdr:nvSpPr>
      <xdr:spPr>
        <a:xfrm>
          <a:off x="1968500" y="14764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64770</xdr:rowOff>
    </xdr:from>
    <xdr:to>
      <xdr:col>15</xdr:col>
      <xdr:colOff>50800</xdr:colOff>
      <xdr:row>86</xdr:row>
      <xdr:rowOff>70486</xdr:rowOff>
    </xdr:to>
    <xdr:cxnSp macro="">
      <xdr:nvCxnSpPr>
        <xdr:cNvPr id="309" name="直線コネクタ 308">
          <a:extLst>
            <a:ext uri="{FF2B5EF4-FFF2-40B4-BE49-F238E27FC236}">
              <a16:creationId xmlns:a16="http://schemas.microsoft.com/office/drawing/2014/main" id="{15BE031B-DFF0-4DE0-83FF-5B8185F48331}"/>
            </a:ext>
          </a:extLst>
        </xdr:cNvPr>
        <xdr:cNvCxnSpPr/>
      </xdr:nvCxnSpPr>
      <xdr:spPr>
        <a:xfrm flipV="1">
          <a:off x="2019300" y="14809470"/>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162561</xdr:rowOff>
    </xdr:from>
    <xdr:to>
      <xdr:col>6</xdr:col>
      <xdr:colOff>38100</xdr:colOff>
      <xdr:row>86</xdr:row>
      <xdr:rowOff>92711</xdr:rowOff>
    </xdr:to>
    <xdr:sp macro="" textlink="">
      <xdr:nvSpPr>
        <xdr:cNvPr id="310" name="楕円 309">
          <a:extLst>
            <a:ext uri="{FF2B5EF4-FFF2-40B4-BE49-F238E27FC236}">
              <a16:creationId xmlns:a16="http://schemas.microsoft.com/office/drawing/2014/main" id="{0A9A8246-0909-41F8-8481-9D564418E7D7}"/>
            </a:ext>
          </a:extLst>
        </xdr:cNvPr>
        <xdr:cNvSpPr/>
      </xdr:nvSpPr>
      <xdr:spPr>
        <a:xfrm>
          <a:off x="1079500" y="1473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86</xdr:row>
      <xdr:rowOff>41911</xdr:rowOff>
    </xdr:from>
    <xdr:to>
      <xdr:col>10</xdr:col>
      <xdr:colOff>114300</xdr:colOff>
      <xdr:row>86</xdr:row>
      <xdr:rowOff>70486</xdr:rowOff>
    </xdr:to>
    <xdr:cxnSp macro="">
      <xdr:nvCxnSpPr>
        <xdr:cNvPr id="311" name="直線コネクタ 310">
          <a:extLst>
            <a:ext uri="{FF2B5EF4-FFF2-40B4-BE49-F238E27FC236}">
              <a16:creationId xmlns:a16="http://schemas.microsoft.com/office/drawing/2014/main" id="{14D736FB-5169-4BE3-93DC-DC406F9AA68B}"/>
            </a:ext>
          </a:extLst>
        </xdr:cNvPr>
        <xdr:cNvCxnSpPr/>
      </xdr:nvCxnSpPr>
      <xdr:spPr>
        <a:xfrm>
          <a:off x="1130300" y="14786611"/>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15891</xdr:rowOff>
    </xdr:from>
    <xdr:ext cx="405111" cy="259045"/>
    <xdr:sp macro="" textlink="">
      <xdr:nvSpPr>
        <xdr:cNvPr id="312" name="n_1aveValue【公営住宅】&#10;有形固定資産減価償却率">
          <a:extLst>
            <a:ext uri="{FF2B5EF4-FFF2-40B4-BE49-F238E27FC236}">
              <a16:creationId xmlns:a16="http://schemas.microsoft.com/office/drawing/2014/main" id="{0A5B8810-63CC-4CAB-ABD8-2A0BE1F2E913}"/>
            </a:ext>
          </a:extLst>
        </xdr:cNvPr>
        <xdr:cNvSpPr txBox="1"/>
      </xdr:nvSpPr>
      <xdr:spPr>
        <a:xfrm>
          <a:off x="3582044" y="13903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12082</xdr:rowOff>
    </xdr:from>
    <xdr:ext cx="405111" cy="259045"/>
    <xdr:sp macro="" textlink="">
      <xdr:nvSpPr>
        <xdr:cNvPr id="313" name="n_2aveValue【公営住宅】&#10;有形固定資産減価償却率">
          <a:extLst>
            <a:ext uri="{FF2B5EF4-FFF2-40B4-BE49-F238E27FC236}">
              <a16:creationId xmlns:a16="http://schemas.microsoft.com/office/drawing/2014/main" id="{A27E9679-6D65-4445-8067-46244FAC0DA4}"/>
            </a:ext>
          </a:extLst>
        </xdr:cNvPr>
        <xdr:cNvSpPr txBox="1"/>
      </xdr:nvSpPr>
      <xdr:spPr>
        <a:xfrm>
          <a:off x="2705744" y="1389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153052</xdr:rowOff>
    </xdr:from>
    <xdr:ext cx="405111" cy="259045"/>
    <xdr:sp macro="" textlink="">
      <xdr:nvSpPr>
        <xdr:cNvPr id="314" name="n_3aveValue【公営住宅】&#10;有形固定資産減価償却率">
          <a:extLst>
            <a:ext uri="{FF2B5EF4-FFF2-40B4-BE49-F238E27FC236}">
              <a16:creationId xmlns:a16="http://schemas.microsoft.com/office/drawing/2014/main" id="{C7108CDA-E059-47FE-A7EA-3FA6228CD296}"/>
            </a:ext>
          </a:extLst>
        </xdr:cNvPr>
        <xdr:cNvSpPr txBox="1"/>
      </xdr:nvSpPr>
      <xdr:spPr>
        <a:xfrm>
          <a:off x="1816744" y="1386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166388</xdr:rowOff>
    </xdr:from>
    <xdr:ext cx="405111" cy="259045"/>
    <xdr:sp macro="" textlink="">
      <xdr:nvSpPr>
        <xdr:cNvPr id="315" name="n_4aveValue【公営住宅】&#10;有形固定資産減価償却率">
          <a:extLst>
            <a:ext uri="{FF2B5EF4-FFF2-40B4-BE49-F238E27FC236}">
              <a16:creationId xmlns:a16="http://schemas.microsoft.com/office/drawing/2014/main" id="{CDAE5149-2067-46DE-9ACC-695D50F5132D}"/>
            </a:ext>
          </a:extLst>
        </xdr:cNvPr>
        <xdr:cNvSpPr txBox="1"/>
      </xdr:nvSpPr>
      <xdr:spPr>
        <a:xfrm>
          <a:off x="927744" y="13882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123841</xdr:rowOff>
    </xdr:from>
    <xdr:ext cx="405111" cy="259045"/>
    <xdr:sp macro="" textlink="">
      <xdr:nvSpPr>
        <xdr:cNvPr id="316" name="n_1mainValue【公営住宅】&#10;有形固定資産減価償却率">
          <a:extLst>
            <a:ext uri="{FF2B5EF4-FFF2-40B4-BE49-F238E27FC236}">
              <a16:creationId xmlns:a16="http://schemas.microsoft.com/office/drawing/2014/main" id="{7F266377-E08A-4768-AA59-8B70D24AB351}"/>
            </a:ext>
          </a:extLst>
        </xdr:cNvPr>
        <xdr:cNvSpPr txBox="1"/>
      </xdr:nvSpPr>
      <xdr:spPr>
        <a:xfrm>
          <a:off x="3582044" y="1486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106697</xdr:rowOff>
    </xdr:from>
    <xdr:ext cx="405111" cy="259045"/>
    <xdr:sp macro="" textlink="">
      <xdr:nvSpPr>
        <xdr:cNvPr id="317" name="n_2mainValue【公営住宅】&#10;有形固定資産減価償却率">
          <a:extLst>
            <a:ext uri="{FF2B5EF4-FFF2-40B4-BE49-F238E27FC236}">
              <a16:creationId xmlns:a16="http://schemas.microsoft.com/office/drawing/2014/main" id="{8C7CE32C-8A88-4884-B2E7-E1C0E7EE4B4A}"/>
            </a:ext>
          </a:extLst>
        </xdr:cNvPr>
        <xdr:cNvSpPr txBox="1"/>
      </xdr:nvSpPr>
      <xdr:spPr>
        <a:xfrm>
          <a:off x="2705744" y="1485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112413</xdr:rowOff>
    </xdr:from>
    <xdr:ext cx="405111" cy="259045"/>
    <xdr:sp macro="" textlink="">
      <xdr:nvSpPr>
        <xdr:cNvPr id="318" name="n_3mainValue【公営住宅】&#10;有形固定資産減価償却率">
          <a:extLst>
            <a:ext uri="{FF2B5EF4-FFF2-40B4-BE49-F238E27FC236}">
              <a16:creationId xmlns:a16="http://schemas.microsoft.com/office/drawing/2014/main" id="{5A7FEEEB-B9CC-4957-97F6-4EA4AA4CE0E0}"/>
            </a:ext>
          </a:extLst>
        </xdr:cNvPr>
        <xdr:cNvSpPr txBox="1"/>
      </xdr:nvSpPr>
      <xdr:spPr>
        <a:xfrm>
          <a:off x="1816744" y="1485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86</xdr:row>
      <xdr:rowOff>83838</xdr:rowOff>
    </xdr:from>
    <xdr:ext cx="405111" cy="259045"/>
    <xdr:sp macro="" textlink="">
      <xdr:nvSpPr>
        <xdr:cNvPr id="319" name="n_4mainValue【公営住宅】&#10;有形固定資産減価償却率">
          <a:extLst>
            <a:ext uri="{FF2B5EF4-FFF2-40B4-BE49-F238E27FC236}">
              <a16:creationId xmlns:a16="http://schemas.microsoft.com/office/drawing/2014/main" id="{740CF357-384B-45DA-BDC0-B7D6DE66BD77}"/>
            </a:ext>
          </a:extLst>
        </xdr:cNvPr>
        <xdr:cNvSpPr txBox="1"/>
      </xdr:nvSpPr>
      <xdr:spPr>
        <a:xfrm>
          <a:off x="927744" y="14828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253FCBF9-161B-479D-899D-8F413F55373B}"/>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3F4A3E73-411A-4BD0-97F6-F01693346CA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0A4EF2AE-B32D-400E-B861-16C4BDE853F2}"/>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BE78970C-15BB-4280-8594-37F261A36DE8}"/>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F8A6DD33-6890-4E33-8527-B6DB5C48A233}"/>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A303A65E-6880-46DA-8A98-6FBBCFA13F23}"/>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3207AB14-0192-47E9-BCA2-70826551A03B}"/>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10EDC5CE-D813-45DB-83AA-474E96177CC2}"/>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A5782CC5-1B30-40D3-8784-28240979C3BA}"/>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1D1503A3-D0B7-4588-B5D0-4A4E8C45B2D7}"/>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0" name="直線コネクタ 329">
          <a:extLst>
            <a:ext uri="{FF2B5EF4-FFF2-40B4-BE49-F238E27FC236}">
              <a16:creationId xmlns:a16="http://schemas.microsoft.com/office/drawing/2014/main" id="{BDAA4633-58C6-4897-B8FB-FD5DC280498F}"/>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1" name="テキスト ボックス 330">
          <a:extLst>
            <a:ext uri="{FF2B5EF4-FFF2-40B4-BE49-F238E27FC236}">
              <a16:creationId xmlns:a16="http://schemas.microsoft.com/office/drawing/2014/main" id="{F3A17EFC-4329-4117-A5AC-49E700B2D4DB}"/>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2" name="直線コネクタ 331">
          <a:extLst>
            <a:ext uri="{FF2B5EF4-FFF2-40B4-BE49-F238E27FC236}">
              <a16:creationId xmlns:a16="http://schemas.microsoft.com/office/drawing/2014/main" id="{8D738086-2AA4-43C7-BBEF-BBC7F198CB35}"/>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3" name="テキスト ボックス 332">
          <a:extLst>
            <a:ext uri="{FF2B5EF4-FFF2-40B4-BE49-F238E27FC236}">
              <a16:creationId xmlns:a16="http://schemas.microsoft.com/office/drawing/2014/main" id="{67A31D5E-7820-4315-9D5D-4FEB73761A5C}"/>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a:extLst>
            <a:ext uri="{FF2B5EF4-FFF2-40B4-BE49-F238E27FC236}">
              <a16:creationId xmlns:a16="http://schemas.microsoft.com/office/drawing/2014/main" id="{7CABD13A-B299-4BA3-AD78-B3E1F7FE6F86}"/>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a:extLst>
            <a:ext uri="{FF2B5EF4-FFF2-40B4-BE49-F238E27FC236}">
              <a16:creationId xmlns:a16="http://schemas.microsoft.com/office/drawing/2014/main" id="{1A4DACE3-5616-44D5-9815-99B77727B6AF}"/>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6" name="直線コネクタ 335">
          <a:extLst>
            <a:ext uri="{FF2B5EF4-FFF2-40B4-BE49-F238E27FC236}">
              <a16:creationId xmlns:a16="http://schemas.microsoft.com/office/drawing/2014/main" id="{171B6697-0944-4BA3-84A8-BD6F89EBAFAD}"/>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7" name="テキスト ボックス 336">
          <a:extLst>
            <a:ext uri="{FF2B5EF4-FFF2-40B4-BE49-F238E27FC236}">
              <a16:creationId xmlns:a16="http://schemas.microsoft.com/office/drawing/2014/main" id="{D96E9179-E710-45D3-A770-E3AD728A6584}"/>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8" name="直線コネクタ 337">
          <a:extLst>
            <a:ext uri="{FF2B5EF4-FFF2-40B4-BE49-F238E27FC236}">
              <a16:creationId xmlns:a16="http://schemas.microsoft.com/office/drawing/2014/main" id="{D9200329-58D6-41DD-89EA-58C4EE032191}"/>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9" name="テキスト ボックス 338">
          <a:extLst>
            <a:ext uri="{FF2B5EF4-FFF2-40B4-BE49-F238E27FC236}">
              <a16:creationId xmlns:a16="http://schemas.microsoft.com/office/drawing/2014/main" id="{19B6CEFC-2634-428A-954E-9DA1304FD745}"/>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a16="http://schemas.microsoft.com/office/drawing/2014/main" id="{79B162B5-08AC-4936-8371-9A3C475E33F8}"/>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1" name="テキスト ボックス 340">
          <a:extLst>
            <a:ext uri="{FF2B5EF4-FFF2-40B4-BE49-F238E27FC236}">
              <a16:creationId xmlns:a16="http://schemas.microsoft.com/office/drawing/2014/main" id="{13DC47CA-32CA-45C2-92DA-FFC0C95A3F98}"/>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a:extLst>
            <a:ext uri="{FF2B5EF4-FFF2-40B4-BE49-F238E27FC236}">
              <a16:creationId xmlns:a16="http://schemas.microsoft.com/office/drawing/2014/main" id="{FF4C52C9-A5B8-4AD9-86B6-BD600CE60397}"/>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139827</xdr:rowOff>
    </xdr:from>
    <xdr:to>
      <xdr:col>54</xdr:col>
      <xdr:colOff>189865</xdr:colOff>
      <xdr:row>86</xdr:row>
      <xdr:rowOff>103632</xdr:rowOff>
    </xdr:to>
    <xdr:cxnSp macro="">
      <xdr:nvCxnSpPr>
        <xdr:cNvPr id="343" name="直線コネクタ 342">
          <a:extLst>
            <a:ext uri="{FF2B5EF4-FFF2-40B4-BE49-F238E27FC236}">
              <a16:creationId xmlns:a16="http://schemas.microsoft.com/office/drawing/2014/main" id="{F7B43142-4963-46DD-B06E-783513A93FCB}"/>
            </a:ext>
          </a:extLst>
        </xdr:cNvPr>
        <xdr:cNvCxnSpPr/>
      </xdr:nvCxnSpPr>
      <xdr:spPr>
        <a:xfrm flipV="1">
          <a:off x="10476865" y="13512927"/>
          <a:ext cx="0" cy="1335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107459</xdr:rowOff>
    </xdr:from>
    <xdr:ext cx="469744" cy="259045"/>
    <xdr:sp macro="" textlink="">
      <xdr:nvSpPr>
        <xdr:cNvPr id="344" name="【公営住宅】&#10;一人当たり面積最小値テキスト">
          <a:extLst>
            <a:ext uri="{FF2B5EF4-FFF2-40B4-BE49-F238E27FC236}">
              <a16:creationId xmlns:a16="http://schemas.microsoft.com/office/drawing/2014/main" id="{03677870-96D0-4D98-8AAF-9BF4E362EE1E}"/>
            </a:ext>
          </a:extLst>
        </xdr:cNvPr>
        <xdr:cNvSpPr txBox="1"/>
      </xdr:nvSpPr>
      <xdr:spPr>
        <a:xfrm>
          <a:off x="10515600" y="14852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103632</xdr:rowOff>
    </xdr:from>
    <xdr:to>
      <xdr:col>55</xdr:col>
      <xdr:colOff>88900</xdr:colOff>
      <xdr:row>86</xdr:row>
      <xdr:rowOff>103632</xdr:rowOff>
    </xdr:to>
    <xdr:cxnSp macro="">
      <xdr:nvCxnSpPr>
        <xdr:cNvPr id="345" name="直線コネクタ 344">
          <a:extLst>
            <a:ext uri="{FF2B5EF4-FFF2-40B4-BE49-F238E27FC236}">
              <a16:creationId xmlns:a16="http://schemas.microsoft.com/office/drawing/2014/main" id="{CA31D416-8B0D-4A21-BBE3-F0308FE67D0B}"/>
            </a:ext>
          </a:extLst>
        </xdr:cNvPr>
        <xdr:cNvCxnSpPr/>
      </xdr:nvCxnSpPr>
      <xdr:spPr>
        <a:xfrm>
          <a:off x="10388600" y="14848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86504</xdr:rowOff>
    </xdr:from>
    <xdr:ext cx="469744" cy="259045"/>
    <xdr:sp macro="" textlink="">
      <xdr:nvSpPr>
        <xdr:cNvPr id="346" name="【公営住宅】&#10;一人当たり面積最大値テキスト">
          <a:extLst>
            <a:ext uri="{FF2B5EF4-FFF2-40B4-BE49-F238E27FC236}">
              <a16:creationId xmlns:a16="http://schemas.microsoft.com/office/drawing/2014/main" id="{573E2019-CFB5-4413-AC99-B9DF97D32E2F}"/>
            </a:ext>
          </a:extLst>
        </xdr:cNvPr>
        <xdr:cNvSpPr txBox="1"/>
      </xdr:nvSpPr>
      <xdr:spPr>
        <a:xfrm>
          <a:off x="10515600" y="13288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139827</xdr:rowOff>
    </xdr:from>
    <xdr:to>
      <xdr:col>55</xdr:col>
      <xdr:colOff>88900</xdr:colOff>
      <xdr:row>78</xdr:row>
      <xdr:rowOff>139827</xdr:rowOff>
    </xdr:to>
    <xdr:cxnSp macro="">
      <xdr:nvCxnSpPr>
        <xdr:cNvPr id="347" name="直線コネクタ 346">
          <a:extLst>
            <a:ext uri="{FF2B5EF4-FFF2-40B4-BE49-F238E27FC236}">
              <a16:creationId xmlns:a16="http://schemas.microsoft.com/office/drawing/2014/main" id="{96F8BA7A-7768-4B25-977C-E9E0B6DDA072}"/>
            </a:ext>
          </a:extLst>
        </xdr:cNvPr>
        <xdr:cNvCxnSpPr/>
      </xdr:nvCxnSpPr>
      <xdr:spPr>
        <a:xfrm>
          <a:off x="10388600" y="13512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164101</xdr:rowOff>
    </xdr:from>
    <xdr:ext cx="469744" cy="259045"/>
    <xdr:sp macro="" textlink="">
      <xdr:nvSpPr>
        <xdr:cNvPr id="348" name="【公営住宅】&#10;一人当たり面積平均値テキスト">
          <a:extLst>
            <a:ext uri="{FF2B5EF4-FFF2-40B4-BE49-F238E27FC236}">
              <a16:creationId xmlns:a16="http://schemas.microsoft.com/office/drawing/2014/main" id="{B2BEA224-1B9D-4470-B7C5-A8062AB7C88D}"/>
            </a:ext>
          </a:extLst>
        </xdr:cNvPr>
        <xdr:cNvSpPr txBox="1"/>
      </xdr:nvSpPr>
      <xdr:spPr>
        <a:xfrm>
          <a:off x="10515600" y="143944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141224</xdr:rowOff>
    </xdr:from>
    <xdr:to>
      <xdr:col>55</xdr:col>
      <xdr:colOff>50800</xdr:colOff>
      <xdr:row>85</xdr:row>
      <xdr:rowOff>71374</xdr:rowOff>
    </xdr:to>
    <xdr:sp macro="" textlink="">
      <xdr:nvSpPr>
        <xdr:cNvPr id="349" name="フローチャート: 判断 348">
          <a:extLst>
            <a:ext uri="{FF2B5EF4-FFF2-40B4-BE49-F238E27FC236}">
              <a16:creationId xmlns:a16="http://schemas.microsoft.com/office/drawing/2014/main" id="{39B65162-66B4-451F-A95E-3B3C428FC7B6}"/>
            </a:ext>
          </a:extLst>
        </xdr:cNvPr>
        <xdr:cNvSpPr/>
      </xdr:nvSpPr>
      <xdr:spPr>
        <a:xfrm>
          <a:off x="10426700" y="14543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132462</xdr:rowOff>
    </xdr:from>
    <xdr:to>
      <xdr:col>50</xdr:col>
      <xdr:colOff>165100</xdr:colOff>
      <xdr:row>85</xdr:row>
      <xdr:rowOff>62612</xdr:rowOff>
    </xdr:to>
    <xdr:sp macro="" textlink="">
      <xdr:nvSpPr>
        <xdr:cNvPr id="350" name="フローチャート: 判断 349">
          <a:extLst>
            <a:ext uri="{FF2B5EF4-FFF2-40B4-BE49-F238E27FC236}">
              <a16:creationId xmlns:a16="http://schemas.microsoft.com/office/drawing/2014/main" id="{922B85F5-DDD8-4B96-8296-0ED0491EC5FA}"/>
            </a:ext>
          </a:extLst>
        </xdr:cNvPr>
        <xdr:cNvSpPr/>
      </xdr:nvSpPr>
      <xdr:spPr>
        <a:xfrm>
          <a:off x="9588500" y="1453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125413</xdr:rowOff>
    </xdr:from>
    <xdr:to>
      <xdr:col>46</xdr:col>
      <xdr:colOff>38100</xdr:colOff>
      <xdr:row>85</xdr:row>
      <xdr:rowOff>55563</xdr:rowOff>
    </xdr:to>
    <xdr:sp macro="" textlink="">
      <xdr:nvSpPr>
        <xdr:cNvPr id="351" name="フローチャート: 判断 350">
          <a:extLst>
            <a:ext uri="{FF2B5EF4-FFF2-40B4-BE49-F238E27FC236}">
              <a16:creationId xmlns:a16="http://schemas.microsoft.com/office/drawing/2014/main" id="{B7A3CB65-FD3C-4DDD-ABE5-869D392BA95D}"/>
            </a:ext>
          </a:extLst>
        </xdr:cNvPr>
        <xdr:cNvSpPr/>
      </xdr:nvSpPr>
      <xdr:spPr>
        <a:xfrm>
          <a:off x="8699500" y="14527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137224</xdr:rowOff>
    </xdr:from>
    <xdr:to>
      <xdr:col>41</xdr:col>
      <xdr:colOff>101600</xdr:colOff>
      <xdr:row>85</xdr:row>
      <xdr:rowOff>67374</xdr:rowOff>
    </xdr:to>
    <xdr:sp macro="" textlink="">
      <xdr:nvSpPr>
        <xdr:cNvPr id="352" name="フローチャート: 判断 351">
          <a:extLst>
            <a:ext uri="{FF2B5EF4-FFF2-40B4-BE49-F238E27FC236}">
              <a16:creationId xmlns:a16="http://schemas.microsoft.com/office/drawing/2014/main" id="{0ECBFBE9-27AB-409A-B18E-AE84FCF25170}"/>
            </a:ext>
          </a:extLst>
        </xdr:cNvPr>
        <xdr:cNvSpPr/>
      </xdr:nvSpPr>
      <xdr:spPr>
        <a:xfrm>
          <a:off x="7810500" y="14539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169418</xdr:rowOff>
    </xdr:from>
    <xdr:to>
      <xdr:col>36</xdr:col>
      <xdr:colOff>165100</xdr:colOff>
      <xdr:row>85</xdr:row>
      <xdr:rowOff>99568</xdr:rowOff>
    </xdr:to>
    <xdr:sp macro="" textlink="">
      <xdr:nvSpPr>
        <xdr:cNvPr id="353" name="フローチャート: 判断 352">
          <a:extLst>
            <a:ext uri="{FF2B5EF4-FFF2-40B4-BE49-F238E27FC236}">
              <a16:creationId xmlns:a16="http://schemas.microsoft.com/office/drawing/2014/main" id="{266B5524-42B0-4BF5-944E-F7AECD5C6353}"/>
            </a:ext>
          </a:extLst>
        </xdr:cNvPr>
        <xdr:cNvSpPr/>
      </xdr:nvSpPr>
      <xdr:spPr>
        <a:xfrm>
          <a:off x="6921500" y="14571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D9A3166F-C774-499B-B69C-79BB73F1D53E}"/>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31D16871-5ECE-4379-8EE5-2423364F2CD1}"/>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ADEDDB33-17F7-418E-8E22-85D6AEDFD1BD}"/>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BDB5268F-A08D-4BDF-8CB0-6CC4EC489E62}"/>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B1A6053A-208D-48B3-A49C-3BF85AE2D288}"/>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148844</xdr:rowOff>
    </xdr:from>
    <xdr:to>
      <xdr:col>55</xdr:col>
      <xdr:colOff>50800</xdr:colOff>
      <xdr:row>86</xdr:row>
      <xdr:rowOff>78994</xdr:rowOff>
    </xdr:to>
    <xdr:sp macro="" textlink="">
      <xdr:nvSpPr>
        <xdr:cNvPr id="359" name="楕円 358">
          <a:extLst>
            <a:ext uri="{FF2B5EF4-FFF2-40B4-BE49-F238E27FC236}">
              <a16:creationId xmlns:a16="http://schemas.microsoft.com/office/drawing/2014/main" id="{690160F7-333A-4E64-B59A-A1783DCF4555}"/>
            </a:ext>
          </a:extLst>
        </xdr:cNvPr>
        <xdr:cNvSpPr/>
      </xdr:nvSpPr>
      <xdr:spPr>
        <a:xfrm>
          <a:off x="10426700" y="14722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63771</xdr:rowOff>
    </xdr:from>
    <xdr:ext cx="469744" cy="259045"/>
    <xdr:sp macro="" textlink="">
      <xdr:nvSpPr>
        <xdr:cNvPr id="360" name="【公営住宅】&#10;一人当たり面積該当値テキスト">
          <a:extLst>
            <a:ext uri="{FF2B5EF4-FFF2-40B4-BE49-F238E27FC236}">
              <a16:creationId xmlns:a16="http://schemas.microsoft.com/office/drawing/2014/main" id="{8FF1B860-4E51-4841-BF36-5CBFEB997428}"/>
            </a:ext>
          </a:extLst>
        </xdr:cNvPr>
        <xdr:cNvSpPr txBox="1"/>
      </xdr:nvSpPr>
      <xdr:spPr>
        <a:xfrm>
          <a:off x="10515600" y="14637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149988</xdr:rowOff>
    </xdr:from>
    <xdr:to>
      <xdr:col>50</xdr:col>
      <xdr:colOff>165100</xdr:colOff>
      <xdr:row>86</xdr:row>
      <xdr:rowOff>80138</xdr:rowOff>
    </xdr:to>
    <xdr:sp macro="" textlink="">
      <xdr:nvSpPr>
        <xdr:cNvPr id="361" name="楕円 360">
          <a:extLst>
            <a:ext uri="{FF2B5EF4-FFF2-40B4-BE49-F238E27FC236}">
              <a16:creationId xmlns:a16="http://schemas.microsoft.com/office/drawing/2014/main" id="{8A2C1BF4-4F18-4E02-B3F0-2C3ECF938F7A}"/>
            </a:ext>
          </a:extLst>
        </xdr:cNvPr>
        <xdr:cNvSpPr/>
      </xdr:nvSpPr>
      <xdr:spPr>
        <a:xfrm>
          <a:off x="9588500" y="14723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28194</xdr:rowOff>
    </xdr:from>
    <xdr:to>
      <xdr:col>55</xdr:col>
      <xdr:colOff>0</xdr:colOff>
      <xdr:row>86</xdr:row>
      <xdr:rowOff>29338</xdr:rowOff>
    </xdr:to>
    <xdr:cxnSp macro="">
      <xdr:nvCxnSpPr>
        <xdr:cNvPr id="362" name="直線コネクタ 361">
          <a:extLst>
            <a:ext uri="{FF2B5EF4-FFF2-40B4-BE49-F238E27FC236}">
              <a16:creationId xmlns:a16="http://schemas.microsoft.com/office/drawing/2014/main" id="{9FB33F5C-EFBF-4B25-BDAF-EAB410929419}"/>
            </a:ext>
          </a:extLst>
        </xdr:cNvPr>
        <xdr:cNvCxnSpPr/>
      </xdr:nvCxnSpPr>
      <xdr:spPr>
        <a:xfrm flipV="1">
          <a:off x="9639300" y="14772894"/>
          <a:ext cx="8382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151892</xdr:rowOff>
    </xdr:from>
    <xdr:to>
      <xdr:col>46</xdr:col>
      <xdr:colOff>38100</xdr:colOff>
      <xdr:row>86</xdr:row>
      <xdr:rowOff>82042</xdr:rowOff>
    </xdr:to>
    <xdr:sp macro="" textlink="">
      <xdr:nvSpPr>
        <xdr:cNvPr id="363" name="楕円 362">
          <a:extLst>
            <a:ext uri="{FF2B5EF4-FFF2-40B4-BE49-F238E27FC236}">
              <a16:creationId xmlns:a16="http://schemas.microsoft.com/office/drawing/2014/main" id="{F9F060B0-D237-41E8-93CE-D99F37224571}"/>
            </a:ext>
          </a:extLst>
        </xdr:cNvPr>
        <xdr:cNvSpPr/>
      </xdr:nvSpPr>
      <xdr:spPr>
        <a:xfrm>
          <a:off x="8699500" y="14725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29338</xdr:rowOff>
    </xdr:from>
    <xdr:to>
      <xdr:col>50</xdr:col>
      <xdr:colOff>114300</xdr:colOff>
      <xdr:row>86</xdr:row>
      <xdr:rowOff>31242</xdr:rowOff>
    </xdr:to>
    <xdr:cxnSp macro="">
      <xdr:nvCxnSpPr>
        <xdr:cNvPr id="364" name="直線コネクタ 363">
          <a:extLst>
            <a:ext uri="{FF2B5EF4-FFF2-40B4-BE49-F238E27FC236}">
              <a16:creationId xmlns:a16="http://schemas.microsoft.com/office/drawing/2014/main" id="{CA1850CA-9F22-4516-9827-0AD44DC95B37}"/>
            </a:ext>
          </a:extLst>
        </xdr:cNvPr>
        <xdr:cNvCxnSpPr/>
      </xdr:nvCxnSpPr>
      <xdr:spPr>
        <a:xfrm flipV="1">
          <a:off x="8750300" y="14774038"/>
          <a:ext cx="889000" cy="1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153225</xdr:rowOff>
    </xdr:from>
    <xdr:to>
      <xdr:col>41</xdr:col>
      <xdr:colOff>101600</xdr:colOff>
      <xdr:row>86</xdr:row>
      <xdr:rowOff>83375</xdr:rowOff>
    </xdr:to>
    <xdr:sp macro="" textlink="">
      <xdr:nvSpPr>
        <xdr:cNvPr id="365" name="楕円 364">
          <a:extLst>
            <a:ext uri="{FF2B5EF4-FFF2-40B4-BE49-F238E27FC236}">
              <a16:creationId xmlns:a16="http://schemas.microsoft.com/office/drawing/2014/main" id="{45F2945E-E762-4316-9146-ABE42BE960B3}"/>
            </a:ext>
          </a:extLst>
        </xdr:cNvPr>
        <xdr:cNvSpPr/>
      </xdr:nvSpPr>
      <xdr:spPr>
        <a:xfrm>
          <a:off x="7810500" y="1472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31242</xdr:rowOff>
    </xdr:from>
    <xdr:to>
      <xdr:col>45</xdr:col>
      <xdr:colOff>177800</xdr:colOff>
      <xdr:row>86</xdr:row>
      <xdr:rowOff>32575</xdr:rowOff>
    </xdr:to>
    <xdr:cxnSp macro="">
      <xdr:nvCxnSpPr>
        <xdr:cNvPr id="366" name="直線コネクタ 365">
          <a:extLst>
            <a:ext uri="{FF2B5EF4-FFF2-40B4-BE49-F238E27FC236}">
              <a16:creationId xmlns:a16="http://schemas.microsoft.com/office/drawing/2014/main" id="{49B26FCA-8238-49AD-B80C-091EFB60E8B7}"/>
            </a:ext>
          </a:extLst>
        </xdr:cNvPr>
        <xdr:cNvCxnSpPr/>
      </xdr:nvCxnSpPr>
      <xdr:spPr>
        <a:xfrm flipV="1">
          <a:off x="7861300" y="14775942"/>
          <a:ext cx="889000" cy="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154750</xdr:rowOff>
    </xdr:from>
    <xdr:to>
      <xdr:col>36</xdr:col>
      <xdr:colOff>165100</xdr:colOff>
      <xdr:row>86</xdr:row>
      <xdr:rowOff>84900</xdr:rowOff>
    </xdr:to>
    <xdr:sp macro="" textlink="">
      <xdr:nvSpPr>
        <xdr:cNvPr id="367" name="楕円 366">
          <a:extLst>
            <a:ext uri="{FF2B5EF4-FFF2-40B4-BE49-F238E27FC236}">
              <a16:creationId xmlns:a16="http://schemas.microsoft.com/office/drawing/2014/main" id="{5C39608F-1F09-4695-8CE0-BD395E8D4CC3}"/>
            </a:ext>
          </a:extLst>
        </xdr:cNvPr>
        <xdr:cNvSpPr/>
      </xdr:nvSpPr>
      <xdr:spPr>
        <a:xfrm>
          <a:off x="6921500" y="1472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32575</xdr:rowOff>
    </xdr:from>
    <xdr:to>
      <xdr:col>41</xdr:col>
      <xdr:colOff>50800</xdr:colOff>
      <xdr:row>86</xdr:row>
      <xdr:rowOff>34100</xdr:rowOff>
    </xdr:to>
    <xdr:cxnSp macro="">
      <xdr:nvCxnSpPr>
        <xdr:cNvPr id="368" name="直線コネクタ 367">
          <a:extLst>
            <a:ext uri="{FF2B5EF4-FFF2-40B4-BE49-F238E27FC236}">
              <a16:creationId xmlns:a16="http://schemas.microsoft.com/office/drawing/2014/main" id="{DA83F0F6-2400-40C3-8C38-EBF56F2C8D79}"/>
            </a:ext>
          </a:extLst>
        </xdr:cNvPr>
        <xdr:cNvCxnSpPr/>
      </xdr:nvCxnSpPr>
      <xdr:spPr>
        <a:xfrm flipV="1">
          <a:off x="6972300" y="14777275"/>
          <a:ext cx="889000" cy="1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79139</xdr:rowOff>
    </xdr:from>
    <xdr:ext cx="469744" cy="259045"/>
    <xdr:sp macro="" textlink="">
      <xdr:nvSpPr>
        <xdr:cNvPr id="369" name="n_1aveValue【公営住宅】&#10;一人当たり面積">
          <a:extLst>
            <a:ext uri="{FF2B5EF4-FFF2-40B4-BE49-F238E27FC236}">
              <a16:creationId xmlns:a16="http://schemas.microsoft.com/office/drawing/2014/main" id="{B81C5352-3072-4A52-BF1A-8EA0360199A4}"/>
            </a:ext>
          </a:extLst>
        </xdr:cNvPr>
        <xdr:cNvSpPr txBox="1"/>
      </xdr:nvSpPr>
      <xdr:spPr>
        <a:xfrm>
          <a:off x="9391727" y="14309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72090</xdr:rowOff>
    </xdr:from>
    <xdr:ext cx="469744" cy="259045"/>
    <xdr:sp macro="" textlink="">
      <xdr:nvSpPr>
        <xdr:cNvPr id="370" name="n_2aveValue【公営住宅】&#10;一人当たり面積">
          <a:extLst>
            <a:ext uri="{FF2B5EF4-FFF2-40B4-BE49-F238E27FC236}">
              <a16:creationId xmlns:a16="http://schemas.microsoft.com/office/drawing/2014/main" id="{8D23DC06-2D53-48D3-921B-71420745C494}"/>
            </a:ext>
          </a:extLst>
        </xdr:cNvPr>
        <xdr:cNvSpPr txBox="1"/>
      </xdr:nvSpPr>
      <xdr:spPr>
        <a:xfrm>
          <a:off x="8515427" y="14302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83901</xdr:rowOff>
    </xdr:from>
    <xdr:ext cx="469744" cy="259045"/>
    <xdr:sp macro="" textlink="">
      <xdr:nvSpPr>
        <xdr:cNvPr id="371" name="n_3aveValue【公営住宅】&#10;一人当たり面積">
          <a:extLst>
            <a:ext uri="{FF2B5EF4-FFF2-40B4-BE49-F238E27FC236}">
              <a16:creationId xmlns:a16="http://schemas.microsoft.com/office/drawing/2014/main" id="{11F8E1C9-1C4B-4924-B17E-9E8FCF7F1902}"/>
            </a:ext>
          </a:extLst>
        </xdr:cNvPr>
        <xdr:cNvSpPr txBox="1"/>
      </xdr:nvSpPr>
      <xdr:spPr>
        <a:xfrm>
          <a:off x="7626427" y="14314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116095</xdr:rowOff>
    </xdr:from>
    <xdr:ext cx="469744" cy="259045"/>
    <xdr:sp macro="" textlink="">
      <xdr:nvSpPr>
        <xdr:cNvPr id="372" name="n_4aveValue【公営住宅】&#10;一人当たり面積">
          <a:extLst>
            <a:ext uri="{FF2B5EF4-FFF2-40B4-BE49-F238E27FC236}">
              <a16:creationId xmlns:a16="http://schemas.microsoft.com/office/drawing/2014/main" id="{629B0378-A764-4A83-B889-86989491C58C}"/>
            </a:ext>
          </a:extLst>
        </xdr:cNvPr>
        <xdr:cNvSpPr txBox="1"/>
      </xdr:nvSpPr>
      <xdr:spPr>
        <a:xfrm>
          <a:off x="6737427" y="14346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71265</xdr:rowOff>
    </xdr:from>
    <xdr:ext cx="469744" cy="259045"/>
    <xdr:sp macro="" textlink="">
      <xdr:nvSpPr>
        <xdr:cNvPr id="373" name="n_1mainValue【公営住宅】&#10;一人当たり面積">
          <a:extLst>
            <a:ext uri="{FF2B5EF4-FFF2-40B4-BE49-F238E27FC236}">
              <a16:creationId xmlns:a16="http://schemas.microsoft.com/office/drawing/2014/main" id="{ABFF1B90-CFE5-4EF4-904A-B561F378EB6E}"/>
            </a:ext>
          </a:extLst>
        </xdr:cNvPr>
        <xdr:cNvSpPr txBox="1"/>
      </xdr:nvSpPr>
      <xdr:spPr>
        <a:xfrm>
          <a:off x="9391727" y="14815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73169</xdr:rowOff>
    </xdr:from>
    <xdr:ext cx="469744" cy="259045"/>
    <xdr:sp macro="" textlink="">
      <xdr:nvSpPr>
        <xdr:cNvPr id="374" name="n_2mainValue【公営住宅】&#10;一人当たり面積">
          <a:extLst>
            <a:ext uri="{FF2B5EF4-FFF2-40B4-BE49-F238E27FC236}">
              <a16:creationId xmlns:a16="http://schemas.microsoft.com/office/drawing/2014/main" id="{6EE5F564-733D-4084-9247-B11DF6682965}"/>
            </a:ext>
          </a:extLst>
        </xdr:cNvPr>
        <xdr:cNvSpPr txBox="1"/>
      </xdr:nvSpPr>
      <xdr:spPr>
        <a:xfrm>
          <a:off x="8515427" y="14817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74502</xdr:rowOff>
    </xdr:from>
    <xdr:ext cx="469744" cy="259045"/>
    <xdr:sp macro="" textlink="">
      <xdr:nvSpPr>
        <xdr:cNvPr id="375" name="n_3mainValue【公営住宅】&#10;一人当たり面積">
          <a:extLst>
            <a:ext uri="{FF2B5EF4-FFF2-40B4-BE49-F238E27FC236}">
              <a16:creationId xmlns:a16="http://schemas.microsoft.com/office/drawing/2014/main" id="{DB6E6ED0-235D-4470-AD13-4AB7DE87551D}"/>
            </a:ext>
          </a:extLst>
        </xdr:cNvPr>
        <xdr:cNvSpPr txBox="1"/>
      </xdr:nvSpPr>
      <xdr:spPr>
        <a:xfrm>
          <a:off x="7626427" y="14819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76027</xdr:rowOff>
    </xdr:from>
    <xdr:ext cx="469744" cy="259045"/>
    <xdr:sp macro="" textlink="">
      <xdr:nvSpPr>
        <xdr:cNvPr id="376" name="n_4mainValue【公営住宅】&#10;一人当たり面積">
          <a:extLst>
            <a:ext uri="{FF2B5EF4-FFF2-40B4-BE49-F238E27FC236}">
              <a16:creationId xmlns:a16="http://schemas.microsoft.com/office/drawing/2014/main" id="{CA559DE5-833F-4FEB-BE90-01DA431A556F}"/>
            </a:ext>
          </a:extLst>
        </xdr:cNvPr>
        <xdr:cNvSpPr txBox="1"/>
      </xdr:nvSpPr>
      <xdr:spPr>
        <a:xfrm>
          <a:off x="6737427" y="1482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a:extLst>
            <a:ext uri="{FF2B5EF4-FFF2-40B4-BE49-F238E27FC236}">
              <a16:creationId xmlns:a16="http://schemas.microsoft.com/office/drawing/2014/main" id="{AB815C2E-81C8-4D65-92BD-6633F1BB2451}"/>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a:extLst>
            <a:ext uri="{FF2B5EF4-FFF2-40B4-BE49-F238E27FC236}">
              <a16:creationId xmlns:a16="http://schemas.microsoft.com/office/drawing/2014/main" id="{D738E49A-FC49-460B-ACAD-6EDEBEB779B1}"/>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a:extLst>
            <a:ext uri="{FF2B5EF4-FFF2-40B4-BE49-F238E27FC236}">
              <a16:creationId xmlns:a16="http://schemas.microsoft.com/office/drawing/2014/main" id="{71873042-AA9C-40C3-B5CC-C4FD035ED841}"/>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a:extLst>
            <a:ext uri="{FF2B5EF4-FFF2-40B4-BE49-F238E27FC236}">
              <a16:creationId xmlns:a16="http://schemas.microsoft.com/office/drawing/2014/main" id="{053D59C2-4A62-44F6-B6E1-944930DF8566}"/>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a:extLst>
            <a:ext uri="{FF2B5EF4-FFF2-40B4-BE49-F238E27FC236}">
              <a16:creationId xmlns:a16="http://schemas.microsoft.com/office/drawing/2014/main" id="{8AD0685D-25D9-4B9B-B7DB-F399FA28A8DE}"/>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a:extLst>
            <a:ext uri="{FF2B5EF4-FFF2-40B4-BE49-F238E27FC236}">
              <a16:creationId xmlns:a16="http://schemas.microsoft.com/office/drawing/2014/main" id="{854D311C-BE91-4A01-8DD7-934DDB9BDF9D}"/>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a:extLst>
            <a:ext uri="{FF2B5EF4-FFF2-40B4-BE49-F238E27FC236}">
              <a16:creationId xmlns:a16="http://schemas.microsoft.com/office/drawing/2014/main" id="{C0EE3D02-2A10-40E7-85C2-F313B809883C}"/>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a:extLst>
            <a:ext uri="{FF2B5EF4-FFF2-40B4-BE49-F238E27FC236}">
              <a16:creationId xmlns:a16="http://schemas.microsoft.com/office/drawing/2014/main" id="{85B7B548-7A8A-4B97-A57D-A72EEDC0F24E}"/>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5" name="テキスト ボックス 384">
          <a:extLst>
            <a:ext uri="{FF2B5EF4-FFF2-40B4-BE49-F238E27FC236}">
              <a16:creationId xmlns:a16="http://schemas.microsoft.com/office/drawing/2014/main" id="{5D51509C-31C3-4C69-B4DF-329FF538DE92}"/>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6" name="直線コネクタ 385">
          <a:extLst>
            <a:ext uri="{FF2B5EF4-FFF2-40B4-BE49-F238E27FC236}">
              <a16:creationId xmlns:a16="http://schemas.microsoft.com/office/drawing/2014/main" id="{DE941CEF-BBDA-417B-9AF2-8B9697DE22E5}"/>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7" name="テキスト ボックス 386">
          <a:extLst>
            <a:ext uri="{FF2B5EF4-FFF2-40B4-BE49-F238E27FC236}">
              <a16:creationId xmlns:a16="http://schemas.microsoft.com/office/drawing/2014/main" id="{0073D9CB-D57A-4D7B-95DE-413D50825F14}"/>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8" name="直線コネクタ 387">
          <a:extLst>
            <a:ext uri="{FF2B5EF4-FFF2-40B4-BE49-F238E27FC236}">
              <a16:creationId xmlns:a16="http://schemas.microsoft.com/office/drawing/2014/main" id="{975DB7AB-EFD4-41CC-9B9E-A08DA6EC3FDA}"/>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9" name="テキスト ボックス 388">
          <a:extLst>
            <a:ext uri="{FF2B5EF4-FFF2-40B4-BE49-F238E27FC236}">
              <a16:creationId xmlns:a16="http://schemas.microsoft.com/office/drawing/2014/main" id="{45A90BCA-B40C-4AA6-BD5F-46CA169A4989}"/>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0" name="直線コネクタ 389">
          <a:extLst>
            <a:ext uri="{FF2B5EF4-FFF2-40B4-BE49-F238E27FC236}">
              <a16:creationId xmlns:a16="http://schemas.microsoft.com/office/drawing/2014/main" id="{193DF175-E1AB-4146-98CA-D7D24D006E56}"/>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1" name="テキスト ボックス 390">
          <a:extLst>
            <a:ext uri="{FF2B5EF4-FFF2-40B4-BE49-F238E27FC236}">
              <a16:creationId xmlns:a16="http://schemas.microsoft.com/office/drawing/2014/main" id="{93617A61-C68F-46BE-BFA0-71185954B698}"/>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2" name="直線コネクタ 391">
          <a:extLst>
            <a:ext uri="{FF2B5EF4-FFF2-40B4-BE49-F238E27FC236}">
              <a16:creationId xmlns:a16="http://schemas.microsoft.com/office/drawing/2014/main" id="{1AE1ECDA-9CDB-49E2-8441-8EE69E615CA6}"/>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3" name="テキスト ボックス 392">
          <a:extLst>
            <a:ext uri="{FF2B5EF4-FFF2-40B4-BE49-F238E27FC236}">
              <a16:creationId xmlns:a16="http://schemas.microsoft.com/office/drawing/2014/main" id="{50439882-1E00-448C-B3D4-B0B985AD24AB}"/>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4" name="直線コネクタ 393">
          <a:extLst>
            <a:ext uri="{FF2B5EF4-FFF2-40B4-BE49-F238E27FC236}">
              <a16:creationId xmlns:a16="http://schemas.microsoft.com/office/drawing/2014/main" id="{BA63FF1A-A912-432F-BC40-98BCAE5FBEC7}"/>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5" name="テキスト ボックス 394">
          <a:extLst>
            <a:ext uri="{FF2B5EF4-FFF2-40B4-BE49-F238E27FC236}">
              <a16:creationId xmlns:a16="http://schemas.microsoft.com/office/drawing/2014/main" id="{C6B90782-5566-4A18-997F-E98A3A46E998}"/>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6" name="直線コネクタ 395">
          <a:extLst>
            <a:ext uri="{FF2B5EF4-FFF2-40B4-BE49-F238E27FC236}">
              <a16:creationId xmlns:a16="http://schemas.microsoft.com/office/drawing/2014/main" id="{60B49DFB-995D-4B42-ACB5-EA36D70FAD7F}"/>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7" name="テキスト ボックス 396">
          <a:extLst>
            <a:ext uri="{FF2B5EF4-FFF2-40B4-BE49-F238E27FC236}">
              <a16:creationId xmlns:a16="http://schemas.microsoft.com/office/drawing/2014/main" id="{25F35517-079F-4745-82A0-11C7E9DE0D4E}"/>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a:extLst>
            <a:ext uri="{FF2B5EF4-FFF2-40B4-BE49-F238E27FC236}">
              <a16:creationId xmlns:a16="http://schemas.microsoft.com/office/drawing/2014/main" id="{BC97B291-353F-4487-BA4B-50B0DB2FFD08}"/>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9" name="テキスト ボックス 398">
          <a:extLst>
            <a:ext uri="{FF2B5EF4-FFF2-40B4-BE49-F238E27FC236}">
              <a16:creationId xmlns:a16="http://schemas.microsoft.com/office/drawing/2014/main" id="{7DCBA87D-1840-4138-ABB6-91ACACEEBFAF}"/>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0" name="【港湾・漁港】&#10;有形固定資産減価償却率グラフ枠">
          <a:extLst>
            <a:ext uri="{FF2B5EF4-FFF2-40B4-BE49-F238E27FC236}">
              <a16:creationId xmlns:a16="http://schemas.microsoft.com/office/drawing/2014/main" id="{41C24DE3-8531-445E-A79C-E47AA67B81EB}"/>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154305</xdr:rowOff>
    </xdr:from>
    <xdr:to>
      <xdr:col>24</xdr:col>
      <xdr:colOff>62865</xdr:colOff>
      <xdr:row>107</xdr:row>
      <xdr:rowOff>85725</xdr:rowOff>
    </xdr:to>
    <xdr:cxnSp macro="">
      <xdr:nvCxnSpPr>
        <xdr:cNvPr id="401" name="直線コネクタ 400">
          <a:extLst>
            <a:ext uri="{FF2B5EF4-FFF2-40B4-BE49-F238E27FC236}">
              <a16:creationId xmlns:a16="http://schemas.microsoft.com/office/drawing/2014/main" id="{9C46359F-F6F1-4314-B63C-9C490C0BBF3D}"/>
            </a:ext>
          </a:extLst>
        </xdr:cNvPr>
        <xdr:cNvCxnSpPr/>
      </xdr:nvCxnSpPr>
      <xdr:spPr>
        <a:xfrm flipV="1">
          <a:off x="4634865" y="17299305"/>
          <a:ext cx="0" cy="1131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89552</xdr:rowOff>
    </xdr:from>
    <xdr:ext cx="405111" cy="259045"/>
    <xdr:sp macro="" textlink="">
      <xdr:nvSpPr>
        <xdr:cNvPr id="402" name="【港湾・漁港】&#10;有形固定資産減価償却率最小値テキスト">
          <a:extLst>
            <a:ext uri="{FF2B5EF4-FFF2-40B4-BE49-F238E27FC236}">
              <a16:creationId xmlns:a16="http://schemas.microsoft.com/office/drawing/2014/main" id="{F5A2B279-580D-4446-B2ED-F674431DFB9A}"/>
            </a:ext>
          </a:extLst>
        </xdr:cNvPr>
        <xdr:cNvSpPr txBox="1"/>
      </xdr:nvSpPr>
      <xdr:spPr>
        <a:xfrm>
          <a:off x="4673600" y="1843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85725</xdr:rowOff>
    </xdr:from>
    <xdr:to>
      <xdr:col>24</xdr:col>
      <xdr:colOff>152400</xdr:colOff>
      <xdr:row>107</xdr:row>
      <xdr:rowOff>85725</xdr:rowOff>
    </xdr:to>
    <xdr:cxnSp macro="">
      <xdr:nvCxnSpPr>
        <xdr:cNvPr id="403" name="直線コネクタ 402">
          <a:extLst>
            <a:ext uri="{FF2B5EF4-FFF2-40B4-BE49-F238E27FC236}">
              <a16:creationId xmlns:a16="http://schemas.microsoft.com/office/drawing/2014/main" id="{AF6B8263-4CB9-4E7E-93E8-ABE1EE0D648F}"/>
            </a:ext>
          </a:extLst>
        </xdr:cNvPr>
        <xdr:cNvCxnSpPr/>
      </xdr:nvCxnSpPr>
      <xdr:spPr>
        <a:xfrm>
          <a:off x="4546600" y="18430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100982</xdr:rowOff>
    </xdr:from>
    <xdr:ext cx="405111" cy="259045"/>
    <xdr:sp macro="" textlink="">
      <xdr:nvSpPr>
        <xdr:cNvPr id="404" name="【港湾・漁港】&#10;有形固定資産減価償却率最大値テキスト">
          <a:extLst>
            <a:ext uri="{FF2B5EF4-FFF2-40B4-BE49-F238E27FC236}">
              <a16:creationId xmlns:a16="http://schemas.microsoft.com/office/drawing/2014/main" id="{E993FFFE-A05E-471D-9C4B-6FD53DA65E82}"/>
            </a:ext>
          </a:extLst>
        </xdr:cNvPr>
        <xdr:cNvSpPr txBox="1"/>
      </xdr:nvSpPr>
      <xdr:spPr>
        <a:xfrm>
          <a:off x="4673600" y="17074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154305</xdr:rowOff>
    </xdr:from>
    <xdr:to>
      <xdr:col>24</xdr:col>
      <xdr:colOff>152400</xdr:colOff>
      <xdr:row>100</xdr:row>
      <xdr:rowOff>154305</xdr:rowOff>
    </xdr:to>
    <xdr:cxnSp macro="">
      <xdr:nvCxnSpPr>
        <xdr:cNvPr id="405" name="直線コネクタ 404">
          <a:extLst>
            <a:ext uri="{FF2B5EF4-FFF2-40B4-BE49-F238E27FC236}">
              <a16:creationId xmlns:a16="http://schemas.microsoft.com/office/drawing/2014/main" id="{4492EAD6-8DFF-41D0-BCBB-1F139549C29B}"/>
            </a:ext>
          </a:extLst>
        </xdr:cNvPr>
        <xdr:cNvCxnSpPr/>
      </xdr:nvCxnSpPr>
      <xdr:spPr>
        <a:xfrm>
          <a:off x="4546600" y="17299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74947</xdr:rowOff>
    </xdr:from>
    <xdr:ext cx="405111" cy="259045"/>
    <xdr:sp macro="" textlink="">
      <xdr:nvSpPr>
        <xdr:cNvPr id="406" name="【港湾・漁港】&#10;有形固定資産減価償却率平均値テキスト">
          <a:extLst>
            <a:ext uri="{FF2B5EF4-FFF2-40B4-BE49-F238E27FC236}">
              <a16:creationId xmlns:a16="http://schemas.microsoft.com/office/drawing/2014/main" id="{D68B439C-D54B-4430-A959-D87BEC2EF54E}"/>
            </a:ext>
          </a:extLst>
        </xdr:cNvPr>
        <xdr:cNvSpPr txBox="1"/>
      </xdr:nvSpPr>
      <xdr:spPr>
        <a:xfrm>
          <a:off x="4673600" y="17734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52070</xdr:rowOff>
    </xdr:from>
    <xdr:to>
      <xdr:col>24</xdr:col>
      <xdr:colOff>114300</xdr:colOff>
      <xdr:row>104</xdr:row>
      <xdr:rowOff>153670</xdr:rowOff>
    </xdr:to>
    <xdr:sp macro="" textlink="">
      <xdr:nvSpPr>
        <xdr:cNvPr id="407" name="フローチャート: 判断 406">
          <a:extLst>
            <a:ext uri="{FF2B5EF4-FFF2-40B4-BE49-F238E27FC236}">
              <a16:creationId xmlns:a16="http://schemas.microsoft.com/office/drawing/2014/main" id="{A8EC5130-76C1-421F-A783-549F306FCF5F}"/>
            </a:ext>
          </a:extLst>
        </xdr:cNvPr>
        <xdr:cNvSpPr/>
      </xdr:nvSpPr>
      <xdr:spPr>
        <a:xfrm>
          <a:off x="4584700" y="1788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42545</xdr:rowOff>
    </xdr:from>
    <xdr:to>
      <xdr:col>20</xdr:col>
      <xdr:colOff>38100</xdr:colOff>
      <xdr:row>104</xdr:row>
      <xdr:rowOff>144145</xdr:rowOff>
    </xdr:to>
    <xdr:sp macro="" textlink="">
      <xdr:nvSpPr>
        <xdr:cNvPr id="408" name="フローチャート: 判断 407">
          <a:extLst>
            <a:ext uri="{FF2B5EF4-FFF2-40B4-BE49-F238E27FC236}">
              <a16:creationId xmlns:a16="http://schemas.microsoft.com/office/drawing/2014/main" id="{B74F71E7-BE04-4AEF-B66A-A1A2C7F98FD7}"/>
            </a:ext>
          </a:extLst>
        </xdr:cNvPr>
        <xdr:cNvSpPr/>
      </xdr:nvSpPr>
      <xdr:spPr>
        <a:xfrm>
          <a:off x="3746500" y="1787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48261</xdr:rowOff>
    </xdr:from>
    <xdr:to>
      <xdr:col>15</xdr:col>
      <xdr:colOff>101600</xdr:colOff>
      <xdr:row>104</xdr:row>
      <xdr:rowOff>149861</xdr:rowOff>
    </xdr:to>
    <xdr:sp macro="" textlink="">
      <xdr:nvSpPr>
        <xdr:cNvPr id="409" name="フローチャート: 判断 408">
          <a:extLst>
            <a:ext uri="{FF2B5EF4-FFF2-40B4-BE49-F238E27FC236}">
              <a16:creationId xmlns:a16="http://schemas.microsoft.com/office/drawing/2014/main" id="{25FD00F3-CC1A-4EE4-BD2E-2C8E8302C4E9}"/>
            </a:ext>
          </a:extLst>
        </xdr:cNvPr>
        <xdr:cNvSpPr/>
      </xdr:nvSpPr>
      <xdr:spPr>
        <a:xfrm>
          <a:off x="2857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141605</xdr:rowOff>
    </xdr:from>
    <xdr:to>
      <xdr:col>10</xdr:col>
      <xdr:colOff>165100</xdr:colOff>
      <xdr:row>104</xdr:row>
      <xdr:rowOff>71755</xdr:rowOff>
    </xdr:to>
    <xdr:sp macro="" textlink="">
      <xdr:nvSpPr>
        <xdr:cNvPr id="410" name="フローチャート: 判断 409">
          <a:extLst>
            <a:ext uri="{FF2B5EF4-FFF2-40B4-BE49-F238E27FC236}">
              <a16:creationId xmlns:a16="http://schemas.microsoft.com/office/drawing/2014/main" id="{A611A31E-2530-480D-8A27-D629D1A3F7DE}"/>
            </a:ext>
          </a:extLst>
        </xdr:cNvPr>
        <xdr:cNvSpPr/>
      </xdr:nvSpPr>
      <xdr:spPr>
        <a:xfrm>
          <a:off x="1968500" y="1780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111125</xdr:rowOff>
    </xdr:from>
    <xdr:to>
      <xdr:col>6</xdr:col>
      <xdr:colOff>38100</xdr:colOff>
      <xdr:row>104</xdr:row>
      <xdr:rowOff>41275</xdr:rowOff>
    </xdr:to>
    <xdr:sp macro="" textlink="">
      <xdr:nvSpPr>
        <xdr:cNvPr id="411" name="フローチャート: 判断 410">
          <a:extLst>
            <a:ext uri="{FF2B5EF4-FFF2-40B4-BE49-F238E27FC236}">
              <a16:creationId xmlns:a16="http://schemas.microsoft.com/office/drawing/2014/main" id="{04E9EF61-F2E9-490F-8277-E5198CBC5BA4}"/>
            </a:ext>
          </a:extLst>
        </xdr:cNvPr>
        <xdr:cNvSpPr/>
      </xdr:nvSpPr>
      <xdr:spPr>
        <a:xfrm>
          <a:off x="1079500" y="1777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E2739D3C-DD2D-4B7F-B0F1-BB00E641D864}"/>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016BCBC2-F32A-4CC7-B128-95E882A1C765}"/>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7B5175A6-09C3-4186-8610-83BF4B7CE57E}"/>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BEB07855-5CF4-46A1-8E2A-3F9FC076EDC1}"/>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C16ECEC2-7E4B-4C51-8F9A-6444331118DD}"/>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122555</xdr:rowOff>
    </xdr:from>
    <xdr:to>
      <xdr:col>24</xdr:col>
      <xdr:colOff>114300</xdr:colOff>
      <xdr:row>105</xdr:row>
      <xdr:rowOff>52705</xdr:rowOff>
    </xdr:to>
    <xdr:sp macro="" textlink="">
      <xdr:nvSpPr>
        <xdr:cNvPr id="417" name="楕円 416">
          <a:extLst>
            <a:ext uri="{FF2B5EF4-FFF2-40B4-BE49-F238E27FC236}">
              <a16:creationId xmlns:a16="http://schemas.microsoft.com/office/drawing/2014/main" id="{2FB71D21-08F6-4D01-8300-407CA574E648}"/>
            </a:ext>
          </a:extLst>
        </xdr:cNvPr>
        <xdr:cNvSpPr/>
      </xdr:nvSpPr>
      <xdr:spPr>
        <a:xfrm>
          <a:off x="4584700" y="1795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100982</xdr:rowOff>
    </xdr:from>
    <xdr:ext cx="405111" cy="259045"/>
    <xdr:sp macro="" textlink="">
      <xdr:nvSpPr>
        <xdr:cNvPr id="418" name="【港湾・漁港】&#10;有形固定資産減価償却率該当値テキスト">
          <a:extLst>
            <a:ext uri="{FF2B5EF4-FFF2-40B4-BE49-F238E27FC236}">
              <a16:creationId xmlns:a16="http://schemas.microsoft.com/office/drawing/2014/main" id="{B49B7C10-E8AA-484D-95EF-82D48E0BFFBE}"/>
            </a:ext>
          </a:extLst>
        </xdr:cNvPr>
        <xdr:cNvSpPr txBox="1"/>
      </xdr:nvSpPr>
      <xdr:spPr>
        <a:xfrm>
          <a:off x="4673600" y="1793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143511</xdr:rowOff>
    </xdr:from>
    <xdr:to>
      <xdr:col>20</xdr:col>
      <xdr:colOff>38100</xdr:colOff>
      <xdr:row>105</xdr:row>
      <xdr:rowOff>73661</xdr:rowOff>
    </xdr:to>
    <xdr:sp macro="" textlink="">
      <xdr:nvSpPr>
        <xdr:cNvPr id="419" name="楕円 418">
          <a:extLst>
            <a:ext uri="{FF2B5EF4-FFF2-40B4-BE49-F238E27FC236}">
              <a16:creationId xmlns:a16="http://schemas.microsoft.com/office/drawing/2014/main" id="{967B0B35-4EAB-45BC-85C3-150BD1F78802}"/>
            </a:ext>
          </a:extLst>
        </xdr:cNvPr>
        <xdr:cNvSpPr/>
      </xdr:nvSpPr>
      <xdr:spPr>
        <a:xfrm>
          <a:off x="3746500" y="1797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1905</xdr:rowOff>
    </xdr:from>
    <xdr:to>
      <xdr:col>24</xdr:col>
      <xdr:colOff>63500</xdr:colOff>
      <xdr:row>105</xdr:row>
      <xdr:rowOff>22861</xdr:rowOff>
    </xdr:to>
    <xdr:cxnSp macro="">
      <xdr:nvCxnSpPr>
        <xdr:cNvPr id="420" name="直線コネクタ 419">
          <a:extLst>
            <a:ext uri="{FF2B5EF4-FFF2-40B4-BE49-F238E27FC236}">
              <a16:creationId xmlns:a16="http://schemas.microsoft.com/office/drawing/2014/main" id="{58098424-F137-4C77-9F2A-FF5105749C8C}"/>
            </a:ext>
          </a:extLst>
        </xdr:cNvPr>
        <xdr:cNvCxnSpPr/>
      </xdr:nvCxnSpPr>
      <xdr:spPr>
        <a:xfrm flipV="1">
          <a:off x="3797300" y="18004155"/>
          <a:ext cx="8382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107314</xdr:rowOff>
    </xdr:from>
    <xdr:to>
      <xdr:col>15</xdr:col>
      <xdr:colOff>101600</xdr:colOff>
      <xdr:row>105</xdr:row>
      <xdr:rowOff>37464</xdr:rowOff>
    </xdr:to>
    <xdr:sp macro="" textlink="">
      <xdr:nvSpPr>
        <xdr:cNvPr id="421" name="楕円 420">
          <a:extLst>
            <a:ext uri="{FF2B5EF4-FFF2-40B4-BE49-F238E27FC236}">
              <a16:creationId xmlns:a16="http://schemas.microsoft.com/office/drawing/2014/main" id="{623519F0-6B9A-4AA7-A53F-0F69F13C29D8}"/>
            </a:ext>
          </a:extLst>
        </xdr:cNvPr>
        <xdr:cNvSpPr/>
      </xdr:nvSpPr>
      <xdr:spPr>
        <a:xfrm>
          <a:off x="2857500" y="17938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158114</xdr:rowOff>
    </xdr:from>
    <xdr:to>
      <xdr:col>19</xdr:col>
      <xdr:colOff>177800</xdr:colOff>
      <xdr:row>105</xdr:row>
      <xdr:rowOff>22861</xdr:rowOff>
    </xdr:to>
    <xdr:cxnSp macro="">
      <xdr:nvCxnSpPr>
        <xdr:cNvPr id="422" name="直線コネクタ 421">
          <a:extLst>
            <a:ext uri="{FF2B5EF4-FFF2-40B4-BE49-F238E27FC236}">
              <a16:creationId xmlns:a16="http://schemas.microsoft.com/office/drawing/2014/main" id="{1D885B4E-264F-492E-BB15-EB38B3A046C5}"/>
            </a:ext>
          </a:extLst>
        </xdr:cNvPr>
        <xdr:cNvCxnSpPr/>
      </xdr:nvCxnSpPr>
      <xdr:spPr>
        <a:xfrm>
          <a:off x="2908300" y="17988914"/>
          <a:ext cx="8890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69214</xdr:rowOff>
    </xdr:from>
    <xdr:to>
      <xdr:col>10</xdr:col>
      <xdr:colOff>165100</xdr:colOff>
      <xdr:row>104</xdr:row>
      <xdr:rowOff>170814</xdr:rowOff>
    </xdr:to>
    <xdr:sp macro="" textlink="">
      <xdr:nvSpPr>
        <xdr:cNvPr id="423" name="楕円 422">
          <a:extLst>
            <a:ext uri="{FF2B5EF4-FFF2-40B4-BE49-F238E27FC236}">
              <a16:creationId xmlns:a16="http://schemas.microsoft.com/office/drawing/2014/main" id="{2BEB9A02-3D74-4040-A7AE-C9EEFF2F628A}"/>
            </a:ext>
          </a:extLst>
        </xdr:cNvPr>
        <xdr:cNvSpPr/>
      </xdr:nvSpPr>
      <xdr:spPr>
        <a:xfrm>
          <a:off x="1968500" y="1790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120014</xdr:rowOff>
    </xdr:from>
    <xdr:to>
      <xdr:col>15</xdr:col>
      <xdr:colOff>50800</xdr:colOff>
      <xdr:row>104</xdr:row>
      <xdr:rowOff>158114</xdr:rowOff>
    </xdr:to>
    <xdr:cxnSp macro="">
      <xdr:nvCxnSpPr>
        <xdr:cNvPr id="424" name="直線コネクタ 423">
          <a:extLst>
            <a:ext uri="{FF2B5EF4-FFF2-40B4-BE49-F238E27FC236}">
              <a16:creationId xmlns:a16="http://schemas.microsoft.com/office/drawing/2014/main" id="{40207641-1DEC-4F76-A8EF-C89965FD65B7}"/>
            </a:ext>
          </a:extLst>
        </xdr:cNvPr>
        <xdr:cNvCxnSpPr/>
      </xdr:nvCxnSpPr>
      <xdr:spPr>
        <a:xfrm>
          <a:off x="2019300" y="17950814"/>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34925</xdr:rowOff>
    </xdr:from>
    <xdr:to>
      <xdr:col>6</xdr:col>
      <xdr:colOff>38100</xdr:colOff>
      <xdr:row>104</xdr:row>
      <xdr:rowOff>136525</xdr:rowOff>
    </xdr:to>
    <xdr:sp macro="" textlink="">
      <xdr:nvSpPr>
        <xdr:cNvPr id="425" name="楕円 424">
          <a:extLst>
            <a:ext uri="{FF2B5EF4-FFF2-40B4-BE49-F238E27FC236}">
              <a16:creationId xmlns:a16="http://schemas.microsoft.com/office/drawing/2014/main" id="{C895829A-FE4E-4F16-AECA-E2D000FD7E94}"/>
            </a:ext>
          </a:extLst>
        </xdr:cNvPr>
        <xdr:cNvSpPr/>
      </xdr:nvSpPr>
      <xdr:spPr>
        <a:xfrm>
          <a:off x="1079500" y="1786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85725</xdr:rowOff>
    </xdr:from>
    <xdr:to>
      <xdr:col>10</xdr:col>
      <xdr:colOff>114300</xdr:colOff>
      <xdr:row>104</xdr:row>
      <xdr:rowOff>120014</xdr:rowOff>
    </xdr:to>
    <xdr:cxnSp macro="">
      <xdr:nvCxnSpPr>
        <xdr:cNvPr id="426" name="直線コネクタ 425">
          <a:extLst>
            <a:ext uri="{FF2B5EF4-FFF2-40B4-BE49-F238E27FC236}">
              <a16:creationId xmlns:a16="http://schemas.microsoft.com/office/drawing/2014/main" id="{06132E97-5589-46D6-AA48-606D156B7CDA}"/>
            </a:ext>
          </a:extLst>
        </xdr:cNvPr>
        <xdr:cNvCxnSpPr/>
      </xdr:nvCxnSpPr>
      <xdr:spPr>
        <a:xfrm>
          <a:off x="1130300" y="17916525"/>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160672</xdr:rowOff>
    </xdr:from>
    <xdr:ext cx="405111" cy="259045"/>
    <xdr:sp macro="" textlink="">
      <xdr:nvSpPr>
        <xdr:cNvPr id="427" name="n_1aveValue【港湾・漁港】&#10;有形固定資産減価償却率">
          <a:extLst>
            <a:ext uri="{FF2B5EF4-FFF2-40B4-BE49-F238E27FC236}">
              <a16:creationId xmlns:a16="http://schemas.microsoft.com/office/drawing/2014/main" id="{16985F99-60F0-47E1-B483-C92FA2B89698}"/>
            </a:ext>
          </a:extLst>
        </xdr:cNvPr>
        <xdr:cNvSpPr txBox="1"/>
      </xdr:nvSpPr>
      <xdr:spPr>
        <a:xfrm>
          <a:off x="3582044" y="1764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166388</xdr:rowOff>
    </xdr:from>
    <xdr:ext cx="405111" cy="259045"/>
    <xdr:sp macro="" textlink="">
      <xdr:nvSpPr>
        <xdr:cNvPr id="428" name="n_2aveValue【港湾・漁港】&#10;有形固定資産減価償却率">
          <a:extLst>
            <a:ext uri="{FF2B5EF4-FFF2-40B4-BE49-F238E27FC236}">
              <a16:creationId xmlns:a16="http://schemas.microsoft.com/office/drawing/2014/main" id="{97E6AC81-928E-4AC3-9C57-3A6672C3FF9C}"/>
            </a:ext>
          </a:extLst>
        </xdr:cNvPr>
        <xdr:cNvSpPr txBox="1"/>
      </xdr:nvSpPr>
      <xdr:spPr>
        <a:xfrm>
          <a:off x="27057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88282</xdr:rowOff>
    </xdr:from>
    <xdr:ext cx="405111" cy="259045"/>
    <xdr:sp macro="" textlink="">
      <xdr:nvSpPr>
        <xdr:cNvPr id="429" name="n_3aveValue【港湾・漁港】&#10;有形固定資産減価償却率">
          <a:extLst>
            <a:ext uri="{FF2B5EF4-FFF2-40B4-BE49-F238E27FC236}">
              <a16:creationId xmlns:a16="http://schemas.microsoft.com/office/drawing/2014/main" id="{F06ADC06-9F53-435A-B474-F58C21523568}"/>
            </a:ext>
          </a:extLst>
        </xdr:cNvPr>
        <xdr:cNvSpPr txBox="1"/>
      </xdr:nvSpPr>
      <xdr:spPr>
        <a:xfrm>
          <a:off x="1816744" y="1757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57802</xdr:rowOff>
    </xdr:from>
    <xdr:ext cx="405111" cy="259045"/>
    <xdr:sp macro="" textlink="">
      <xdr:nvSpPr>
        <xdr:cNvPr id="430" name="n_4aveValue【港湾・漁港】&#10;有形固定資産減価償却率">
          <a:extLst>
            <a:ext uri="{FF2B5EF4-FFF2-40B4-BE49-F238E27FC236}">
              <a16:creationId xmlns:a16="http://schemas.microsoft.com/office/drawing/2014/main" id="{CEDC8C0F-6C14-41DB-8AFD-37678886C4AF}"/>
            </a:ext>
          </a:extLst>
        </xdr:cNvPr>
        <xdr:cNvSpPr txBox="1"/>
      </xdr:nvSpPr>
      <xdr:spPr>
        <a:xfrm>
          <a:off x="927744" y="1754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64788</xdr:rowOff>
    </xdr:from>
    <xdr:ext cx="405111" cy="259045"/>
    <xdr:sp macro="" textlink="">
      <xdr:nvSpPr>
        <xdr:cNvPr id="431" name="n_1mainValue【港湾・漁港】&#10;有形固定資産減価償却率">
          <a:extLst>
            <a:ext uri="{FF2B5EF4-FFF2-40B4-BE49-F238E27FC236}">
              <a16:creationId xmlns:a16="http://schemas.microsoft.com/office/drawing/2014/main" id="{820E871A-1898-45C1-98D9-163762486788}"/>
            </a:ext>
          </a:extLst>
        </xdr:cNvPr>
        <xdr:cNvSpPr txBox="1"/>
      </xdr:nvSpPr>
      <xdr:spPr>
        <a:xfrm>
          <a:off x="3582044" y="18067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28591</xdr:rowOff>
    </xdr:from>
    <xdr:ext cx="405111" cy="259045"/>
    <xdr:sp macro="" textlink="">
      <xdr:nvSpPr>
        <xdr:cNvPr id="432" name="n_2mainValue【港湾・漁港】&#10;有形固定資産減価償却率">
          <a:extLst>
            <a:ext uri="{FF2B5EF4-FFF2-40B4-BE49-F238E27FC236}">
              <a16:creationId xmlns:a16="http://schemas.microsoft.com/office/drawing/2014/main" id="{A2BD0456-5C4F-432D-A027-DBCF89C23E00}"/>
            </a:ext>
          </a:extLst>
        </xdr:cNvPr>
        <xdr:cNvSpPr txBox="1"/>
      </xdr:nvSpPr>
      <xdr:spPr>
        <a:xfrm>
          <a:off x="2705744" y="18030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161941</xdr:rowOff>
    </xdr:from>
    <xdr:ext cx="405111" cy="259045"/>
    <xdr:sp macro="" textlink="">
      <xdr:nvSpPr>
        <xdr:cNvPr id="433" name="n_3mainValue【港湾・漁港】&#10;有形固定資産減価償却率">
          <a:extLst>
            <a:ext uri="{FF2B5EF4-FFF2-40B4-BE49-F238E27FC236}">
              <a16:creationId xmlns:a16="http://schemas.microsoft.com/office/drawing/2014/main" id="{B2FFDDC0-A590-49FA-80CF-7F877E57E007}"/>
            </a:ext>
          </a:extLst>
        </xdr:cNvPr>
        <xdr:cNvSpPr txBox="1"/>
      </xdr:nvSpPr>
      <xdr:spPr>
        <a:xfrm>
          <a:off x="1816744" y="17992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127652</xdr:rowOff>
    </xdr:from>
    <xdr:ext cx="405111" cy="259045"/>
    <xdr:sp macro="" textlink="">
      <xdr:nvSpPr>
        <xdr:cNvPr id="434" name="n_4mainValue【港湾・漁港】&#10;有形固定資産減価償却率">
          <a:extLst>
            <a:ext uri="{FF2B5EF4-FFF2-40B4-BE49-F238E27FC236}">
              <a16:creationId xmlns:a16="http://schemas.microsoft.com/office/drawing/2014/main" id="{ADB407F6-491F-4CDD-A678-336376F4F48F}"/>
            </a:ext>
          </a:extLst>
        </xdr:cNvPr>
        <xdr:cNvSpPr txBox="1"/>
      </xdr:nvSpPr>
      <xdr:spPr>
        <a:xfrm>
          <a:off x="927744" y="1795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5" name="正方形/長方形 434">
          <a:extLst>
            <a:ext uri="{FF2B5EF4-FFF2-40B4-BE49-F238E27FC236}">
              <a16:creationId xmlns:a16="http://schemas.microsoft.com/office/drawing/2014/main" id="{3A1B8151-1394-4874-9DC2-2434661CABF8}"/>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6" name="正方形/長方形 435">
          <a:extLst>
            <a:ext uri="{FF2B5EF4-FFF2-40B4-BE49-F238E27FC236}">
              <a16:creationId xmlns:a16="http://schemas.microsoft.com/office/drawing/2014/main" id="{799270BE-5106-4939-A47C-399F947F12C7}"/>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7" name="正方形/長方形 436">
          <a:extLst>
            <a:ext uri="{FF2B5EF4-FFF2-40B4-BE49-F238E27FC236}">
              <a16:creationId xmlns:a16="http://schemas.microsoft.com/office/drawing/2014/main" id="{5C3BCBBA-C005-4E25-899B-2EDB2D514E52}"/>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8" name="正方形/長方形 437">
          <a:extLst>
            <a:ext uri="{FF2B5EF4-FFF2-40B4-BE49-F238E27FC236}">
              <a16:creationId xmlns:a16="http://schemas.microsoft.com/office/drawing/2014/main" id="{69D74F48-4546-42F3-BF01-CA466242CC3A}"/>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9" name="正方形/長方形 438">
          <a:extLst>
            <a:ext uri="{FF2B5EF4-FFF2-40B4-BE49-F238E27FC236}">
              <a16:creationId xmlns:a16="http://schemas.microsoft.com/office/drawing/2014/main" id="{3BD9E40B-1166-4B08-B968-63E22C6C3A97}"/>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0" name="正方形/長方形 439">
          <a:extLst>
            <a:ext uri="{FF2B5EF4-FFF2-40B4-BE49-F238E27FC236}">
              <a16:creationId xmlns:a16="http://schemas.microsoft.com/office/drawing/2014/main" id="{61F8B6A5-1C00-49DB-BFC3-F67C75B8F00B}"/>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1" name="正方形/長方形 440">
          <a:extLst>
            <a:ext uri="{FF2B5EF4-FFF2-40B4-BE49-F238E27FC236}">
              <a16:creationId xmlns:a16="http://schemas.microsoft.com/office/drawing/2014/main" id="{DAA3C9B0-64DC-4156-9D6D-6923BDCA5B28}"/>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2" name="正方形/長方形 441">
          <a:extLst>
            <a:ext uri="{FF2B5EF4-FFF2-40B4-BE49-F238E27FC236}">
              <a16:creationId xmlns:a16="http://schemas.microsoft.com/office/drawing/2014/main" id="{285639FB-E8BC-4927-A4C9-D93AD972EE9A}"/>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3" name="テキスト ボックス 442">
          <a:extLst>
            <a:ext uri="{FF2B5EF4-FFF2-40B4-BE49-F238E27FC236}">
              <a16:creationId xmlns:a16="http://schemas.microsoft.com/office/drawing/2014/main" id="{468D7540-40A1-4CE7-9033-2838962E2388}"/>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4" name="直線コネクタ 443">
          <a:extLst>
            <a:ext uri="{FF2B5EF4-FFF2-40B4-BE49-F238E27FC236}">
              <a16:creationId xmlns:a16="http://schemas.microsoft.com/office/drawing/2014/main" id="{F7F70E4D-60E0-49B2-B441-ED4FC7C80556}"/>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5" name="直線コネクタ 444">
          <a:extLst>
            <a:ext uri="{FF2B5EF4-FFF2-40B4-BE49-F238E27FC236}">
              <a16:creationId xmlns:a16="http://schemas.microsoft.com/office/drawing/2014/main" id="{6FF23A99-2757-4AC4-BBCE-2569EB2D87F7}"/>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46" name="テキスト ボックス 445">
          <a:extLst>
            <a:ext uri="{FF2B5EF4-FFF2-40B4-BE49-F238E27FC236}">
              <a16:creationId xmlns:a16="http://schemas.microsoft.com/office/drawing/2014/main" id="{BB2E60B0-274E-4B21-9F47-93399CB89896}"/>
            </a:ext>
          </a:extLst>
        </xdr:cNvPr>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7" name="直線コネクタ 446">
          <a:extLst>
            <a:ext uri="{FF2B5EF4-FFF2-40B4-BE49-F238E27FC236}">
              <a16:creationId xmlns:a16="http://schemas.microsoft.com/office/drawing/2014/main" id="{40C5F86B-8334-4E0F-BF6E-72858DE882F8}"/>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48" name="テキスト ボックス 447">
          <a:extLst>
            <a:ext uri="{FF2B5EF4-FFF2-40B4-BE49-F238E27FC236}">
              <a16:creationId xmlns:a16="http://schemas.microsoft.com/office/drawing/2014/main" id="{875574CF-6061-4C69-8AA1-D431F1FF3CA3}"/>
            </a:ext>
          </a:extLst>
        </xdr:cNvPr>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9" name="直線コネクタ 448">
          <a:extLst>
            <a:ext uri="{FF2B5EF4-FFF2-40B4-BE49-F238E27FC236}">
              <a16:creationId xmlns:a16="http://schemas.microsoft.com/office/drawing/2014/main" id="{5E622781-FCCC-4A1D-AB51-5E16FBF127AF}"/>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50" name="テキスト ボックス 449">
          <a:extLst>
            <a:ext uri="{FF2B5EF4-FFF2-40B4-BE49-F238E27FC236}">
              <a16:creationId xmlns:a16="http://schemas.microsoft.com/office/drawing/2014/main" id="{89EC892C-09C6-4853-A01F-DC1B48B1FDC0}"/>
            </a:ext>
          </a:extLst>
        </xdr:cNvPr>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1" name="直線コネクタ 450">
          <a:extLst>
            <a:ext uri="{FF2B5EF4-FFF2-40B4-BE49-F238E27FC236}">
              <a16:creationId xmlns:a16="http://schemas.microsoft.com/office/drawing/2014/main" id="{2491D46D-EC31-4165-A4C6-FB9EA8BBFCB5}"/>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52" name="テキスト ボックス 451">
          <a:extLst>
            <a:ext uri="{FF2B5EF4-FFF2-40B4-BE49-F238E27FC236}">
              <a16:creationId xmlns:a16="http://schemas.microsoft.com/office/drawing/2014/main" id="{16F339A5-C7F7-4840-B836-6D4BA8BFD7AA}"/>
            </a:ext>
          </a:extLst>
        </xdr:cNvPr>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3" name="直線コネクタ 452">
          <a:extLst>
            <a:ext uri="{FF2B5EF4-FFF2-40B4-BE49-F238E27FC236}">
              <a16:creationId xmlns:a16="http://schemas.microsoft.com/office/drawing/2014/main" id="{6E653633-C352-4789-9F6B-85CA7C024FF9}"/>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4" name="テキスト ボックス 453">
          <a:extLst>
            <a:ext uri="{FF2B5EF4-FFF2-40B4-BE49-F238E27FC236}">
              <a16:creationId xmlns:a16="http://schemas.microsoft.com/office/drawing/2014/main" id="{6C1E6844-999D-4949-B00E-E859A3513437}"/>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5" name="【港湾・漁港】&#10;一人当たり有形固定資産（償却資産）額グラフ枠">
          <a:extLst>
            <a:ext uri="{FF2B5EF4-FFF2-40B4-BE49-F238E27FC236}">
              <a16:creationId xmlns:a16="http://schemas.microsoft.com/office/drawing/2014/main" id="{B31141FB-8514-42A7-9234-F3ED099B1BB9}"/>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102</xdr:row>
      <xdr:rowOff>8299</xdr:rowOff>
    </xdr:from>
    <xdr:to>
      <xdr:col>54</xdr:col>
      <xdr:colOff>189865</xdr:colOff>
      <xdr:row>108</xdr:row>
      <xdr:rowOff>76127</xdr:rowOff>
    </xdr:to>
    <xdr:cxnSp macro="">
      <xdr:nvCxnSpPr>
        <xdr:cNvPr id="456" name="直線コネクタ 455">
          <a:extLst>
            <a:ext uri="{FF2B5EF4-FFF2-40B4-BE49-F238E27FC236}">
              <a16:creationId xmlns:a16="http://schemas.microsoft.com/office/drawing/2014/main" id="{CDF692FB-B7C0-4403-82B2-879FBCD33C3C}"/>
            </a:ext>
          </a:extLst>
        </xdr:cNvPr>
        <xdr:cNvCxnSpPr/>
      </xdr:nvCxnSpPr>
      <xdr:spPr>
        <a:xfrm flipV="1">
          <a:off x="10476865" y="17496199"/>
          <a:ext cx="0" cy="10965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79954</xdr:rowOff>
    </xdr:from>
    <xdr:ext cx="378565" cy="259045"/>
    <xdr:sp macro="" textlink="">
      <xdr:nvSpPr>
        <xdr:cNvPr id="457" name="【港湾・漁港】&#10;一人当たり有形固定資産（償却資産）額最小値テキスト">
          <a:extLst>
            <a:ext uri="{FF2B5EF4-FFF2-40B4-BE49-F238E27FC236}">
              <a16:creationId xmlns:a16="http://schemas.microsoft.com/office/drawing/2014/main" id="{1D6350AA-C435-4C90-8C0B-0E3B1140132D}"/>
            </a:ext>
          </a:extLst>
        </xdr:cNvPr>
        <xdr:cNvSpPr txBox="1"/>
      </xdr:nvSpPr>
      <xdr:spPr>
        <a:xfrm>
          <a:off x="10515600" y="18596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76127</xdr:rowOff>
    </xdr:from>
    <xdr:to>
      <xdr:col>55</xdr:col>
      <xdr:colOff>88900</xdr:colOff>
      <xdr:row>108</xdr:row>
      <xdr:rowOff>76127</xdr:rowOff>
    </xdr:to>
    <xdr:cxnSp macro="">
      <xdr:nvCxnSpPr>
        <xdr:cNvPr id="458" name="直線コネクタ 457">
          <a:extLst>
            <a:ext uri="{FF2B5EF4-FFF2-40B4-BE49-F238E27FC236}">
              <a16:creationId xmlns:a16="http://schemas.microsoft.com/office/drawing/2014/main" id="{2FFB0635-6CD0-4EF3-9B5F-99FF6C3D03D7}"/>
            </a:ext>
          </a:extLst>
        </xdr:cNvPr>
        <xdr:cNvCxnSpPr/>
      </xdr:nvCxnSpPr>
      <xdr:spPr>
        <a:xfrm>
          <a:off x="10388600" y="18592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126426</xdr:rowOff>
    </xdr:from>
    <xdr:ext cx="690189" cy="259045"/>
    <xdr:sp macro="" textlink="">
      <xdr:nvSpPr>
        <xdr:cNvPr id="459" name="【港湾・漁港】&#10;一人当たり有形固定資産（償却資産）額最大値テキスト">
          <a:extLst>
            <a:ext uri="{FF2B5EF4-FFF2-40B4-BE49-F238E27FC236}">
              <a16:creationId xmlns:a16="http://schemas.microsoft.com/office/drawing/2014/main" id="{ECA656A4-9884-49C2-825E-FFA5BCC2C098}"/>
            </a:ext>
          </a:extLst>
        </xdr:cNvPr>
        <xdr:cNvSpPr txBox="1"/>
      </xdr:nvSpPr>
      <xdr:spPr>
        <a:xfrm>
          <a:off x="10515600" y="172714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2,398,515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102</xdr:row>
      <xdr:rowOff>8299</xdr:rowOff>
    </xdr:from>
    <xdr:to>
      <xdr:col>55</xdr:col>
      <xdr:colOff>88900</xdr:colOff>
      <xdr:row>102</xdr:row>
      <xdr:rowOff>8299</xdr:rowOff>
    </xdr:to>
    <xdr:cxnSp macro="">
      <xdr:nvCxnSpPr>
        <xdr:cNvPr id="460" name="直線コネクタ 459">
          <a:extLst>
            <a:ext uri="{FF2B5EF4-FFF2-40B4-BE49-F238E27FC236}">
              <a16:creationId xmlns:a16="http://schemas.microsoft.com/office/drawing/2014/main" id="{CEEE272C-56A3-4ACF-927C-147CBC0FAF15}"/>
            </a:ext>
          </a:extLst>
        </xdr:cNvPr>
        <xdr:cNvCxnSpPr/>
      </xdr:nvCxnSpPr>
      <xdr:spPr>
        <a:xfrm>
          <a:off x="10388600" y="17496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167708</xdr:rowOff>
    </xdr:from>
    <xdr:ext cx="599010" cy="259045"/>
    <xdr:sp macro="" textlink="">
      <xdr:nvSpPr>
        <xdr:cNvPr id="461" name="【港湾・漁港】&#10;一人当たり有形固定資産（償却資産）額平均値テキスト">
          <a:extLst>
            <a:ext uri="{FF2B5EF4-FFF2-40B4-BE49-F238E27FC236}">
              <a16:creationId xmlns:a16="http://schemas.microsoft.com/office/drawing/2014/main" id="{73CCBEAD-16EC-48D3-849D-EEBAAB02ED49}"/>
            </a:ext>
          </a:extLst>
        </xdr:cNvPr>
        <xdr:cNvSpPr txBox="1"/>
      </xdr:nvSpPr>
      <xdr:spPr>
        <a:xfrm>
          <a:off x="10515600" y="181699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144831</xdr:rowOff>
    </xdr:from>
    <xdr:to>
      <xdr:col>55</xdr:col>
      <xdr:colOff>50800</xdr:colOff>
      <xdr:row>107</xdr:row>
      <xdr:rowOff>74981</xdr:rowOff>
    </xdr:to>
    <xdr:sp macro="" textlink="">
      <xdr:nvSpPr>
        <xdr:cNvPr id="462" name="フローチャート: 判断 461">
          <a:extLst>
            <a:ext uri="{FF2B5EF4-FFF2-40B4-BE49-F238E27FC236}">
              <a16:creationId xmlns:a16="http://schemas.microsoft.com/office/drawing/2014/main" id="{C65F3CD4-9812-4CA8-9768-16E272C31952}"/>
            </a:ext>
          </a:extLst>
        </xdr:cNvPr>
        <xdr:cNvSpPr/>
      </xdr:nvSpPr>
      <xdr:spPr>
        <a:xfrm>
          <a:off x="10426700" y="18318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142858</xdr:rowOff>
    </xdr:from>
    <xdr:to>
      <xdr:col>50</xdr:col>
      <xdr:colOff>165100</xdr:colOff>
      <xdr:row>107</xdr:row>
      <xdr:rowOff>73008</xdr:rowOff>
    </xdr:to>
    <xdr:sp macro="" textlink="">
      <xdr:nvSpPr>
        <xdr:cNvPr id="463" name="フローチャート: 判断 462">
          <a:extLst>
            <a:ext uri="{FF2B5EF4-FFF2-40B4-BE49-F238E27FC236}">
              <a16:creationId xmlns:a16="http://schemas.microsoft.com/office/drawing/2014/main" id="{E60BB248-C1FA-415C-B808-3DB881245243}"/>
            </a:ext>
          </a:extLst>
        </xdr:cNvPr>
        <xdr:cNvSpPr/>
      </xdr:nvSpPr>
      <xdr:spPr>
        <a:xfrm>
          <a:off x="9588500" y="18316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103428</xdr:rowOff>
    </xdr:from>
    <xdr:to>
      <xdr:col>46</xdr:col>
      <xdr:colOff>38100</xdr:colOff>
      <xdr:row>107</xdr:row>
      <xdr:rowOff>33578</xdr:rowOff>
    </xdr:to>
    <xdr:sp macro="" textlink="">
      <xdr:nvSpPr>
        <xdr:cNvPr id="464" name="フローチャート: 判断 463">
          <a:extLst>
            <a:ext uri="{FF2B5EF4-FFF2-40B4-BE49-F238E27FC236}">
              <a16:creationId xmlns:a16="http://schemas.microsoft.com/office/drawing/2014/main" id="{65A77E17-64D1-439B-803D-74BDB5DAAB52}"/>
            </a:ext>
          </a:extLst>
        </xdr:cNvPr>
        <xdr:cNvSpPr/>
      </xdr:nvSpPr>
      <xdr:spPr>
        <a:xfrm>
          <a:off x="8699500" y="1827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106491</xdr:rowOff>
    </xdr:from>
    <xdr:to>
      <xdr:col>41</xdr:col>
      <xdr:colOff>101600</xdr:colOff>
      <xdr:row>107</xdr:row>
      <xdr:rowOff>36641</xdr:rowOff>
    </xdr:to>
    <xdr:sp macro="" textlink="">
      <xdr:nvSpPr>
        <xdr:cNvPr id="465" name="フローチャート: 判断 464">
          <a:extLst>
            <a:ext uri="{FF2B5EF4-FFF2-40B4-BE49-F238E27FC236}">
              <a16:creationId xmlns:a16="http://schemas.microsoft.com/office/drawing/2014/main" id="{1FF6750B-A459-4521-A481-E3A261938077}"/>
            </a:ext>
          </a:extLst>
        </xdr:cNvPr>
        <xdr:cNvSpPr/>
      </xdr:nvSpPr>
      <xdr:spPr>
        <a:xfrm>
          <a:off x="7810500" y="1828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108950</xdr:rowOff>
    </xdr:from>
    <xdr:to>
      <xdr:col>36</xdr:col>
      <xdr:colOff>165100</xdr:colOff>
      <xdr:row>107</xdr:row>
      <xdr:rowOff>39100</xdr:rowOff>
    </xdr:to>
    <xdr:sp macro="" textlink="">
      <xdr:nvSpPr>
        <xdr:cNvPr id="466" name="フローチャート: 判断 465">
          <a:extLst>
            <a:ext uri="{FF2B5EF4-FFF2-40B4-BE49-F238E27FC236}">
              <a16:creationId xmlns:a16="http://schemas.microsoft.com/office/drawing/2014/main" id="{EBD91F4F-C061-4A2A-B541-0661EF7496DF}"/>
            </a:ext>
          </a:extLst>
        </xdr:cNvPr>
        <xdr:cNvSpPr/>
      </xdr:nvSpPr>
      <xdr:spPr>
        <a:xfrm>
          <a:off x="6921500" y="1828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3CFAA325-2979-4BEE-8CB8-658CBBDE00C5}"/>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1EA9D147-4564-48EA-B5E0-E87AF2FB4147}"/>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D63288F3-CB1E-4751-8952-D08426E74897}"/>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2DA9FD98-FA74-4B42-ACB8-5EDE69618346}"/>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C0420C6A-8A39-4151-9395-0E285F36FF7C}"/>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146405</xdr:rowOff>
    </xdr:from>
    <xdr:to>
      <xdr:col>55</xdr:col>
      <xdr:colOff>50800</xdr:colOff>
      <xdr:row>108</xdr:row>
      <xdr:rowOff>76555</xdr:rowOff>
    </xdr:to>
    <xdr:sp macro="" textlink="">
      <xdr:nvSpPr>
        <xdr:cNvPr id="472" name="楕円 471">
          <a:extLst>
            <a:ext uri="{FF2B5EF4-FFF2-40B4-BE49-F238E27FC236}">
              <a16:creationId xmlns:a16="http://schemas.microsoft.com/office/drawing/2014/main" id="{9DB7D677-D17B-4A8D-B59F-999CA100CAED}"/>
            </a:ext>
          </a:extLst>
        </xdr:cNvPr>
        <xdr:cNvSpPr/>
      </xdr:nvSpPr>
      <xdr:spPr>
        <a:xfrm>
          <a:off x="10426700" y="1849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61332</xdr:rowOff>
    </xdr:from>
    <xdr:ext cx="599010" cy="259045"/>
    <xdr:sp macro="" textlink="">
      <xdr:nvSpPr>
        <xdr:cNvPr id="473" name="【港湾・漁港】&#10;一人当たり有形固定資産（償却資産）額該当値テキスト">
          <a:extLst>
            <a:ext uri="{FF2B5EF4-FFF2-40B4-BE49-F238E27FC236}">
              <a16:creationId xmlns:a16="http://schemas.microsoft.com/office/drawing/2014/main" id="{B453F395-B7F9-4F55-8EB7-4880F74BBC4E}"/>
            </a:ext>
          </a:extLst>
        </xdr:cNvPr>
        <xdr:cNvSpPr txBox="1"/>
      </xdr:nvSpPr>
      <xdr:spPr>
        <a:xfrm>
          <a:off x="10515600" y="18406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149385</xdr:rowOff>
    </xdr:from>
    <xdr:to>
      <xdr:col>50</xdr:col>
      <xdr:colOff>165100</xdr:colOff>
      <xdr:row>108</xdr:row>
      <xdr:rowOff>79535</xdr:rowOff>
    </xdr:to>
    <xdr:sp macro="" textlink="">
      <xdr:nvSpPr>
        <xdr:cNvPr id="474" name="楕円 473">
          <a:extLst>
            <a:ext uri="{FF2B5EF4-FFF2-40B4-BE49-F238E27FC236}">
              <a16:creationId xmlns:a16="http://schemas.microsoft.com/office/drawing/2014/main" id="{01ACE6EA-9D45-4EFC-BD4B-E570F84F9613}"/>
            </a:ext>
          </a:extLst>
        </xdr:cNvPr>
        <xdr:cNvSpPr/>
      </xdr:nvSpPr>
      <xdr:spPr>
        <a:xfrm>
          <a:off x="9588500" y="18494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25755</xdr:rowOff>
    </xdr:from>
    <xdr:to>
      <xdr:col>55</xdr:col>
      <xdr:colOff>0</xdr:colOff>
      <xdr:row>108</xdr:row>
      <xdr:rowOff>28735</xdr:rowOff>
    </xdr:to>
    <xdr:cxnSp macro="">
      <xdr:nvCxnSpPr>
        <xdr:cNvPr id="475" name="直線コネクタ 474">
          <a:extLst>
            <a:ext uri="{FF2B5EF4-FFF2-40B4-BE49-F238E27FC236}">
              <a16:creationId xmlns:a16="http://schemas.microsoft.com/office/drawing/2014/main" id="{7F544928-DB3C-42F4-A92C-B1926AB4B064}"/>
            </a:ext>
          </a:extLst>
        </xdr:cNvPr>
        <xdr:cNvCxnSpPr/>
      </xdr:nvCxnSpPr>
      <xdr:spPr>
        <a:xfrm flipV="1">
          <a:off x="9639300" y="18542355"/>
          <a:ext cx="838200" cy="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150440</xdr:rowOff>
    </xdr:from>
    <xdr:to>
      <xdr:col>46</xdr:col>
      <xdr:colOff>38100</xdr:colOff>
      <xdr:row>108</xdr:row>
      <xdr:rowOff>80590</xdr:rowOff>
    </xdr:to>
    <xdr:sp macro="" textlink="">
      <xdr:nvSpPr>
        <xdr:cNvPr id="476" name="楕円 475">
          <a:extLst>
            <a:ext uri="{FF2B5EF4-FFF2-40B4-BE49-F238E27FC236}">
              <a16:creationId xmlns:a16="http://schemas.microsoft.com/office/drawing/2014/main" id="{4C2830A6-9BBC-46F1-8617-F8BB46FD4081}"/>
            </a:ext>
          </a:extLst>
        </xdr:cNvPr>
        <xdr:cNvSpPr/>
      </xdr:nvSpPr>
      <xdr:spPr>
        <a:xfrm>
          <a:off x="8699500" y="1849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28735</xdr:rowOff>
    </xdr:from>
    <xdr:to>
      <xdr:col>50</xdr:col>
      <xdr:colOff>114300</xdr:colOff>
      <xdr:row>108</xdr:row>
      <xdr:rowOff>29790</xdr:rowOff>
    </xdr:to>
    <xdr:cxnSp macro="">
      <xdr:nvCxnSpPr>
        <xdr:cNvPr id="477" name="直線コネクタ 476">
          <a:extLst>
            <a:ext uri="{FF2B5EF4-FFF2-40B4-BE49-F238E27FC236}">
              <a16:creationId xmlns:a16="http://schemas.microsoft.com/office/drawing/2014/main" id="{670C672F-E630-46E0-922B-91AF8DB09BB8}"/>
            </a:ext>
          </a:extLst>
        </xdr:cNvPr>
        <xdr:cNvCxnSpPr/>
      </xdr:nvCxnSpPr>
      <xdr:spPr>
        <a:xfrm flipV="1">
          <a:off x="8750300" y="18545335"/>
          <a:ext cx="889000" cy="1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151163</xdr:rowOff>
    </xdr:from>
    <xdr:to>
      <xdr:col>41</xdr:col>
      <xdr:colOff>101600</xdr:colOff>
      <xdr:row>108</xdr:row>
      <xdr:rowOff>81313</xdr:rowOff>
    </xdr:to>
    <xdr:sp macro="" textlink="">
      <xdr:nvSpPr>
        <xdr:cNvPr id="478" name="楕円 477">
          <a:extLst>
            <a:ext uri="{FF2B5EF4-FFF2-40B4-BE49-F238E27FC236}">
              <a16:creationId xmlns:a16="http://schemas.microsoft.com/office/drawing/2014/main" id="{D35A5619-1DAA-4418-A537-7183638B3168}"/>
            </a:ext>
          </a:extLst>
        </xdr:cNvPr>
        <xdr:cNvSpPr/>
      </xdr:nvSpPr>
      <xdr:spPr>
        <a:xfrm>
          <a:off x="7810500" y="1849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29790</xdr:rowOff>
    </xdr:from>
    <xdr:to>
      <xdr:col>45</xdr:col>
      <xdr:colOff>177800</xdr:colOff>
      <xdr:row>108</xdr:row>
      <xdr:rowOff>30513</xdr:rowOff>
    </xdr:to>
    <xdr:cxnSp macro="">
      <xdr:nvCxnSpPr>
        <xdr:cNvPr id="479" name="直線コネクタ 478">
          <a:extLst>
            <a:ext uri="{FF2B5EF4-FFF2-40B4-BE49-F238E27FC236}">
              <a16:creationId xmlns:a16="http://schemas.microsoft.com/office/drawing/2014/main" id="{D65C652D-745D-445A-8FFC-04C7548F80C8}"/>
            </a:ext>
          </a:extLst>
        </xdr:cNvPr>
        <xdr:cNvCxnSpPr/>
      </xdr:nvCxnSpPr>
      <xdr:spPr>
        <a:xfrm flipV="1">
          <a:off x="7861300" y="18546390"/>
          <a:ext cx="889000" cy="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152154</xdr:rowOff>
    </xdr:from>
    <xdr:to>
      <xdr:col>36</xdr:col>
      <xdr:colOff>165100</xdr:colOff>
      <xdr:row>108</xdr:row>
      <xdr:rowOff>82304</xdr:rowOff>
    </xdr:to>
    <xdr:sp macro="" textlink="">
      <xdr:nvSpPr>
        <xdr:cNvPr id="480" name="楕円 479">
          <a:extLst>
            <a:ext uri="{FF2B5EF4-FFF2-40B4-BE49-F238E27FC236}">
              <a16:creationId xmlns:a16="http://schemas.microsoft.com/office/drawing/2014/main" id="{0BD13B74-6C4B-4017-BACE-50D3FAB5467B}"/>
            </a:ext>
          </a:extLst>
        </xdr:cNvPr>
        <xdr:cNvSpPr/>
      </xdr:nvSpPr>
      <xdr:spPr>
        <a:xfrm>
          <a:off x="6921500" y="18497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30513</xdr:rowOff>
    </xdr:from>
    <xdr:to>
      <xdr:col>41</xdr:col>
      <xdr:colOff>50800</xdr:colOff>
      <xdr:row>108</xdr:row>
      <xdr:rowOff>31504</xdr:rowOff>
    </xdr:to>
    <xdr:cxnSp macro="">
      <xdr:nvCxnSpPr>
        <xdr:cNvPr id="481" name="直線コネクタ 480">
          <a:extLst>
            <a:ext uri="{FF2B5EF4-FFF2-40B4-BE49-F238E27FC236}">
              <a16:creationId xmlns:a16="http://schemas.microsoft.com/office/drawing/2014/main" id="{71B5E76C-EE96-4AC9-805D-E21BFCB9709D}"/>
            </a:ext>
          </a:extLst>
        </xdr:cNvPr>
        <xdr:cNvCxnSpPr/>
      </xdr:nvCxnSpPr>
      <xdr:spPr>
        <a:xfrm flipV="1">
          <a:off x="6972300" y="18547113"/>
          <a:ext cx="889000" cy="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89535</xdr:rowOff>
    </xdr:from>
    <xdr:ext cx="599010" cy="259045"/>
    <xdr:sp macro="" textlink="">
      <xdr:nvSpPr>
        <xdr:cNvPr id="482" name="n_1aveValue【港湾・漁港】&#10;一人当たり有形固定資産（償却資産）額">
          <a:extLst>
            <a:ext uri="{FF2B5EF4-FFF2-40B4-BE49-F238E27FC236}">
              <a16:creationId xmlns:a16="http://schemas.microsoft.com/office/drawing/2014/main" id="{1042DB82-CAC0-4612-93D6-3755B06458CC}"/>
            </a:ext>
          </a:extLst>
        </xdr:cNvPr>
        <xdr:cNvSpPr txBox="1"/>
      </xdr:nvSpPr>
      <xdr:spPr>
        <a:xfrm>
          <a:off x="9327095" y="18091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50105</xdr:rowOff>
    </xdr:from>
    <xdr:ext cx="599010" cy="259045"/>
    <xdr:sp macro="" textlink="">
      <xdr:nvSpPr>
        <xdr:cNvPr id="483" name="n_2aveValue【港湾・漁港】&#10;一人当たり有形固定資産（償却資産）額">
          <a:extLst>
            <a:ext uri="{FF2B5EF4-FFF2-40B4-BE49-F238E27FC236}">
              <a16:creationId xmlns:a16="http://schemas.microsoft.com/office/drawing/2014/main" id="{15A027C3-98BB-45F7-AD4B-74D7C6D2E493}"/>
            </a:ext>
          </a:extLst>
        </xdr:cNvPr>
        <xdr:cNvSpPr txBox="1"/>
      </xdr:nvSpPr>
      <xdr:spPr>
        <a:xfrm>
          <a:off x="8450795" y="18052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53168</xdr:rowOff>
    </xdr:from>
    <xdr:ext cx="599010" cy="259045"/>
    <xdr:sp macro="" textlink="">
      <xdr:nvSpPr>
        <xdr:cNvPr id="484" name="n_3aveValue【港湾・漁港】&#10;一人当たり有形固定資産（償却資産）額">
          <a:extLst>
            <a:ext uri="{FF2B5EF4-FFF2-40B4-BE49-F238E27FC236}">
              <a16:creationId xmlns:a16="http://schemas.microsoft.com/office/drawing/2014/main" id="{DEBF4965-B97B-444C-A977-04C5D70B59C3}"/>
            </a:ext>
          </a:extLst>
        </xdr:cNvPr>
        <xdr:cNvSpPr txBox="1"/>
      </xdr:nvSpPr>
      <xdr:spPr>
        <a:xfrm>
          <a:off x="7561795" y="18055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55627</xdr:rowOff>
    </xdr:from>
    <xdr:ext cx="599010" cy="259045"/>
    <xdr:sp macro="" textlink="">
      <xdr:nvSpPr>
        <xdr:cNvPr id="485" name="n_4aveValue【港湾・漁港】&#10;一人当たり有形固定資産（償却資産）額">
          <a:extLst>
            <a:ext uri="{FF2B5EF4-FFF2-40B4-BE49-F238E27FC236}">
              <a16:creationId xmlns:a16="http://schemas.microsoft.com/office/drawing/2014/main" id="{D3EBF391-FAB6-4DAA-B96D-3E5655303A5B}"/>
            </a:ext>
          </a:extLst>
        </xdr:cNvPr>
        <xdr:cNvSpPr txBox="1"/>
      </xdr:nvSpPr>
      <xdr:spPr>
        <a:xfrm>
          <a:off x="6672795" y="18057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108</xdr:row>
      <xdr:rowOff>70662</xdr:rowOff>
    </xdr:from>
    <xdr:ext cx="599010" cy="259045"/>
    <xdr:sp macro="" textlink="">
      <xdr:nvSpPr>
        <xdr:cNvPr id="486" name="n_1mainValue【港湾・漁港】&#10;一人当たり有形固定資産（償却資産）額">
          <a:extLst>
            <a:ext uri="{FF2B5EF4-FFF2-40B4-BE49-F238E27FC236}">
              <a16:creationId xmlns:a16="http://schemas.microsoft.com/office/drawing/2014/main" id="{FA6877B3-05F8-4256-B001-EA432B3D5B6F}"/>
            </a:ext>
          </a:extLst>
        </xdr:cNvPr>
        <xdr:cNvSpPr txBox="1"/>
      </xdr:nvSpPr>
      <xdr:spPr>
        <a:xfrm>
          <a:off x="9327095" y="18587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108</xdr:row>
      <xdr:rowOff>71717</xdr:rowOff>
    </xdr:from>
    <xdr:ext cx="599010" cy="259045"/>
    <xdr:sp macro="" textlink="">
      <xdr:nvSpPr>
        <xdr:cNvPr id="487" name="n_2mainValue【港湾・漁港】&#10;一人当たり有形固定資産（償却資産）額">
          <a:extLst>
            <a:ext uri="{FF2B5EF4-FFF2-40B4-BE49-F238E27FC236}">
              <a16:creationId xmlns:a16="http://schemas.microsoft.com/office/drawing/2014/main" id="{461F5AE3-7661-48EB-94CF-101E1D844C53}"/>
            </a:ext>
          </a:extLst>
        </xdr:cNvPr>
        <xdr:cNvSpPr txBox="1"/>
      </xdr:nvSpPr>
      <xdr:spPr>
        <a:xfrm>
          <a:off x="8450795" y="18588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108</xdr:row>
      <xdr:rowOff>72440</xdr:rowOff>
    </xdr:from>
    <xdr:ext cx="534377" cy="259045"/>
    <xdr:sp macro="" textlink="">
      <xdr:nvSpPr>
        <xdr:cNvPr id="488" name="n_3mainValue【港湾・漁港】&#10;一人当たり有形固定資産（償却資産）額">
          <a:extLst>
            <a:ext uri="{FF2B5EF4-FFF2-40B4-BE49-F238E27FC236}">
              <a16:creationId xmlns:a16="http://schemas.microsoft.com/office/drawing/2014/main" id="{04AA5B04-4202-4285-86CF-AAB33BA04AF2}"/>
            </a:ext>
          </a:extLst>
        </xdr:cNvPr>
        <xdr:cNvSpPr txBox="1"/>
      </xdr:nvSpPr>
      <xdr:spPr>
        <a:xfrm>
          <a:off x="7594111" y="18589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108</xdr:row>
      <xdr:rowOff>73431</xdr:rowOff>
    </xdr:from>
    <xdr:ext cx="534377" cy="259045"/>
    <xdr:sp macro="" textlink="">
      <xdr:nvSpPr>
        <xdr:cNvPr id="489" name="n_4mainValue【港湾・漁港】&#10;一人当たり有形固定資産（償却資産）額">
          <a:extLst>
            <a:ext uri="{FF2B5EF4-FFF2-40B4-BE49-F238E27FC236}">
              <a16:creationId xmlns:a16="http://schemas.microsoft.com/office/drawing/2014/main" id="{A4FADF8D-18E4-4419-B451-71F8966BCDFD}"/>
            </a:ext>
          </a:extLst>
        </xdr:cNvPr>
        <xdr:cNvSpPr txBox="1"/>
      </xdr:nvSpPr>
      <xdr:spPr>
        <a:xfrm>
          <a:off x="6705111" y="18590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0" name="正方形/長方形 489">
          <a:extLst>
            <a:ext uri="{FF2B5EF4-FFF2-40B4-BE49-F238E27FC236}">
              <a16:creationId xmlns:a16="http://schemas.microsoft.com/office/drawing/2014/main" id="{CACE529D-F7FF-4F3A-80A8-44B0DDA0F55F}"/>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1" name="正方形/長方形 490">
          <a:extLst>
            <a:ext uri="{FF2B5EF4-FFF2-40B4-BE49-F238E27FC236}">
              <a16:creationId xmlns:a16="http://schemas.microsoft.com/office/drawing/2014/main" id="{11311EF3-B1A5-4A7A-8554-173C20699D82}"/>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2" name="正方形/長方形 491">
          <a:extLst>
            <a:ext uri="{FF2B5EF4-FFF2-40B4-BE49-F238E27FC236}">
              <a16:creationId xmlns:a16="http://schemas.microsoft.com/office/drawing/2014/main" id="{406026A0-E376-4F6A-AE14-3E6AA09C1D26}"/>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3" name="正方形/長方形 492">
          <a:extLst>
            <a:ext uri="{FF2B5EF4-FFF2-40B4-BE49-F238E27FC236}">
              <a16:creationId xmlns:a16="http://schemas.microsoft.com/office/drawing/2014/main" id="{71B73ED9-0786-40F8-B400-88AC921919D7}"/>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4" name="正方形/長方形 493">
          <a:extLst>
            <a:ext uri="{FF2B5EF4-FFF2-40B4-BE49-F238E27FC236}">
              <a16:creationId xmlns:a16="http://schemas.microsoft.com/office/drawing/2014/main" id="{7D13BF4A-B8C1-4C9A-AC71-C209E110C5AC}"/>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5" name="正方形/長方形 494">
          <a:extLst>
            <a:ext uri="{FF2B5EF4-FFF2-40B4-BE49-F238E27FC236}">
              <a16:creationId xmlns:a16="http://schemas.microsoft.com/office/drawing/2014/main" id="{F081DC6D-9036-48D4-81FB-DCEB970B6D83}"/>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6" name="正方形/長方形 495">
          <a:extLst>
            <a:ext uri="{FF2B5EF4-FFF2-40B4-BE49-F238E27FC236}">
              <a16:creationId xmlns:a16="http://schemas.microsoft.com/office/drawing/2014/main" id="{64D75BF2-4529-4CDE-8D5E-D8267721CF4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7" name="正方形/長方形 496">
          <a:extLst>
            <a:ext uri="{FF2B5EF4-FFF2-40B4-BE49-F238E27FC236}">
              <a16:creationId xmlns:a16="http://schemas.microsoft.com/office/drawing/2014/main" id="{0F2ED193-64A6-43A1-A12C-64F1A967A1AD}"/>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8" name="テキスト ボックス 497">
          <a:extLst>
            <a:ext uri="{FF2B5EF4-FFF2-40B4-BE49-F238E27FC236}">
              <a16:creationId xmlns:a16="http://schemas.microsoft.com/office/drawing/2014/main" id="{358AC538-C966-4AAE-8044-BFB58E0889D9}"/>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9" name="直線コネクタ 498">
          <a:extLst>
            <a:ext uri="{FF2B5EF4-FFF2-40B4-BE49-F238E27FC236}">
              <a16:creationId xmlns:a16="http://schemas.microsoft.com/office/drawing/2014/main" id="{CBB88147-EF80-4244-AEE6-2ACBE50874A3}"/>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0" name="テキスト ボックス 499">
          <a:extLst>
            <a:ext uri="{FF2B5EF4-FFF2-40B4-BE49-F238E27FC236}">
              <a16:creationId xmlns:a16="http://schemas.microsoft.com/office/drawing/2014/main" id="{2DCD440A-2778-42AB-B61F-366ACC85EA32}"/>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1" name="直線コネクタ 500">
          <a:extLst>
            <a:ext uri="{FF2B5EF4-FFF2-40B4-BE49-F238E27FC236}">
              <a16:creationId xmlns:a16="http://schemas.microsoft.com/office/drawing/2014/main" id="{B2860F3B-DF2C-4D96-B721-1B0A51413CB9}"/>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2" name="テキスト ボックス 501">
          <a:extLst>
            <a:ext uri="{FF2B5EF4-FFF2-40B4-BE49-F238E27FC236}">
              <a16:creationId xmlns:a16="http://schemas.microsoft.com/office/drawing/2014/main" id="{714F87A5-800C-4CD9-9535-A07AA423204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3" name="直線コネクタ 502">
          <a:extLst>
            <a:ext uri="{FF2B5EF4-FFF2-40B4-BE49-F238E27FC236}">
              <a16:creationId xmlns:a16="http://schemas.microsoft.com/office/drawing/2014/main" id="{4904BA07-3977-43E9-8D28-E8E96E31FF0E}"/>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4" name="テキスト ボックス 503">
          <a:extLst>
            <a:ext uri="{FF2B5EF4-FFF2-40B4-BE49-F238E27FC236}">
              <a16:creationId xmlns:a16="http://schemas.microsoft.com/office/drawing/2014/main" id="{007AD240-3FBB-4C73-9636-928FDA50D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5" name="直線コネクタ 504">
          <a:extLst>
            <a:ext uri="{FF2B5EF4-FFF2-40B4-BE49-F238E27FC236}">
              <a16:creationId xmlns:a16="http://schemas.microsoft.com/office/drawing/2014/main" id="{AFD76C3F-B103-40E8-8E54-953F1008F844}"/>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6" name="テキスト ボックス 505">
          <a:extLst>
            <a:ext uri="{FF2B5EF4-FFF2-40B4-BE49-F238E27FC236}">
              <a16:creationId xmlns:a16="http://schemas.microsoft.com/office/drawing/2014/main" id="{9CBD88A4-D458-4B1C-82A5-EED8103E5288}"/>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7" name="直線コネクタ 506">
          <a:extLst>
            <a:ext uri="{FF2B5EF4-FFF2-40B4-BE49-F238E27FC236}">
              <a16:creationId xmlns:a16="http://schemas.microsoft.com/office/drawing/2014/main" id="{4A32506F-B784-4639-945F-CB26A25AEFD2}"/>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8" name="テキスト ボックス 507">
          <a:extLst>
            <a:ext uri="{FF2B5EF4-FFF2-40B4-BE49-F238E27FC236}">
              <a16:creationId xmlns:a16="http://schemas.microsoft.com/office/drawing/2014/main" id="{0F776ABE-772E-4146-AF83-EAE2F225B09D}"/>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9" name="直線コネクタ 508">
          <a:extLst>
            <a:ext uri="{FF2B5EF4-FFF2-40B4-BE49-F238E27FC236}">
              <a16:creationId xmlns:a16="http://schemas.microsoft.com/office/drawing/2014/main" id="{591B685D-CCE6-4711-BC2D-8FF638008F13}"/>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510" name="テキスト ボックス 509">
          <a:extLst>
            <a:ext uri="{FF2B5EF4-FFF2-40B4-BE49-F238E27FC236}">
              <a16:creationId xmlns:a16="http://schemas.microsoft.com/office/drawing/2014/main" id="{A7ED8E02-E01F-487A-9060-1033A8E23470}"/>
            </a:ext>
          </a:extLst>
        </xdr:cNvPr>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1" name="直線コネクタ 510">
          <a:extLst>
            <a:ext uri="{FF2B5EF4-FFF2-40B4-BE49-F238E27FC236}">
              <a16:creationId xmlns:a16="http://schemas.microsoft.com/office/drawing/2014/main" id="{4A1FD0BC-7C5B-479D-8413-69AE584CC7D2}"/>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2" name="【認定こども園・幼稚園・保育所】&#10;有形固定資産減価償却率グラフ枠">
          <a:extLst>
            <a:ext uri="{FF2B5EF4-FFF2-40B4-BE49-F238E27FC236}">
              <a16:creationId xmlns:a16="http://schemas.microsoft.com/office/drawing/2014/main" id="{8982F1CE-9EAB-45ED-B1D2-9539822275DF}"/>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513" name="直線コネクタ 512">
          <a:extLst>
            <a:ext uri="{FF2B5EF4-FFF2-40B4-BE49-F238E27FC236}">
              <a16:creationId xmlns:a16="http://schemas.microsoft.com/office/drawing/2014/main" id="{6CCF4C8E-9DA2-49F3-B904-E26D2DAE33E4}"/>
            </a:ext>
          </a:extLst>
        </xdr:cNvPr>
        <xdr:cNvCxnSpPr/>
      </xdr:nvCxnSpPr>
      <xdr:spPr>
        <a:xfrm flipV="1">
          <a:off x="16318864"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514" name="【認定こども園・幼稚園・保育所】&#10;有形固定資産減価償却率最小値テキスト">
          <a:extLst>
            <a:ext uri="{FF2B5EF4-FFF2-40B4-BE49-F238E27FC236}">
              <a16:creationId xmlns:a16="http://schemas.microsoft.com/office/drawing/2014/main" id="{71B96263-7013-47D4-BA58-C5D63DEAA2C0}"/>
            </a:ext>
          </a:extLst>
        </xdr:cNvPr>
        <xdr:cNvSpPr txBox="1"/>
      </xdr:nvSpPr>
      <xdr:spPr>
        <a:xfrm>
          <a:off x="16357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515" name="直線コネクタ 514">
          <a:extLst>
            <a:ext uri="{FF2B5EF4-FFF2-40B4-BE49-F238E27FC236}">
              <a16:creationId xmlns:a16="http://schemas.microsoft.com/office/drawing/2014/main" id="{1846BCBC-58EE-45CD-B941-185285176489}"/>
            </a:ext>
          </a:extLst>
        </xdr:cNvPr>
        <xdr:cNvCxnSpPr/>
      </xdr:nvCxnSpPr>
      <xdr:spPr>
        <a:xfrm>
          <a:off x="16230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516" name="【認定こども園・幼稚園・保育所】&#10;有形固定資産減価償却率最大値テキスト">
          <a:extLst>
            <a:ext uri="{FF2B5EF4-FFF2-40B4-BE49-F238E27FC236}">
              <a16:creationId xmlns:a16="http://schemas.microsoft.com/office/drawing/2014/main" id="{00C266EF-7FF6-44DD-9FDA-F2BFA5B12F22}"/>
            </a:ext>
          </a:extLst>
        </xdr:cNvPr>
        <xdr:cNvSpPr txBox="1"/>
      </xdr:nvSpPr>
      <xdr:spPr>
        <a:xfrm>
          <a:off x="16357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517" name="直線コネクタ 516">
          <a:extLst>
            <a:ext uri="{FF2B5EF4-FFF2-40B4-BE49-F238E27FC236}">
              <a16:creationId xmlns:a16="http://schemas.microsoft.com/office/drawing/2014/main" id="{16050A64-2B16-4580-B079-8C52673F9BB3}"/>
            </a:ext>
          </a:extLst>
        </xdr:cNvPr>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86377</xdr:rowOff>
    </xdr:from>
    <xdr:ext cx="405111" cy="259045"/>
    <xdr:sp macro="" textlink="">
      <xdr:nvSpPr>
        <xdr:cNvPr id="518" name="【認定こども園・幼稚園・保育所】&#10;有形固定資産減価償却率平均値テキスト">
          <a:extLst>
            <a:ext uri="{FF2B5EF4-FFF2-40B4-BE49-F238E27FC236}">
              <a16:creationId xmlns:a16="http://schemas.microsoft.com/office/drawing/2014/main" id="{F3EC9335-FF38-433B-9B2C-D3F2AE97E00D}"/>
            </a:ext>
          </a:extLst>
        </xdr:cNvPr>
        <xdr:cNvSpPr txBox="1"/>
      </xdr:nvSpPr>
      <xdr:spPr>
        <a:xfrm>
          <a:off x="16357600" y="6430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107950</xdr:rowOff>
    </xdr:from>
    <xdr:to>
      <xdr:col>85</xdr:col>
      <xdr:colOff>177800</xdr:colOff>
      <xdr:row>38</xdr:row>
      <xdr:rowOff>38100</xdr:rowOff>
    </xdr:to>
    <xdr:sp macro="" textlink="">
      <xdr:nvSpPr>
        <xdr:cNvPr id="519" name="フローチャート: 判断 518">
          <a:extLst>
            <a:ext uri="{FF2B5EF4-FFF2-40B4-BE49-F238E27FC236}">
              <a16:creationId xmlns:a16="http://schemas.microsoft.com/office/drawing/2014/main" id="{49197260-19E2-4708-AE09-B72F8E8F8D4E}"/>
            </a:ext>
          </a:extLst>
        </xdr:cNvPr>
        <xdr:cNvSpPr/>
      </xdr:nvSpPr>
      <xdr:spPr>
        <a:xfrm>
          <a:off x="1626870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53340</xdr:rowOff>
    </xdr:from>
    <xdr:to>
      <xdr:col>81</xdr:col>
      <xdr:colOff>101600</xdr:colOff>
      <xdr:row>37</xdr:row>
      <xdr:rowOff>154940</xdr:rowOff>
    </xdr:to>
    <xdr:sp macro="" textlink="">
      <xdr:nvSpPr>
        <xdr:cNvPr id="520" name="フローチャート: 判断 519">
          <a:extLst>
            <a:ext uri="{FF2B5EF4-FFF2-40B4-BE49-F238E27FC236}">
              <a16:creationId xmlns:a16="http://schemas.microsoft.com/office/drawing/2014/main" id="{B808FD2F-6074-40EE-95E6-49E0642012F6}"/>
            </a:ext>
          </a:extLst>
        </xdr:cNvPr>
        <xdr:cNvSpPr/>
      </xdr:nvSpPr>
      <xdr:spPr>
        <a:xfrm>
          <a:off x="15430500" y="6396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15240</xdr:rowOff>
    </xdr:from>
    <xdr:to>
      <xdr:col>76</xdr:col>
      <xdr:colOff>165100</xdr:colOff>
      <xdr:row>37</xdr:row>
      <xdr:rowOff>116840</xdr:rowOff>
    </xdr:to>
    <xdr:sp macro="" textlink="">
      <xdr:nvSpPr>
        <xdr:cNvPr id="521" name="フローチャート: 判断 520">
          <a:extLst>
            <a:ext uri="{FF2B5EF4-FFF2-40B4-BE49-F238E27FC236}">
              <a16:creationId xmlns:a16="http://schemas.microsoft.com/office/drawing/2014/main" id="{645C9492-B070-4F27-94ED-FBC6C62D227B}"/>
            </a:ext>
          </a:extLst>
        </xdr:cNvPr>
        <xdr:cNvSpPr/>
      </xdr:nvSpPr>
      <xdr:spPr>
        <a:xfrm>
          <a:off x="14541500" y="6358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0</xdr:rowOff>
    </xdr:from>
    <xdr:to>
      <xdr:col>72</xdr:col>
      <xdr:colOff>38100</xdr:colOff>
      <xdr:row>37</xdr:row>
      <xdr:rowOff>101600</xdr:rowOff>
    </xdr:to>
    <xdr:sp macro="" textlink="">
      <xdr:nvSpPr>
        <xdr:cNvPr id="522" name="フローチャート: 判断 521">
          <a:extLst>
            <a:ext uri="{FF2B5EF4-FFF2-40B4-BE49-F238E27FC236}">
              <a16:creationId xmlns:a16="http://schemas.microsoft.com/office/drawing/2014/main" id="{5BA24E78-2377-41A2-8AFC-F2837E69C536}"/>
            </a:ext>
          </a:extLst>
        </xdr:cNvPr>
        <xdr:cNvSpPr/>
      </xdr:nvSpPr>
      <xdr:spPr>
        <a:xfrm>
          <a:off x="13652500" y="634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142240</xdr:rowOff>
    </xdr:from>
    <xdr:to>
      <xdr:col>67</xdr:col>
      <xdr:colOff>101600</xdr:colOff>
      <xdr:row>37</xdr:row>
      <xdr:rowOff>72390</xdr:rowOff>
    </xdr:to>
    <xdr:sp macro="" textlink="">
      <xdr:nvSpPr>
        <xdr:cNvPr id="523" name="フローチャート: 判断 522">
          <a:extLst>
            <a:ext uri="{FF2B5EF4-FFF2-40B4-BE49-F238E27FC236}">
              <a16:creationId xmlns:a16="http://schemas.microsoft.com/office/drawing/2014/main" id="{969896C2-F111-4A78-ADE3-F0402B904DCE}"/>
            </a:ext>
          </a:extLst>
        </xdr:cNvPr>
        <xdr:cNvSpPr/>
      </xdr:nvSpPr>
      <xdr:spPr>
        <a:xfrm>
          <a:off x="12763500" y="6314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2047D721-8997-4E33-81D4-0FE549717F1C}"/>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AE37D56B-9789-48CB-AFFD-03401A0E617E}"/>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B6D8F50F-68F4-42FE-B160-9F47F32BC0A2}"/>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B2FA841D-1D33-4675-AA46-2B67B45D6A1E}"/>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AA2B86C4-29CB-4157-A3E4-9B5B53D4D1C6}"/>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63500</xdr:rowOff>
    </xdr:from>
    <xdr:to>
      <xdr:col>85</xdr:col>
      <xdr:colOff>177800</xdr:colOff>
      <xdr:row>37</xdr:row>
      <xdr:rowOff>165100</xdr:rowOff>
    </xdr:to>
    <xdr:sp macro="" textlink="">
      <xdr:nvSpPr>
        <xdr:cNvPr id="529" name="楕円 528">
          <a:extLst>
            <a:ext uri="{FF2B5EF4-FFF2-40B4-BE49-F238E27FC236}">
              <a16:creationId xmlns:a16="http://schemas.microsoft.com/office/drawing/2014/main" id="{188F2912-3501-43E9-9659-195688EC242A}"/>
            </a:ext>
          </a:extLst>
        </xdr:cNvPr>
        <xdr:cNvSpPr/>
      </xdr:nvSpPr>
      <xdr:spPr>
        <a:xfrm>
          <a:off x="16268700" y="640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86377</xdr:rowOff>
    </xdr:from>
    <xdr:ext cx="405111" cy="259045"/>
    <xdr:sp macro="" textlink="">
      <xdr:nvSpPr>
        <xdr:cNvPr id="530" name="【認定こども園・幼稚園・保育所】&#10;有形固定資産減価償却率該当値テキスト">
          <a:extLst>
            <a:ext uri="{FF2B5EF4-FFF2-40B4-BE49-F238E27FC236}">
              <a16:creationId xmlns:a16="http://schemas.microsoft.com/office/drawing/2014/main" id="{E3CA6970-146D-45D7-8B7E-0B55A78C6BD2}"/>
            </a:ext>
          </a:extLst>
        </xdr:cNvPr>
        <xdr:cNvSpPr txBox="1"/>
      </xdr:nvSpPr>
      <xdr:spPr>
        <a:xfrm>
          <a:off x="16357600" y="625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29210</xdr:rowOff>
    </xdr:from>
    <xdr:to>
      <xdr:col>81</xdr:col>
      <xdr:colOff>101600</xdr:colOff>
      <xdr:row>37</xdr:row>
      <xdr:rowOff>130810</xdr:rowOff>
    </xdr:to>
    <xdr:sp macro="" textlink="">
      <xdr:nvSpPr>
        <xdr:cNvPr id="531" name="楕円 530">
          <a:extLst>
            <a:ext uri="{FF2B5EF4-FFF2-40B4-BE49-F238E27FC236}">
              <a16:creationId xmlns:a16="http://schemas.microsoft.com/office/drawing/2014/main" id="{2655812B-BBF3-48D5-A5EC-C901CE36508D}"/>
            </a:ext>
          </a:extLst>
        </xdr:cNvPr>
        <xdr:cNvSpPr/>
      </xdr:nvSpPr>
      <xdr:spPr>
        <a:xfrm>
          <a:off x="15430500" y="637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80010</xdr:rowOff>
    </xdr:from>
    <xdr:to>
      <xdr:col>85</xdr:col>
      <xdr:colOff>127000</xdr:colOff>
      <xdr:row>37</xdr:row>
      <xdr:rowOff>114300</xdr:rowOff>
    </xdr:to>
    <xdr:cxnSp macro="">
      <xdr:nvCxnSpPr>
        <xdr:cNvPr id="532" name="直線コネクタ 531">
          <a:extLst>
            <a:ext uri="{FF2B5EF4-FFF2-40B4-BE49-F238E27FC236}">
              <a16:creationId xmlns:a16="http://schemas.microsoft.com/office/drawing/2014/main" id="{F0401B32-60B4-40D2-85BC-7DBF253210A2}"/>
            </a:ext>
          </a:extLst>
        </xdr:cNvPr>
        <xdr:cNvCxnSpPr/>
      </xdr:nvCxnSpPr>
      <xdr:spPr>
        <a:xfrm>
          <a:off x="15481300" y="642366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20320</xdr:rowOff>
    </xdr:from>
    <xdr:to>
      <xdr:col>76</xdr:col>
      <xdr:colOff>165100</xdr:colOff>
      <xdr:row>37</xdr:row>
      <xdr:rowOff>121920</xdr:rowOff>
    </xdr:to>
    <xdr:sp macro="" textlink="">
      <xdr:nvSpPr>
        <xdr:cNvPr id="533" name="楕円 532">
          <a:extLst>
            <a:ext uri="{FF2B5EF4-FFF2-40B4-BE49-F238E27FC236}">
              <a16:creationId xmlns:a16="http://schemas.microsoft.com/office/drawing/2014/main" id="{EB36D059-3C0A-47C5-9179-632A3E94A1B3}"/>
            </a:ext>
          </a:extLst>
        </xdr:cNvPr>
        <xdr:cNvSpPr/>
      </xdr:nvSpPr>
      <xdr:spPr>
        <a:xfrm>
          <a:off x="14541500" y="636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71120</xdr:rowOff>
    </xdr:from>
    <xdr:to>
      <xdr:col>81</xdr:col>
      <xdr:colOff>50800</xdr:colOff>
      <xdr:row>37</xdr:row>
      <xdr:rowOff>80010</xdr:rowOff>
    </xdr:to>
    <xdr:cxnSp macro="">
      <xdr:nvCxnSpPr>
        <xdr:cNvPr id="534" name="直線コネクタ 533">
          <a:extLst>
            <a:ext uri="{FF2B5EF4-FFF2-40B4-BE49-F238E27FC236}">
              <a16:creationId xmlns:a16="http://schemas.microsoft.com/office/drawing/2014/main" id="{1F80B65C-90FB-403C-8CDD-E405F3D11875}"/>
            </a:ext>
          </a:extLst>
        </xdr:cNvPr>
        <xdr:cNvCxnSpPr/>
      </xdr:nvCxnSpPr>
      <xdr:spPr>
        <a:xfrm>
          <a:off x="14592300" y="6414770"/>
          <a:ext cx="8890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161290</xdr:rowOff>
    </xdr:from>
    <xdr:to>
      <xdr:col>72</xdr:col>
      <xdr:colOff>38100</xdr:colOff>
      <xdr:row>37</xdr:row>
      <xdr:rowOff>91440</xdr:rowOff>
    </xdr:to>
    <xdr:sp macro="" textlink="">
      <xdr:nvSpPr>
        <xdr:cNvPr id="535" name="楕円 534">
          <a:extLst>
            <a:ext uri="{FF2B5EF4-FFF2-40B4-BE49-F238E27FC236}">
              <a16:creationId xmlns:a16="http://schemas.microsoft.com/office/drawing/2014/main" id="{AB0DBDBB-04A3-4C3D-9E3E-20937070EFB3}"/>
            </a:ext>
          </a:extLst>
        </xdr:cNvPr>
        <xdr:cNvSpPr/>
      </xdr:nvSpPr>
      <xdr:spPr>
        <a:xfrm>
          <a:off x="13652500" y="6333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40640</xdr:rowOff>
    </xdr:from>
    <xdr:to>
      <xdr:col>76</xdr:col>
      <xdr:colOff>114300</xdr:colOff>
      <xdr:row>37</xdr:row>
      <xdr:rowOff>71120</xdr:rowOff>
    </xdr:to>
    <xdr:cxnSp macro="">
      <xdr:nvCxnSpPr>
        <xdr:cNvPr id="536" name="直線コネクタ 535">
          <a:extLst>
            <a:ext uri="{FF2B5EF4-FFF2-40B4-BE49-F238E27FC236}">
              <a16:creationId xmlns:a16="http://schemas.microsoft.com/office/drawing/2014/main" id="{13B5EF07-06DA-43CE-A66B-A739F7D5BD6E}"/>
            </a:ext>
          </a:extLst>
        </xdr:cNvPr>
        <xdr:cNvCxnSpPr/>
      </xdr:nvCxnSpPr>
      <xdr:spPr>
        <a:xfrm>
          <a:off x="13703300" y="638429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142240</xdr:rowOff>
    </xdr:from>
    <xdr:to>
      <xdr:col>67</xdr:col>
      <xdr:colOff>101600</xdr:colOff>
      <xdr:row>37</xdr:row>
      <xdr:rowOff>72390</xdr:rowOff>
    </xdr:to>
    <xdr:sp macro="" textlink="">
      <xdr:nvSpPr>
        <xdr:cNvPr id="537" name="楕円 536">
          <a:extLst>
            <a:ext uri="{FF2B5EF4-FFF2-40B4-BE49-F238E27FC236}">
              <a16:creationId xmlns:a16="http://schemas.microsoft.com/office/drawing/2014/main" id="{CF6147E7-52DB-4DDA-A09D-CD792E9C803A}"/>
            </a:ext>
          </a:extLst>
        </xdr:cNvPr>
        <xdr:cNvSpPr/>
      </xdr:nvSpPr>
      <xdr:spPr>
        <a:xfrm>
          <a:off x="12763500" y="631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21590</xdr:rowOff>
    </xdr:from>
    <xdr:to>
      <xdr:col>71</xdr:col>
      <xdr:colOff>177800</xdr:colOff>
      <xdr:row>37</xdr:row>
      <xdr:rowOff>40640</xdr:rowOff>
    </xdr:to>
    <xdr:cxnSp macro="">
      <xdr:nvCxnSpPr>
        <xdr:cNvPr id="538" name="直線コネクタ 537">
          <a:extLst>
            <a:ext uri="{FF2B5EF4-FFF2-40B4-BE49-F238E27FC236}">
              <a16:creationId xmlns:a16="http://schemas.microsoft.com/office/drawing/2014/main" id="{CE4C3501-FAF3-4F8E-9067-BA29CBFF749C}"/>
            </a:ext>
          </a:extLst>
        </xdr:cNvPr>
        <xdr:cNvCxnSpPr/>
      </xdr:nvCxnSpPr>
      <xdr:spPr>
        <a:xfrm>
          <a:off x="12814300" y="636524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146067</xdr:rowOff>
    </xdr:from>
    <xdr:ext cx="405111" cy="259045"/>
    <xdr:sp macro="" textlink="">
      <xdr:nvSpPr>
        <xdr:cNvPr id="539" name="n_1aveValue【認定こども園・幼稚園・保育所】&#10;有形固定資産減価償却率">
          <a:extLst>
            <a:ext uri="{FF2B5EF4-FFF2-40B4-BE49-F238E27FC236}">
              <a16:creationId xmlns:a16="http://schemas.microsoft.com/office/drawing/2014/main" id="{134E09F4-819F-468F-99BC-D53515DE0342}"/>
            </a:ext>
          </a:extLst>
        </xdr:cNvPr>
        <xdr:cNvSpPr txBox="1"/>
      </xdr:nvSpPr>
      <xdr:spPr>
        <a:xfrm>
          <a:off x="15266044" y="6489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133367</xdr:rowOff>
    </xdr:from>
    <xdr:ext cx="405111" cy="259045"/>
    <xdr:sp macro="" textlink="">
      <xdr:nvSpPr>
        <xdr:cNvPr id="540" name="n_2aveValue【認定こども園・幼稚園・保育所】&#10;有形固定資産減価償却率">
          <a:extLst>
            <a:ext uri="{FF2B5EF4-FFF2-40B4-BE49-F238E27FC236}">
              <a16:creationId xmlns:a16="http://schemas.microsoft.com/office/drawing/2014/main" id="{9A129D33-E5E5-42B4-84E8-968336B1E911}"/>
            </a:ext>
          </a:extLst>
        </xdr:cNvPr>
        <xdr:cNvSpPr txBox="1"/>
      </xdr:nvSpPr>
      <xdr:spPr>
        <a:xfrm>
          <a:off x="14389744" y="6134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92727</xdr:rowOff>
    </xdr:from>
    <xdr:ext cx="405111" cy="259045"/>
    <xdr:sp macro="" textlink="">
      <xdr:nvSpPr>
        <xdr:cNvPr id="541" name="n_3aveValue【認定こども園・幼稚園・保育所】&#10;有形固定資産減価償却率">
          <a:extLst>
            <a:ext uri="{FF2B5EF4-FFF2-40B4-BE49-F238E27FC236}">
              <a16:creationId xmlns:a16="http://schemas.microsoft.com/office/drawing/2014/main" id="{D7DADEFA-E58D-4554-9D8E-F98B4801B090}"/>
            </a:ext>
          </a:extLst>
        </xdr:cNvPr>
        <xdr:cNvSpPr txBox="1"/>
      </xdr:nvSpPr>
      <xdr:spPr>
        <a:xfrm>
          <a:off x="13500744" y="6436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63517</xdr:rowOff>
    </xdr:from>
    <xdr:ext cx="405111" cy="259045"/>
    <xdr:sp macro="" textlink="">
      <xdr:nvSpPr>
        <xdr:cNvPr id="542" name="n_4aveValue【認定こども園・幼稚園・保育所】&#10;有形固定資産減価償却率">
          <a:extLst>
            <a:ext uri="{FF2B5EF4-FFF2-40B4-BE49-F238E27FC236}">
              <a16:creationId xmlns:a16="http://schemas.microsoft.com/office/drawing/2014/main" id="{B19D329A-6588-477E-8ECA-3FBDE6E34469}"/>
            </a:ext>
          </a:extLst>
        </xdr:cNvPr>
        <xdr:cNvSpPr txBox="1"/>
      </xdr:nvSpPr>
      <xdr:spPr>
        <a:xfrm>
          <a:off x="12611744" y="640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147337</xdr:rowOff>
    </xdr:from>
    <xdr:ext cx="405111" cy="259045"/>
    <xdr:sp macro="" textlink="">
      <xdr:nvSpPr>
        <xdr:cNvPr id="543" name="n_1mainValue【認定こども園・幼稚園・保育所】&#10;有形固定資産減価償却率">
          <a:extLst>
            <a:ext uri="{FF2B5EF4-FFF2-40B4-BE49-F238E27FC236}">
              <a16:creationId xmlns:a16="http://schemas.microsoft.com/office/drawing/2014/main" id="{839247B0-29D1-4D45-84D1-C1F60818C408}"/>
            </a:ext>
          </a:extLst>
        </xdr:cNvPr>
        <xdr:cNvSpPr txBox="1"/>
      </xdr:nvSpPr>
      <xdr:spPr>
        <a:xfrm>
          <a:off x="15266044" y="614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113047</xdr:rowOff>
    </xdr:from>
    <xdr:ext cx="405111" cy="259045"/>
    <xdr:sp macro="" textlink="">
      <xdr:nvSpPr>
        <xdr:cNvPr id="544" name="n_2mainValue【認定こども園・幼稚園・保育所】&#10;有形固定資産減価償却率">
          <a:extLst>
            <a:ext uri="{FF2B5EF4-FFF2-40B4-BE49-F238E27FC236}">
              <a16:creationId xmlns:a16="http://schemas.microsoft.com/office/drawing/2014/main" id="{8E84546C-8345-4075-BAC1-03FA8EE3DB7C}"/>
            </a:ext>
          </a:extLst>
        </xdr:cNvPr>
        <xdr:cNvSpPr txBox="1"/>
      </xdr:nvSpPr>
      <xdr:spPr>
        <a:xfrm>
          <a:off x="14389744" y="6456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107967</xdr:rowOff>
    </xdr:from>
    <xdr:ext cx="405111" cy="259045"/>
    <xdr:sp macro="" textlink="">
      <xdr:nvSpPr>
        <xdr:cNvPr id="545" name="n_3mainValue【認定こども園・幼稚園・保育所】&#10;有形固定資産減価償却率">
          <a:extLst>
            <a:ext uri="{FF2B5EF4-FFF2-40B4-BE49-F238E27FC236}">
              <a16:creationId xmlns:a16="http://schemas.microsoft.com/office/drawing/2014/main" id="{9D6AB632-E5CE-4CA6-BA0E-E61D3BEC8A15}"/>
            </a:ext>
          </a:extLst>
        </xdr:cNvPr>
        <xdr:cNvSpPr txBox="1"/>
      </xdr:nvSpPr>
      <xdr:spPr>
        <a:xfrm>
          <a:off x="13500744" y="6108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88917</xdr:rowOff>
    </xdr:from>
    <xdr:ext cx="405111" cy="259045"/>
    <xdr:sp macro="" textlink="">
      <xdr:nvSpPr>
        <xdr:cNvPr id="546" name="n_4mainValue【認定こども園・幼稚園・保育所】&#10;有形固定資産減価償却率">
          <a:extLst>
            <a:ext uri="{FF2B5EF4-FFF2-40B4-BE49-F238E27FC236}">
              <a16:creationId xmlns:a16="http://schemas.microsoft.com/office/drawing/2014/main" id="{E5318009-CFA1-4788-AA68-B5BB5699C540}"/>
            </a:ext>
          </a:extLst>
        </xdr:cNvPr>
        <xdr:cNvSpPr txBox="1"/>
      </xdr:nvSpPr>
      <xdr:spPr>
        <a:xfrm>
          <a:off x="12611744" y="6089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7" name="正方形/長方形 546">
          <a:extLst>
            <a:ext uri="{FF2B5EF4-FFF2-40B4-BE49-F238E27FC236}">
              <a16:creationId xmlns:a16="http://schemas.microsoft.com/office/drawing/2014/main" id="{80844A52-F222-499C-B816-DABAD3B374D9}"/>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8" name="正方形/長方形 547">
          <a:extLst>
            <a:ext uri="{FF2B5EF4-FFF2-40B4-BE49-F238E27FC236}">
              <a16:creationId xmlns:a16="http://schemas.microsoft.com/office/drawing/2014/main" id="{4D8CA23C-2A3F-422D-AFF0-A64FAC65916A}"/>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9" name="正方形/長方形 548">
          <a:extLst>
            <a:ext uri="{FF2B5EF4-FFF2-40B4-BE49-F238E27FC236}">
              <a16:creationId xmlns:a16="http://schemas.microsoft.com/office/drawing/2014/main" id="{068765BD-7214-4185-8938-336CFF54348B}"/>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0" name="正方形/長方形 549">
          <a:extLst>
            <a:ext uri="{FF2B5EF4-FFF2-40B4-BE49-F238E27FC236}">
              <a16:creationId xmlns:a16="http://schemas.microsoft.com/office/drawing/2014/main" id="{AF7DB082-CC51-4E62-AE62-BFCB7C75AEE3}"/>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1" name="正方形/長方形 550">
          <a:extLst>
            <a:ext uri="{FF2B5EF4-FFF2-40B4-BE49-F238E27FC236}">
              <a16:creationId xmlns:a16="http://schemas.microsoft.com/office/drawing/2014/main" id="{24A5EE8D-46C6-4065-B601-71C850B211E5}"/>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2" name="正方形/長方形 551">
          <a:extLst>
            <a:ext uri="{FF2B5EF4-FFF2-40B4-BE49-F238E27FC236}">
              <a16:creationId xmlns:a16="http://schemas.microsoft.com/office/drawing/2014/main" id="{ED855A2D-06F2-492F-A92F-AEB8AF2DE365}"/>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3" name="正方形/長方形 552">
          <a:extLst>
            <a:ext uri="{FF2B5EF4-FFF2-40B4-BE49-F238E27FC236}">
              <a16:creationId xmlns:a16="http://schemas.microsoft.com/office/drawing/2014/main" id="{FE4F40D5-DCCD-4572-ADC4-98265B145F85}"/>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4" name="正方形/長方形 553">
          <a:extLst>
            <a:ext uri="{FF2B5EF4-FFF2-40B4-BE49-F238E27FC236}">
              <a16:creationId xmlns:a16="http://schemas.microsoft.com/office/drawing/2014/main" id="{42C784FC-2D6E-4379-9E6D-BA38343F51C2}"/>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5" name="テキスト ボックス 554">
          <a:extLst>
            <a:ext uri="{FF2B5EF4-FFF2-40B4-BE49-F238E27FC236}">
              <a16:creationId xmlns:a16="http://schemas.microsoft.com/office/drawing/2014/main" id="{CC1B019C-69DF-4E29-AA88-66FC933B5817}"/>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6" name="直線コネクタ 555">
          <a:extLst>
            <a:ext uri="{FF2B5EF4-FFF2-40B4-BE49-F238E27FC236}">
              <a16:creationId xmlns:a16="http://schemas.microsoft.com/office/drawing/2014/main" id="{DAA2F608-F0F0-412C-927E-20919C0481B3}"/>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7" name="直線コネクタ 556">
          <a:extLst>
            <a:ext uri="{FF2B5EF4-FFF2-40B4-BE49-F238E27FC236}">
              <a16:creationId xmlns:a16="http://schemas.microsoft.com/office/drawing/2014/main" id="{9A4E3218-528B-4454-B385-2BCE26B2A165}"/>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58" name="テキスト ボックス 557">
          <a:extLst>
            <a:ext uri="{FF2B5EF4-FFF2-40B4-BE49-F238E27FC236}">
              <a16:creationId xmlns:a16="http://schemas.microsoft.com/office/drawing/2014/main" id="{DC795709-0B1A-4D29-A4A8-77F8C7EF4CA1}"/>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9" name="直線コネクタ 558">
          <a:extLst>
            <a:ext uri="{FF2B5EF4-FFF2-40B4-BE49-F238E27FC236}">
              <a16:creationId xmlns:a16="http://schemas.microsoft.com/office/drawing/2014/main" id="{66A2A55F-E1D0-4E5B-A112-F1B55D8422D1}"/>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60" name="テキスト ボックス 559">
          <a:extLst>
            <a:ext uri="{FF2B5EF4-FFF2-40B4-BE49-F238E27FC236}">
              <a16:creationId xmlns:a16="http://schemas.microsoft.com/office/drawing/2014/main" id="{58C35631-FD82-4C0F-83A0-212E2BA88984}"/>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1" name="直線コネクタ 560">
          <a:extLst>
            <a:ext uri="{FF2B5EF4-FFF2-40B4-BE49-F238E27FC236}">
              <a16:creationId xmlns:a16="http://schemas.microsoft.com/office/drawing/2014/main" id="{C22AA005-692B-4D40-9F36-44C27EB01E77}"/>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62" name="テキスト ボックス 561">
          <a:extLst>
            <a:ext uri="{FF2B5EF4-FFF2-40B4-BE49-F238E27FC236}">
              <a16:creationId xmlns:a16="http://schemas.microsoft.com/office/drawing/2014/main" id="{7A211DED-3095-4D65-B86F-A572B9EC6088}"/>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3" name="直線コネクタ 562">
          <a:extLst>
            <a:ext uri="{FF2B5EF4-FFF2-40B4-BE49-F238E27FC236}">
              <a16:creationId xmlns:a16="http://schemas.microsoft.com/office/drawing/2014/main" id="{BFD69D86-47C2-4751-880D-2BB7740C5D2D}"/>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64" name="テキスト ボックス 563">
          <a:extLst>
            <a:ext uri="{FF2B5EF4-FFF2-40B4-BE49-F238E27FC236}">
              <a16:creationId xmlns:a16="http://schemas.microsoft.com/office/drawing/2014/main" id="{DF63090E-CA29-4D75-A4D2-41276B62CC0E}"/>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5" name="直線コネクタ 564">
          <a:extLst>
            <a:ext uri="{FF2B5EF4-FFF2-40B4-BE49-F238E27FC236}">
              <a16:creationId xmlns:a16="http://schemas.microsoft.com/office/drawing/2014/main" id="{8A2D2D9C-6304-4A9F-82A0-05F5B7C0CCF1}"/>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66" name="テキスト ボックス 565">
          <a:extLst>
            <a:ext uri="{FF2B5EF4-FFF2-40B4-BE49-F238E27FC236}">
              <a16:creationId xmlns:a16="http://schemas.microsoft.com/office/drawing/2014/main" id="{94069F1C-88B1-4ECA-AD7C-723A275CB974}"/>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7" name="直線コネクタ 566">
          <a:extLst>
            <a:ext uri="{FF2B5EF4-FFF2-40B4-BE49-F238E27FC236}">
              <a16:creationId xmlns:a16="http://schemas.microsoft.com/office/drawing/2014/main" id="{7C6A88CE-1941-4C18-A6C9-E0C025E38A56}"/>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8" name="テキスト ボックス 567">
          <a:extLst>
            <a:ext uri="{FF2B5EF4-FFF2-40B4-BE49-F238E27FC236}">
              <a16:creationId xmlns:a16="http://schemas.microsoft.com/office/drawing/2014/main" id="{437B5DE7-F8AA-40B0-9873-F00496BFF29D}"/>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9" name="【認定こども園・幼稚園・保育所】&#10;一人当たり面積グラフ枠">
          <a:extLst>
            <a:ext uri="{FF2B5EF4-FFF2-40B4-BE49-F238E27FC236}">
              <a16:creationId xmlns:a16="http://schemas.microsoft.com/office/drawing/2014/main" id="{5782EDC3-3B49-40F6-96A1-762A3F0A1626}"/>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124460</xdr:rowOff>
    </xdr:from>
    <xdr:to>
      <xdr:col>116</xdr:col>
      <xdr:colOff>62864</xdr:colOff>
      <xdr:row>42</xdr:row>
      <xdr:rowOff>11430</xdr:rowOff>
    </xdr:to>
    <xdr:cxnSp macro="">
      <xdr:nvCxnSpPr>
        <xdr:cNvPr id="570" name="直線コネクタ 569">
          <a:extLst>
            <a:ext uri="{FF2B5EF4-FFF2-40B4-BE49-F238E27FC236}">
              <a16:creationId xmlns:a16="http://schemas.microsoft.com/office/drawing/2014/main" id="{44CC6970-5630-4F2A-B578-F359C6FD869F}"/>
            </a:ext>
          </a:extLst>
        </xdr:cNvPr>
        <xdr:cNvCxnSpPr/>
      </xdr:nvCxnSpPr>
      <xdr:spPr>
        <a:xfrm flipV="1">
          <a:off x="22160864" y="5782310"/>
          <a:ext cx="0" cy="1430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15257</xdr:rowOff>
    </xdr:from>
    <xdr:ext cx="469744" cy="259045"/>
    <xdr:sp macro="" textlink="">
      <xdr:nvSpPr>
        <xdr:cNvPr id="571" name="【認定こども園・幼稚園・保育所】&#10;一人当たり面積最小値テキスト">
          <a:extLst>
            <a:ext uri="{FF2B5EF4-FFF2-40B4-BE49-F238E27FC236}">
              <a16:creationId xmlns:a16="http://schemas.microsoft.com/office/drawing/2014/main" id="{AFBDEE1F-8447-4B34-9133-4F1854E31D13}"/>
            </a:ext>
          </a:extLst>
        </xdr:cNvPr>
        <xdr:cNvSpPr txBox="1"/>
      </xdr:nvSpPr>
      <xdr:spPr>
        <a:xfrm>
          <a:off x="22199600" y="721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11430</xdr:rowOff>
    </xdr:from>
    <xdr:to>
      <xdr:col>116</xdr:col>
      <xdr:colOff>152400</xdr:colOff>
      <xdr:row>42</xdr:row>
      <xdr:rowOff>11430</xdr:rowOff>
    </xdr:to>
    <xdr:cxnSp macro="">
      <xdr:nvCxnSpPr>
        <xdr:cNvPr id="572" name="直線コネクタ 571">
          <a:extLst>
            <a:ext uri="{FF2B5EF4-FFF2-40B4-BE49-F238E27FC236}">
              <a16:creationId xmlns:a16="http://schemas.microsoft.com/office/drawing/2014/main" id="{0D1FE5A2-B115-4A02-A48C-6E3E8446BF4F}"/>
            </a:ext>
          </a:extLst>
        </xdr:cNvPr>
        <xdr:cNvCxnSpPr/>
      </xdr:nvCxnSpPr>
      <xdr:spPr>
        <a:xfrm>
          <a:off x="22072600" y="721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71137</xdr:rowOff>
    </xdr:from>
    <xdr:ext cx="469744" cy="259045"/>
    <xdr:sp macro="" textlink="">
      <xdr:nvSpPr>
        <xdr:cNvPr id="573" name="【認定こども園・幼稚園・保育所】&#10;一人当たり面積最大値テキスト">
          <a:extLst>
            <a:ext uri="{FF2B5EF4-FFF2-40B4-BE49-F238E27FC236}">
              <a16:creationId xmlns:a16="http://schemas.microsoft.com/office/drawing/2014/main" id="{2D5BF3C2-6D4F-43F4-9493-41B342C82D2E}"/>
            </a:ext>
          </a:extLst>
        </xdr:cNvPr>
        <xdr:cNvSpPr txBox="1"/>
      </xdr:nvSpPr>
      <xdr:spPr>
        <a:xfrm>
          <a:off x="22199600" y="5557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124460</xdr:rowOff>
    </xdr:from>
    <xdr:to>
      <xdr:col>116</xdr:col>
      <xdr:colOff>152400</xdr:colOff>
      <xdr:row>33</xdr:row>
      <xdr:rowOff>124460</xdr:rowOff>
    </xdr:to>
    <xdr:cxnSp macro="">
      <xdr:nvCxnSpPr>
        <xdr:cNvPr id="574" name="直線コネクタ 573">
          <a:extLst>
            <a:ext uri="{FF2B5EF4-FFF2-40B4-BE49-F238E27FC236}">
              <a16:creationId xmlns:a16="http://schemas.microsoft.com/office/drawing/2014/main" id="{250FBA66-17B7-461C-BC0A-4B76F4D0638C}"/>
            </a:ext>
          </a:extLst>
        </xdr:cNvPr>
        <xdr:cNvCxnSpPr/>
      </xdr:nvCxnSpPr>
      <xdr:spPr>
        <a:xfrm>
          <a:off x="22072600" y="5782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1287</xdr:rowOff>
    </xdr:from>
    <xdr:ext cx="469744" cy="259045"/>
    <xdr:sp macro="" textlink="">
      <xdr:nvSpPr>
        <xdr:cNvPr id="575" name="【認定こども園・幼稚園・保育所】&#10;一人当たり面積平均値テキスト">
          <a:extLst>
            <a:ext uri="{FF2B5EF4-FFF2-40B4-BE49-F238E27FC236}">
              <a16:creationId xmlns:a16="http://schemas.microsoft.com/office/drawing/2014/main" id="{F734A60F-B00C-4BCD-BFB3-9D1C9794451B}"/>
            </a:ext>
          </a:extLst>
        </xdr:cNvPr>
        <xdr:cNvSpPr txBox="1"/>
      </xdr:nvSpPr>
      <xdr:spPr>
        <a:xfrm>
          <a:off x="22199600" y="68592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22860</xdr:rowOff>
    </xdr:from>
    <xdr:to>
      <xdr:col>116</xdr:col>
      <xdr:colOff>114300</xdr:colOff>
      <xdr:row>40</xdr:row>
      <xdr:rowOff>124460</xdr:rowOff>
    </xdr:to>
    <xdr:sp macro="" textlink="">
      <xdr:nvSpPr>
        <xdr:cNvPr id="576" name="フローチャート: 判断 575">
          <a:extLst>
            <a:ext uri="{FF2B5EF4-FFF2-40B4-BE49-F238E27FC236}">
              <a16:creationId xmlns:a16="http://schemas.microsoft.com/office/drawing/2014/main" id="{70811EB9-D41D-4D57-AA1C-038201845C41}"/>
            </a:ext>
          </a:extLst>
        </xdr:cNvPr>
        <xdr:cNvSpPr/>
      </xdr:nvSpPr>
      <xdr:spPr>
        <a:xfrm>
          <a:off x="22110700" y="688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64770</xdr:rowOff>
    </xdr:from>
    <xdr:to>
      <xdr:col>112</xdr:col>
      <xdr:colOff>38100</xdr:colOff>
      <xdr:row>40</xdr:row>
      <xdr:rowOff>166370</xdr:rowOff>
    </xdr:to>
    <xdr:sp macro="" textlink="">
      <xdr:nvSpPr>
        <xdr:cNvPr id="577" name="フローチャート: 判断 576">
          <a:extLst>
            <a:ext uri="{FF2B5EF4-FFF2-40B4-BE49-F238E27FC236}">
              <a16:creationId xmlns:a16="http://schemas.microsoft.com/office/drawing/2014/main" id="{E948270F-B68F-4976-9426-96A6C6FC8DEF}"/>
            </a:ext>
          </a:extLst>
        </xdr:cNvPr>
        <xdr:cNvSpPr/>
      </xdr:nvSpPr>
      <xdr:spPr>
        <a:xfrm>
          <a:off x="21272500" y="692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59690</xdr:rowOff>
    </xdr:from>
    <xdr:to>
      <xdr:col>107</xdr:col>
      <xdr:colOff>101600</xdr:colOff>
      <xdr:row>40</xdr:row>
      <xdr:rowOff>161290</xdr:rowOff>
    </xdr:to>
    <xdr:sp macro="" textlink="">
      <xdr:nvSpPr>
        <xdr:cNvPr id="578" name="フローチャート: 判断 577">
          <a:extLst>
            <a:ext uri="{FF2B5EF4-FFF2-40B4-BE49-F238E27FC236}">
              <a16:creationId xmlns:a16="http://schemas.microsoft.com/office/drawing/2014/main" id="{FE056C93-CA13-4EC3-A4E7-E2DF82D91BF2}"/>
            </a:ext>
          </a:extLst>
        </xdr:cNvPr>
        <xdr:cNvSpPr/>
      </xdr:nvSpPr>
      <xdr:spPr>
        <a:xfrm>
          <a:off x="20383500" y="691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48260</xdr:rowOff>
    </xdr:from>
    <xdr:to>
      <xdr:col>102</xdr:col>
      <xdr:colOff>165100</xdr:colOff>
      <xdr:row>40</xdr:row>
      <xdr:rowOff>149860</xdr:rowOff>
    </xdr:to>
    <xdr:sp macro="" textlink="">
      <xdr:nvSpPr>
        <xdr:cNvPr id="579" name="フローチャート: 判断 578">
          <a:extLst>
            <a:ext uri="{FF2B5EF4-FFF2-40B4-BE49-F238E27FC236}">
              <a16:creationId xmlns:a16="http://schemas.microsoft.com/office/drawing/2014/main" id="{4BF7FE16-678E-4DED-B5D8-36FE54B7F112}"/>
            </a:ext>
          </a:extLst>
        </xdr:cNvPr>
        <xdr:cNvSpPr/>
      </xdr:nvSpPr>
      <xdr:spPr>
        <a:xfrm>
          <a:off x="19494500" y="690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54610</xdr:rowOff>
    </xdr:from>
    <xdr:to>
      <xdr:col>98</xdr:col>
      <xdr:colOff>38100</xdr:colOff>
      <xdr:row>40</xdr:row>
      <xdr:rowOff>156210</xdr:rowOff>
    </xdr:to>
    <xdr:sp macro="" textlink="">
      <xdr:nvSpPr>
        <xdr:cNvPr id="580" name="フローチャート: 判断 579">
          <a:extLst>
            <a:ext uri="{FF2B5EF4-FFF2-40B4-BE49-F238E27FC236}">
              <a16:creationId xmlns:a16="http://schemas.microsoft.com/office/drawing/2014/main" id="{9C104252-4217-4588-B5B4-37C4087EF1CE}"/>
            </a:ext>
          </a:extLst>
        </xdr:cNvPr>
        <xdr:cNvSpPr/>
      </xdr:nvSpPr>
      <xdr:spPr>
        <a:xfrm>
          <a:off x="18605500" y="6912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4527F069-849F-4BBB-9FF1-420B8C3273D2}"/>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2289F3F4-2AE2-45E3-B967-79FBFC6958CE}"/>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3FA63E96-3BA1-4B28-9F91-4B1F67935C94}"/>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0B319BB0-24A2-43BD-87F1-5570DF32E46B}"/>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8F42F1EF-9BC6-48BB-B544-3BACA9549C5B}"/>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81280</xdr:rowOff>
    </xdr:from>
    <xdr:to>
      <xdr:col>116</xdr:col>
      <xdr:colOff>114300</xdr:colOff>
      <xdr:row>40</xdr:row>
      <xdr:rowOff>11430</xdr:rowOff>
    </xdr:to>
    <xdr:sp macro="" textlink="">
      <xdr:nvSpPr>
        <xdr:cNvPr id="586" name="楕円 585">
          <a:extLst>
            <a:ext uri="{FF2B5EF4-FFF2-40B4-BE49-F238E27FC236}">
              <a16:creationId xmlns:a16="http://schemas.microsoft.com/office/drawing/2014/main" id="{7B2946A6-876D-4183-A9F1-8A3EE640C99C}"/>
            </a:ext>
          </a:extLst>
        </xdr:cNvPr>
        <xdr:cNvSpPr/>
      </xdr:nvSpPr>
      <xdr:spPr>
        <a:xfrm>
          <a:off x="22110700" y="676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104157</xdr:rowOff>
    </xdr:from>
    <xdr:ext cx="469744" cy="259045"/>
    <xdr:sp macro="" textlink="">
      <xdr:nvSpPr>
        <xdr:cNvPr id="587" name="【認定こども園・幼稚園・保育所】&#10;一人当たり面積該当値テキスト">
          <a:extLst>
            <a:ext uri="{FF2B5EF4-FFF2-40B4-BE49-F238E27FC236}">
              <a16:creationId xmlns:a16="http://schemas.microsoft.com/office/drawing/2014/main" id="{A284122E-C36C-40AE-AF8E-E6159B08DF18}"/>
            </a:ext>
          </a:extLst>
        </xdr:cNvPr>
        <xdr:cNvSpPr txBox="1"/>
      </xdr:nvSpPr>
      <xdr:spPr>
        <a:xfrm>
          <a:off x="22199600" y="6619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86360</xdr:rowOff>
    </xdr:from>
    <xdr:to>
      <xdr:col>112</xdr:col>
      <xdr:colOff>38100</xdr:colOff>
      <xdr:row>40</xdr:row>
      <xdr:rowOff>16510</xdr:rowOff>
    </xdr:to>
    <xdr:sp macro="" textlink="">
      <xdr:nvSpPr>
        <xdr:cNvPr id="588" name="楕円 587">
          <a:extLst>
            <a:ext uri="{FF2B5EF4-FFF2-40B4-BE49-F238E27FC236}">
              <a16:creationId xmlns:a16="http://schemas.microsoft.com/office/drawing/2014/main" id="{B6F6EE6F-B699-45D4-B724-47A8104DAF7A}"/>
            </a:ext>
          </a:extLst>
        </xdr:cNvPr>
        <xdr:cNvSpPr/>
      </xdr:nvSpPr>
      <xdr:spPr>
        <a:xfrm>
          <a:off x="21272500" y="677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132080</xdr:rowOff>
    </xdr:from>
    <xdr:to>
      <xdr:col>116</xdr:col>
      <xdr:colOff>63500</xdr:colOff>
      <xdr:row>39</xdr:row>
      <xdr:rowOff>137160</xdr:rowOff>
    </xdr:to>
    <xdr:cxnSp macro="">
      <xdr:nvCxnSpPr>
        <xdr:cNvPr id="589" name="直線コネクタ 588">
          <a:extLst>
            <a:ext uri="{FF2B5EF4-FFF2-40B4-BE49-F238E27FC236}">
              <a16:creationId xmlns:a16="http://schemas.microsoft.com/office/drawing/2014/main" id="{A872B09B-455C-4E85-997E-D932A85592A8}"/>
            </a:ext>
          </a:extLst>
        </xdr:cNvPr>
        <xdr:cNvCxnSpPr/>
      </xdr:nvCxnSpPr>
      <xdr:spPr>
        <a:xfrm flipV="1">
          <a:off x="21323300" y="6818630"/>
          <a:ext cx="8382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25400</xdr:rowOff>
    </xdr:from>
    <xdr:to>
      <xdr:col>107</xdr:col>
      <xdr:colOff>101600</xdr:colOff>
      <xdr:row>40</xdr:row>
      <xdr:rowOff>127000</xdr:rowOff>
    </xdr:to>
    <xdr:sp macro="" textlink="">
      <xdr:nvSpPr>
        <xdr:cNvPr id="590" name="楕円 589">
          <a:extLst>
            <a:ext uri="{FF2B5EF4-FFF2-40B4-BE49-F238E27FC236}">
              <a16:creationId xmlns:a16="http://schemas.microsoft.com/office/drawing/2014/main" id="{AD8D0F14-269C-415C-9DC8-3A4FDD570F0C}"/>
            </a:ext>
          </a:extLst>
        </xdr:cNvPr>
        <xdr:cNvSpPr/>
      </xdr:nvSpPr>
      <xdr:spPr>
        <a:xfrm>
          <a:off x="20383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137160</xdr:rowOff>
    </xdr:from>
    <xdr:to>
      <xdr:col>111</xdr:col>
      <xdr:colOff>177800</xdr:colOff>
      <xdr:row>40</xdr:row>
      <xdr:rowOff>76200</xdr:rowOff>
    </xdr:to>
    <xdr:cxnSp macro="">
      <xdr:nvCxnSpPr>
        <xdr:cNvPr id="591" name="直線コネクタ 590">
          <a:extLst>
            <a:ext uri="{FF2B5EF4-FFF2-40B4-BE49-F238E27FC236}">
              <a16:creationId xmlns:a16="http://schemas.microsoft.com/office/drawing/2014/main" id="{43C70CED-7F87-4DD7-9268-828A88EBA65D}"/>
            </a:ext>
          </a:extLst>
        </xdr:cNvPr>
        <xdr:cNvCxnSpPr/>
      </xdr:nvCxnSpPr>
      <xdr:spPr>
        <a:xfrm flipV="1">
          <a:off x="20434300" y="6823710"/>
          <a:ext cx="88900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30480</xdr:rowOff>
    </xdr:from>
    <xdr:to>
      <xdr:col>102</xdr:col>
      <xdr:colOff>165100</xdr:colOff>
      <xdr:row>40</xdr:row>
      <xdr:rowOff>132080</xdr:rowOff>
    </xdr:to>
    <xdr:sp macro="" textlink="">
      <xdr:nvSpPr>
        <xdr:cNvPr id="592" name="楕円 591">
          <a:extLst>
            <a:ext uri="{FF2B5EF4-FFF2-40B4-BE49-F238E27FC236}">
              <a16:creationId xmlns:a16="http://schemas.microsoft.com/office/drawing/2014/main" id="{5C672120-BA1E-45E4-B194-AC262AFEAA82}"/>
            </a:ext>
          </a:extLst>
        </xdr:cNvPr>
        <xdr:cNvSpPr/>
      </xdr:nvSpPr>
      <xdr:spPr>
        <a:xfrm>
          <a:off x="19494500" y="688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76200</xdr:rowOff>
    </xdr:from>
    <xdr:to>
      <xdr:col>107</xdr:col>
      <xdr:colOff>50800</xdr:colOff>
      <xdr:row>40</xdr:row>
      <xdr:rowOff>81280</xdr:rowOff>
    </xdr:to>
    <xdr:cxnSp macro="">
      <xdr:nvCxnSpPr>
        <xdr:cNvPr id="593" name="直線コネクタ 592">
          <a:extLst>
            <a:ext uri="{FF2B5EF4-FFF2-40B4-BE49-F238E27FC236}">
              <a16:creationId xmlns:a16="http://schemas.microsoft.com/office/drawing/2014/main" id="{F9777ABB-CFD1-42E7-93DF-E88BFAAA92CB}"/>
            </a:ext>
          </a:extLst>
        </xdr:cNvPr>
        <xdr:cNvCxnSpPr/>
      </xdr:nvCxnSpPr>
      <xdr:spPr>
        <a:xfrm flipV="1">
          <a:off x="19545300" y="6934200"/>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26670</xdr:rowOff>
    </xdr:from>
    <xdr:to>
      <xdr:col>98</xdr:col>
      <xdr:colOff>38100</xdr:colOff>
      <xdr:row>40</xdr:row>
      <xdr:rowOff>128270</xdr:rowOff>
    </xdr:to>
    <xdr:sp macro="" textlink="">
      <xdr:nvSpPr>
        <xdr:cNvPr id="594" name="楕円 593">
          <a:extLst>
            <a:ext uri="{FF2B5EF4-FFF2-40B4-BE49-F238E27FC236}">
              <a16:creationId xmlns:a16="http://schemas.microsoft.com/office/drawing/2014/main" id="{186075A9-4799-46C5-9933-69552E84FD17}"/>
            </a:ext>
          </a:extLst>
        </xdr:cNvPr>
        <xdr:cNvSpPr/>
      </xdr:nvSpPr>
      <xdr:spPr>
        <a:xfrm>
          <a:off x="18605500" y="688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77470</xdr:rowOff>
    </xdr:from>
    <xdr:to>
      <xdr:col>102</xdr:col>
      <xdr:colOff>114300</xdr:colOff>
      <xdr:row>40</xdr:row>
      <xdr:rowOff>81280</xdr:rowOff>
    </xdr:to>
    <xdr:cxnSp macro="">
      <xdr:nvCxnSpPr>
        <xdr:cNvPr id="595" name="直線コネクタ 594">
          <a:extLst>
            <a:ext uri="{FF2B5EF4-FFF2-40B4-BE49-F238E27FC236}">
              <a16:creationId xmlns:a16="http://schemas.microsoft.com/office/drawing/2014/main" id="{9BE69EDE-C361-4E87-BF51-2BA05E86A67F}"/>
            </a:ext>
          </a:extLst>
        </xdr:cNvPr>
        <xdr:cNvCxnSpPr/>
      </xdr:nvCxnSpPr>
      <xdr:spPr>
        <a:xfrm>
          <a:off x="18656300" y="69354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157497</xdr:rowOff>
    </xdr:from>
    <xdr:ext cx="469744" cy="259045"/>
    <xdr:sp macro="" textlink="">
      <xdr:nvSpPr>
        <xdr:cNvPr id="596" name="n_1aveValue【認定こども園・幼稚園・保育所】&#10;一人当たり面積">
          <a:extLst>
            <a:ext uri="{FF2B5EF4-FFF2-40B4-BE49-F238E27FC236}">
              <a16:creationId xmlns:a16="http://schemas.microsoft.com/office/drawing/2014/main" id="{52B56EE5-B7D8-4BA1-8340-79A1E0ACF0CF}"/>
            </a:ext>
          </a:extLst>
        </xdr:cNvPr>
        <xdr:cNvSpPr txBox="1"/>
      </xdr:nvSpPr>
      <xdr:spPr>
        <a:xfrm>
          <a:off x="21075727" y="7015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152417</xdr:rowOff>
    </xdr:from>
    <xdr:ext cx="469744" cy="259045"/>
    <xdr:sp macro="" textlink="">
      <xdr:nvSpPr>
        <xdr:cNvPr id="597" name="n_2aveValue【認定こども園・幼稚園・保育所】&#10;一人当たり面積">
          <a:extLst>
            <a:ext uri="{FF2B5EF4-FFF2-40B4-BE49-F238E27FC236}">
              <a16:creationId xmlns:a16="http://schemas.microsoft.com/office/drawing/2014/main" id="{F054AE7B-6C89-4FA4-BBB7-53F82D59ACEC}"/>
            </a:ext>
          </a:extLst>
        </xdr:cNvPr>
        <xdr:cNvSpPr txBox="1"/>
      </xdr:nvSpPr>
      <xdr:spPr>
        <a:xfrm>
          <a:off x="20199427" y="701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140987</xdr:rowOff>
    </xdr:from>
    <xdr:ext cx="469744" cy="259045"/>
    <xdr:sp macro="" textlink="">
      <xdr:nvSpPr>
        <xdr:cNvPr id="598" name="n_3aveValue【認定こども園・幼稚園・保育所】&#10;一人当たり面積">
          <a:extLst>
            <a:ext uri="{FF2B5EF4-FFF2-40B4-BE49-F238E27FC236}">
              <a16:creationId xmlns:a16="http://schemas.microsoft.com/office/drawing/2014/main" id="{4A2CBA4A-D9E4-4746-AF84-FF582108D108}"/>
            </a:ext>
          </a:extLst>
        </xdr:cNvPr>
        <xdr:cNvSpPr txBox="1"/>
      </xdr:nvSpPr>
      <xdr:spPr>
        <a:xfrm>
          <a:off x="19310427" y="699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147337</xdr:rowOff>
    </xdr:from>
    <xdr:ext cx="469744" cy="259045"/>
    <xdr:sp macro="" textlink="">
      <xdr:nvSpPr>
        <xdr:cNvPr id="599" name="n_4aveValue【認定こども園・幼稚園・保育所】&#10;一人当たり面積">
          <a:extLst>
            <a:ext uri="{FF2B5EF4-FFF2-40B4-BE49-F238E27FC236}">
              <a16:creationId xmlns:a16="http://schemas.microsoft.com/office/drawing/2014/main" id="{B4A65DA4-C4F3-405B-BABC-90251676B268}"/>
            </a:ext>
          </a:extLst>
        </xdr:cNvPr>
        <xdr:cNvSpPr txBox="1"/>
      </xdr:nvSpPr>
      <xdr:spPr>
        <a:xfrm>
          <a:off x="18421427" y="7005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33037</xdr:rowOff>
    </xdr:from>
    <xdr:ext cx="469744" cy="259045"/>
    <xdr:sp macro="" textlink="">
      <xdr:nvSpPr>
        <xdr:cNvPr id="600" name="n_1mainValue【認定こども園・幼稚園・保育所】&#10;一人当たり面積">
          <a:extLst>
            <a:ext uri="{FF2B5EF4-FFF2-40B4-BE49-F238E27FC236}">
              <a16:creationId xmlns:a16="http://schemas.microsoft.com/office/drawing/2014/main" id="{596D162E-3E0C-42CA-97BA-C9C67F4E033E}"/>
            </a:ext>
          </a:extLst>
        </xdr:cNvPr>
        <xdr:cNvSpPr txBox="1"/>
      </xdr:nvSpPr>
      <xdr:spPr>
        <a:xfrm>
          <a:off x="21075727" y="6548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143527</xdr:rowOff>
    </xdr:from>
    <xdr:ext cx="469744" cy="259045"/>
    <xdr:sp macro="" textlink="">
      <xdr:nvSpPr>
        <xdr:cNvPr id="601" name="n_2mainValue【認定こども園・幼稚園・保育所】&#10;一人当たり面積">
          <a:extLst>
            <a:ext uri="{FF2B5EF4-FFF2-40B4-BE49-F238E27FC236}">
              <a16:creationId xmlns:a16="http://schemas.microsoft.com/office/drawing/2014/main" id="{2D660C1F-9E0A-479D-A43D-59F15158C6E8}"/>
            </a:ext>
          </a:extLst>
        </xdr:cNvPr>
        <xdr:cNvSpPr txBox="1"/>
      </xdr:nvSpPr>
      <xdr:spPr>
        <a:xfrm>
          <a:off x="20199427" y="665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148607</xdr:rowOff>
    </xdr:from>
    <xdr:ext cx="469744" cy="259045"/>
    <xdr:sp macro="" textlink="">
      <xdr:nvSpPr>
        <xdr:cNvPr id="602" name="n_3mainValue【認定こども園・幼稚園・保育所】&#10;一人当たり面積">
          <a:extLst>
            <a:ext uri="{FF2B5EF4-FFF2-40B4-BE49-F238E27FC236}">
              <a16:creationId xmlns:a16="http://schemas.microsoft.com/office/drawing/2014/main" id="{1DE3D1E5-23FB-4EA5-B41E-F23E6FA0FEDE}"/>
            </a:ext>
          </a:extLst>
        </xdr:cNvPr>
        <xdr:cNvSpPr txBox="1"/>
      </xdr:nvSpPr>
      <xdr:spPr>
        <a:xfrm>
          <a:off x="19310427" y="666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144797</xdr:rowOff>
    </xdr:from>
    <xdr:ext cx="469744" cy="259045"/>
    <xdr:sp macro="" textlink="">
      <xdr:nvSpPr>
        <xdr:cNvPr id="603" name="n_4mainValue【認定こども園・幼稚園・保育所】&#10;一人当たり面積">
          <a:extLst>
            <a:ext uri="{FF2B5EF4-FFF2-40B4-BE49-F238E27FC236}">
              <a16:creationId xmlns:a16="http://schemas.microsoft.com/office/drawing/2014/main" id="{CBA36B79-90E5-4C36-B5D1-78290E1D5997}"/>
            </a:ext>
          </a:extLst>
        </xdr:cNvPr>
        <xdr:cNvSpPr txBox="1"/>
      </xdr:nvSpPr>
      <xdr:spPr>
        <a:xfrm>
          <a:off x="18421427" y="6659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4" name="正方形/長方形 603">
          <a:extLst>
            <a:ext uri="{FF2B5EF4-FFF2-40B4-BE49-F238E27FC236}">
              <a16:creationId xmlns:a16="http://schemas.microsoft.com/office/drawing/2014/main" id="{FAF7E369-A483-4466-BECF-B41D82E0F29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5" name="正方形/長方形 604">
          <a:extLst>
            <a:ext uri="{FF2B5EF4-FFF2-40B4-BE49-F238E27FC236}">
              <a16:creationId xmlns:a16="http://schemas.microsoft.com/office/drawing/2014/main" id="{CB5A1420-7873-4935-942D-B215B123138D}"/>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6" name="正方形/長方形 605">
          <a:extLst>
            <a:ext uri="{FF2B5EF4-FFF2-40B4-BE49-F238E27FC236}">
              <a16:creationId xmlns:a16="http://schemas.microsoft.com/office/drawing/2014/main" id="{3BC89C95-CCED-4FF8-A4B1-86B1D4BAB7EF}"/>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7" name="正方形/長方形 606">
          <a:extLst>
            <a:ext uri="{FF2B5EF4-FFF2-40B4-BE49-F238E27FC236}">
              <a16:creationId xmlns:a16="http://schemas.microsoft.com/office/drawing/2014/main" id="{F31A06F3-FF8C-4738-A04C-3D88596D1F9D}"/>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8" name="正方形/長方形 607">
          <a:extLst>
            <a:ext uri="{FF2B5EF4-FFF2-40B4-BE49-F238E27FC236}">
              <a16:creationId xmlns:a16="http://schemas.microsoft.com/office/drawing/2014/main" id="{30A13C2C-A7F3-41C7-99F2-C1F473AA7324}"/>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9" name="正方形/長方形 608">
          <a:extLst>
            <a:ext uri="{FF2B5EF4-FFF2-40B4-BE49-F238E27FC236}">
              <a16:creationId xmlns:a16="http://schemas.microsoft.com/office/drawing/2014/main" id="{13E3656E-7BBF-4A71-99E2-4F5684E6135A}"/>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0" name="正方形/長方形 609">
          <a:extLst>
            <a:ext uri="{FF2B5EF4-FFF2-40B4-BE49-F238E27FC236}">
              <a16:creationId xmlns:a16="http://schemas.microsoft.com/office/drawing/2014/main" id="{9D6E2E8F-D8D8-48DB-8B0C-9541D0FFFD35}"/>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1" name="正方形/長方形 610">
          <a:extLst>
            <a:ext uri="{FF2B5EF4-FFF2-40B4-BE49-F238E27FC236}">
              <a16:creationId xmlns:a16="http://schemas.microsoft.com/office/drawing/2014/main" id="{03D59438-65F3-49A1-AA63-EF45DEDDBF6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2" name="テキスト ボックス 611">
          <a:extLst>
            <a:ext uri="{FF2B5EF4-FFF2-40B4-BE49-F238E27FC236}">
              <a16:creationId xmlns:a16="http://schemas.microsoft.com/office/drawing/2014/main" id="{9431660F-F75A-4919-ADE4-A7BB1A484622}"/>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3" name="直線コネクタ 612">
          <a:extLst>
            <a:ext uri="{FF2B5EF4-FFF2-40B4-BE49-F238E27FC236}">
              <a16:creationId xmlns:a16="http://schemas.microsoft.com/office/drawing/2014/main" id="{B1C7EB87-C8A1-4F58-9FAE-6A6DF18AD8F6}"/>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4" name="テキスト ボックス 613">
          <a:extLst>
            <a:ext uri="{FF2B5EF4-FFF2-40B4-BE49-F238E27FC236}">
              <a16:creationId xmlns:a16="http://schemas.microsoft.com/office/drawing/2014/main" id="{6B6B63D6-8F72-4ADF-8469-7935B9F037DB}"/>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5" name="直線コネクタ 614">
          <a:extLst>
            <a:ext uri="{FF2B5EF4-FFF2-40B4-BE49-F238E27FC236}">
              <a16:creationId xmlns:a16="http://schemas.microsoft.com/office/drawing/2014/main" id="{82FD3E68-0E68-468F-9076-1C9E35A5D9B5}"/>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16" name="テキスト ボックス 615">
          <a:extLst>
            <a:ext uri="{FF2B5EF4-FFF2-40B4-BE49-F238E27FC236}">
              <a16:creationId xmlns:a16="http://schemas.microsoft.com/office/drawing/2014/main" id="{8636614F-F125-4B34-8F7B-D78EC4A8B18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7" name="直線コネクタ 616">
          <a:extLst>
            <a:ext uri="{FF2B5EF4-FFF2-40B4-BE49-F238E27FC236}">
              <a16:creationId xmlns:a16="http://schemas.microsoft.com/office/drawing/2014/main" id="{196FF196-7F54-4A0C-879A-4E4913ED9C9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8" name="テキスト ボックス 617">
          <a:extLst>
            <a:ext uri="{FF2B5EF4-FFF2-40B4-BE49-F238E27FC236}">
              <a16:creationId xmlns:a16="http://schemas.microsoft.com/office/drawing/2014/main" id="{366786C0-ADCC-4388-97E7-2F233270C59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9" name="直線コネクタ 618">
          <a:extLst>
            <a:ext uri="{FF2B5EF4-FFF2-40B4-BE49-F238E27FC236}">
              <a16:creationId xmlns:a16="http://schemas.microsoft.com/office/drawing/2014/main" id="{AD66219C-BF11-469B-83A1-A36172AE9E2A}"/>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0" name="テキスト ボックス 619">
          <a:extLst>
            <a:ext uri="{FF2B5EF4-FFF2-40B4-BE49-F238E27FC236}">
              <a16:creationId xmlns:a16="http://schemas.microsoft.com/office/drawing/2014/main" id="{AF72C066-A84A-4CDF-A313-7514B248C6DE}"/>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1" name="直線コネクタ 620">
          <a:extLst>
            <a:ext uri="{FF2B5EF4-FFF2-40B4-BE49-F238E27FC236}">
              <a16:creationId xmlns:a16="http://schemas.microsoft.com/office/drawing/2014/main" id="{248578AB-8D35-4E2D-8E58-B1B396F0CA2C}"/>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2" name="テキスト ボックス 621">
          <a:extLst>
            <a:ext uri="{FF2B5EF4-FFF2-40B4-BE49-F238E27FC236}">
              <a16:creationId xmlns:a16="http://schemas.microsoft.com/office/drawing/2014/main" id="{54A3E4B7-6446-4F04-99CA-FACB91D5AC27}"/>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3" name="直線コネクタ 622">
          <a:extLst>
            <a:ext uri="{FF2B5EF4-FFF2-40B4-BE49-F238E27FC236}">
              <a16:creationId xmlns:a16="http://schemas.microsoft.com/office/drawing/2014/main" id="{F7F0EBA2-13D4-42C6-9843-FF18DF6B4834}"/>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4" name="テキスト ボックス 623">
          <a:extLst>
            <a:ext uri="{FF2B5EF4-FFF2-40B4-BE49-F238E27FC236}">
              <a16:creationId xmlns:a16="http://schemas.microsoft.com/office/drawing/2014/main" id="{82836B1C-4BD2-4EA3-B69F-A559D613A5E9}"/>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5" name="直線コネクタ 624">
          <a:extLst>
            <a:ext uri="{FF2B5EF4-FFF2-40B4-BE49-F238E27FC236}">
              <a16:creationId xmlns:a16="http://schemas.microsoft.com/office/drawing/2014/main" id="{C8CF28EA-DA9F-43DB-A8F9-DC7ED473A584}"/>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6" name="テキスト ボックス 625">
          <a:extLst>
            <a:ext uri="{FF2B5EF4-FFF2-40B4-BE49-F238E27FC236}">
              <a16:creationId xmlns:a16="http://schemas.microsoft.com/office/drawing/2014/main" id="{AC701CE9-1B86-44EF-BC6A-9E049FAD0C8A}"/>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7" name="【学校施設】&#10;有形固定資産減価償却率グラフ枠">
          <a:extLst>
            <a:ext uri="{FF2B5EF4-FFF2-40B4-BE49-F238E27FC236}">
              <a16:creationId xmlns:a16="http://schemas.microsoft.com/office/drawing/2014/main" id="{2A7883D5-0FBC-4C82-AED0-7AA1115D5F07}"/>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57150</xdr:rowOff>
    </xdr:from>
    <xdr:to>
      <xdr:col>85</xdr:col>
      <xdr:colOff>126364</xdr:colOff>
      <xdr:row>63</xdr:row>
      <xdr:rowOff>104775</xdr:rowOff>
    </xdr:to>
    <xdr:cxnSp macro="">
      <xdr:nvCxnSpPr>
        <xdr:cNvPr id="628" name="直線コネクタ 627">
          <a:extLst>
            <a:ext uri="{FF2B5EF4-FFF2-40B4-BE49-F238E27FC236}">
              <a16:creationId xmlns:a16="http://schemas.microsoft.com/office/drawing/2014/main" id="{8ABF9A72-96DD-4622-8DD3-09D2FDC5F9F3}"/>
            </a:ext>
          </a:extLst>
        </xdr:cNvPr>
        <xdr:cNvCxnSpPr/>
      </xdr:nvCxnSpPr>
      <xdr:spPr>
        <a:xfrm flipV="1">
          <a:off x="16318864" y="9486900"/>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108602</xdr:rowOff>
    </xdr:from>
    <xdr:ext cx="405111" cy="259045"/>
    <xdr:sp macro="" textlink="">
      <xdr:nvSpPr>
        <xdr:cNvPr id="629" name="【学校施設】&#10;有形固定資産減価償却率最小値テキスト">
          <a:extLst>
            <a:ext uri="{FF2B5EF4-FFF2-40B4-BE49-F238E27FC236}">
              <a16:creationId xmlns:a16="http://schemas.microsoft.com/office/drawing/2014/main" id="{4D01F724-CDBA-47C7-B01A-73B28BE6B341}"/>
            </a:ext>
          </a:extLst>
        </xdr:cNvPr>
        <xdr:cNvSpPr txBox="1"/>
      </xdr:nvSpPr>
      <xdr:spPr>
        <a:xfrm>
          <a:off x="16357600" y="1090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104775</xdr:rowOff>
    </xdr:from>
    <xdr:to>
      <xdr:col>86</xdr:col>
      <xdr:colOff>25400</xdr:colOff>
      <xdr:row>63</xdr:row>
      <xdr:rowOff>104775</xdr:rowOff>
    </xdr:to>
    <xdr:cxnSp macro="">
      <xdr:nvCxnSpPr>
        <xdr:cNvPr id="630" name="直線コネクタ 629">
          <a:extLst>
            <a:ext uri="{FF2B5EF4-FFF2-40B4-BE49-F238E27FC236}">
              <a16:creationId xmlns:a16="http://schemas.microsoft.com/office/drawing/2014/main" id="{F0EB2DEE-E2C7-42DF-B39E-96794C8A5A64}"/>
            </a:ext>
          </a:extLst>
        </xdr:cNvPr>
        <xdr:cNvCxnSpPr/>
      </xdr:nvCxnSpPr>
      <xdr:spPr>
        <a:xfrm>
          <a:off x="16230600" y="10906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3827</xdr:rowOff>
    </xdr:from>
    <xdr:ext cx="405111" cy="259045"/>
    <xdr:sp macro="" textlink="">
      <xdr:nvSpPr>
        <xdr:cNvPr id="631" name="【学校施設】&#10;有形固定資産減価償却率最大値テキスト">
          <a:extLst>
            <a:ext uri="{FF2B5EF4-FFF2-40B4-BE49-F238E27FC236}">
              <a16:creationId xmlns:a16="http://schemas.microsoft.com/office/drawing/2014/main" id="{513FF3BB-1425-4B67-86B3-80F89C9BC99E}"/>
            </a:ext>
          </a:extLst>
        </xdr:cNvPr>
        <xdr:cNvSpPr txBox="1"/>
      </xdr:nvSpPr>
      <xdr:spPr>
        <a:xfrm>
          <a:off x="16357600" y="926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57150</xdr:rowOff>
    </xdr:from>
    <xdr:to>
      <xdr:col>86</xdr:col>
      <xdr:colOff>25400</xdr:colOff>
      <xdr:row>55</xdr:row>
      <xdr:rowOff>57150</xdr:rowOff>
    </xdr:to>
    <xdr:cxnSp macro="">
      <xdr:nvCxnSpPr>
        <xdr:cNvPr id="632" name="直線コネクタ 631">
          <a:extLst>
            <a:ext uri="{FF2B5EF4-FFF2-40B4-BE49-F238E27FC236}">
              <a16:creationId xmlns:a16="http://schemas.microsoft.com/office/drawing/2014/main" id="{83295240-1A69-4A33-8E57-BAA66F3BDE1F}"/>
            </a:ext>
          </a:extLst>
        </xdr:cNvPr>
        <xdr:cNvCxnSpPr/>
      </xdr:nvCxnSpPr>
      <xdr:spPr>
        <a:xfrm>
          <a:off x="16230600" y="948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38752</xdr:rowOff>
    </xdr:from>
    <xdr:ext cx="405111" cy="259045"/>
    <xdr:sp macro="" textlink="">
      <xdr:nvSpPr>
        <xdr:cNvPr id="633" name="【学校施設】&#10;有形固定資産減価償却率平均値テキスト">
          <a:extLst>
            <a:ext uri="{FF2B5EF4-FFF2-40B4-BE49-F238E27FC236}">
              <a16:creationId xmlns:a16="http://schemas.microsoft.com/office/drawing/2014/main" id="{E43E2003-7C1B-4A58-BE2C-C6330D4FACC1}"/>
            </a:ext>
          </a:extLst>
        </xdr:cNvPr>
        <xdr:cNvSpPr txBox="1"/>
      </xdr:nvSpPr>
      <xdr:spPr>
        <a:xfrm>
          <a:off x="16357600" y="101543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15875</xdr:rowOff>
    </xdr:from>
    <xdr:to>
      <xdr:col>85</xdr:col>
      <xdr:colOff>177800</xdr:colOff>
      <xdr:row>60</xdr:row>
      <xdr:rowOff>117475</xdr:rowOff>
    </xdr:to>
    <xdr:sp macro="" textlink="">
      <xdr:nvSpPr>
        <xdr:cNvPr id="634" name="フローチャート: 判断 633">
          <a:extLst>
            <a:ext uri="{FF2B5EF4-FFF2-40B4-BE49-F238E27FC236}">
              <a16:creationId xmlns:a16="http://schemas.microsoft.com/office/drawing/2014/main" id="{FC80E42B-D905-42D3-BCEB-963181AD4CF9}"/>
            </a:ext>
          </a:extLst>
        </xdr:cNvPr>
        <xdr:cNvSpPr/>
      </xdr:nvSpPr>
      <xdr:spPr>
        <a:xfrm>
          <a:off x="16268700" y="1030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42545</xdr:rowOff>
    </xdr:from>
    <xdr:to>
      <xdr:col>81</xdr:col>
      <xdr:colOff>101600</xdr:colOff>
      <xdr:row>60</xdr:row>
      <xdr:rowOff>144145</xdr:rowOff>
    </xdr:to>
    <xdr:sp macro="" textlink="">
      <xdr:nvSpPr>
        <xdr:cNvPr id="635" name="フローチャート: 判断 634">
          <a:extLst>
            <a:ext uri="{FF2B5EF4-FFF2-40B4-BE49-F238E27FC236}">
              <a16:creationId xmlns:a16="http://schemas.microsoft.com/office/drawing/2014/main" id="{8E62910B-1F5A-4569-943E-2B5400ECDD83}"/>
            </a:ext>
          </a:extLst>
        </xdr:cNvPr>
        <xdr:cNvSpPr/>
      </xdr:nvSpPr>
      <xdr:spPr>
        <a:xfrm>
          <a:off x="15430500" y="1032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118745</xdr:rowOff>
    </xdr:from>
    <xdr:to>
      <xdr:col>76</xdr:col>
      <xdr:colOff>165100</xdr:colOff>
      <xdr:row>60</xdr:row>
      <xdr:rowOff>48895</xdr:rowOff>
    </xdr:to>
    <xdr:sp macro="" textlink="">
      <xdr:nvSpPr>
        <xdr:cNvPr id="636" name="フローチャート: 判断 635">
          <a:extLst>
            <a:ext uri="{FF2B5EF4-FFF2-40B4-BE49-F238E27FC236}">
              <a16:creationId xmlns:a16="http://schemas.microsoft.com/office/drawing/2014/main" id="{4C2EA7AC-81BA-48B7-8F13-72F626A4DEEC}"/>
            </a:ext>
          </a:extLst>
        </xdr:cNvPr>
        <xdr:cNvSpPr/>
      </xdr:nvSpPr>
      <xdr:spPr>
        <a:xfrm>
          <a:off x="14541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132080</xdr:rowOff>
    </xdr:from>
    <xdr:to>
      <xdr:col>72</xdr:col>
      <xdr:colOff>38100</xdr:colOff>
      <xdr:row>60</xdr:row>
      <xdr:rowOff>62230</xdr:rowOff>
    </xdr:to>
    <xdr:sp macro="" textlink="">
      <xdr:nvSpPr>
        <xdr:cNvPr id="637" name="フローチャート: 判断 636">
          <a:extLst>
            <a:ext uri="{FF2B5EF4-FFF2-40B4-BE49-F238E27FC236}">
              <a16:creationId xmlns:a16="http://schemas.microsoft.com/office/drawing/2014/main" id="{3A635500-5129-4C2E-AD17-3F297FCF7CE6}"/>
            </a:ext>
          </a:extLst>
        </xdr:cNvPr>
        <xdr:cNvSpPr/>
      </xdr:nvSpPr>
      <xdr:spPr>
        <a:xfrm>
          <a:off x="13652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120650</xdr:rowOff>
    </xdr:from>
    <xdr:to>
      <xdr:col>67</xdr:col>
      <xdr:colOff>101600</xdr:colOff>
      <xdr:row>60</xdr:row>
      <xdr:rowOff>50800</xdr:rowOff>
    </xdr:to>
    <xdr:sp macro="" textlink="">
      <xdr:nvSpPr>
        <xdr:cNvPr id="638" name="フローチャート: 判断 637">
          <a:extLst>
            <a:ext uri="{FF2B5EF4-FFF2-40B4-BE49-F238E27FC236}">
              <a16:creationId xmlns:a16="http://schemas.microsoft.com/office/drawing/2014/main" id="{5EFB0A7D-028A-4C9F-8778-D535CF382B93}"/>
            </a:ext>
          </a:extLst>
        </xdr:cNvPr>
        <xdr:cNvSpPr/>
      </xdr:nvSpPr>
      <xdr:spPr>
        <a:xfrm>
          <a:off x="12763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9" name="テキスト ボックス 638">
          <a:extLst>
            <a:ext uri="{FF2B5EF4-FFF2-40B4-BE49-F238E27FC236}">
              <a16:creationId xmlns:a16="http://schemas.microsoft.com/office/drawing/2014/main" id="{2240E7ED-1C8A-48A0-84FF-AE1051F75532}"/>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F14A271E-448D-4861-AD15-F9250AE121C7}"/>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7B5D981A-6225-4B8C-B374-8EC42A5F9C33}"/>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9DE96100-8897-4E86-96A8-EBA68DA64A41}"/>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16951ED3-54ED-4FFF-B59F-5933D6F8D143}"/>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151130</xdr:rowOff>
    </xdr:from>
    <xdr:to>
      <xdr:col>85</xdr:col>
      <xdr:colOff>177800</xdr:colOff>
      <xdr:row>63</xdr:row>
      <xdr:rowOff>81280</xdr:rowOff>
    </xdr:to>
    <xdr:sp macro="" textlink="">
      <xdr:nvSpPr>
        <xdr:cNvPr id="644" name="楕円 643">
          <a:extLst>
            <a:ext uri="{FF2B5EF4-FFF2-40B4-BE49-F238E27FC236}">
              <a16:creationId xmlns:a16="http://schemas.microsoft.com/office/drawing/2014/main" id="{8CFB5EF1-422B-4F29-ABE5-6EC0C249B9D4}"/>
            </a:ext>
          </a:extLst>
        </xdr:cNvPr>
        <xdr:cNvSpPr/>
      </xdr:nvSpPr>
      <xdr:spPr>
        <a:xfrm>
          <a:off x="16268700" y="1078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66057</xdr:rowOff>
    </xdr:from>
    <xdr:ext cx="405111" cy="259045"/>
    <xdr:sp macro="" textlink="">
      <xdr:nvSpPr>
        <xdr:cNvPr id="645" name="【学校施設】&#10;有形固定資産減価償却率該当値テキスト">
          <a:extLst>
            <a:ext uri="{FF2B5EF4-FFF2-40B4-BE49-F238E27FC236}">
              <a16:creationId xmlns:a16="http://schemas.microsoft.com/office/drawing/2014/main" id="{DA50C4A6-CB65-4E3D-AB2E-30C8A915D2F9}"/>
            </a:ext>
          </a:extLst>
        </xdr:cNvPr>
        <xdr:cNvSpPr txBox="1"/>
      </xdr:nvSpPr>
      <xdr:spPr>
        <a:xfrm>
          <a:off x="16357600" y="10695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126365</xdr:rowOff>
    </xdr:from>
    <xdr:to>
      <xdr:col>81</xdr:col>
      <xdr:colOff>101600</xdr:colOff>
      <xdr:row>63</xdr:row>
      <xdr:rowOff>56515</xdr:rowOff>
    </xdr:to>
    <xdr:sp macro="" textlink="">
      <xdr:nvSpPr>
        <xdr:cNvPr id="646" name="楕円 645">
          <a:extLst>
            <a:ext uri="{FF2B5EF4-FFF2-40B4-BE49-F238E27FC236}">
              <a16:creationId xmlns:a16="http://schemas.microsoft.com/office/drawing/2014/main" id="{CE873470-507E-4991-B097-A61903B02F83}"/>
            </a:ext>
          </a:extLst>
        </xdr:cNvPr>
        <xdr:cNvSpPr/>
      </xdr:nvSpPr>
      <xdr:spPr>
        <a:xfrm>
          <a:off x="15430500" y="1075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5715</xdr:rowOff>
    </xdr:from>
    <xdr:to>
      <xdr:col>85</xdr:col>
      <xdr:colOff>127000</xdr:colOff>
      <xdr:row>63</xdr:row>
      <xdr:rowOff>30480</xdr:rowOff>
    </xdr:to>
    <xdr:cxnSp macro="">
      <xdr:nvCxnSpPr>
        <xdr:cNvPr id="647" name="直線コネクタ 646">
          <a:extLst>
            <a:ext uri="{FF2B5EF4-FFF2-40B4-BE49-F238E27FC236}">
              <a16:creationId xmlns:a16="http://schemas.microsoft.com/office/drawing/2014/main" id="{0505ED61-C5F0-4DD4-8D75-CD924027C600}"/>
            </a:ext>
          </a:extLst>
        </xdr:cNvPr>
        <xdr:cNvCxnSpPr/>
      </xdr:nvCxnSpPr>
      <xdr:spPr>
        <a:xfrm>
          <a:off x="15481300" y="10807065"/>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99695</xdr:rowOff>
    </xdr:from>
    <xdr:to>
      <xdr:col>76</xdr:col>
      <xdr:colOff>165100</xdr:colOff>
      <xdr:row>63</xdr:row>
      <xdr:rowOff>29845</xdr:rowOff>
    </xdr:to>
    <xdr:sp macro="" textlink="">
      <xdr:nvSpPr>
        <xdr:cNvPr id="648" name="楕円 647">
          <a:extLst>
            <a:ext uri="{FF2B5EF4-FFF2-40B4-BE49-F238E27FC236}">
              <a16:creationId xmlns:a16="http://schemas.microsoft.com/office/drawing/2014/main" id="{BB5E17F9-33A6-442B-8894-0BCD34609744}"/>
            </a:ext>
          </a:extLst>
        </xdr:cNvPr>
        <xdr:cNvSpPr/>
      </xdr:nvSpPr>
      <xdr:spPr>
        <a:xfrm>
          <a:off x="14541500" y="1072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150495</xdr:rowOff>
    </xdr:from>
    <xdr:to>
      <xdr:col>81</xdr:col>
      <xdr:colOff>50800</xdr:colOff>
      <xdr:row>63</xdr:row>
      <xdr:rowOff>5715</xdr:rowOff>
    </xdr:to>
    <xdr:cxnSp macro="">
      <xdr:nvCxnSpPr>
        <xdr:cNvPr id="649" name="直線コネクタ 648">
          <a:extLst>
            <a:ext uri="{FF2B5EF4-FFF2-40B4-BE49-F238E27FC236}">
              <a16:creationId xmlns:a16="http://schemas.microsoft.com/office/drawing/2014/main" id="{C05253B4-F9B4-4A6F-8E51-42E9A22DD91F}"/>
            </a:ext>
          </a:extLst>
        </xdr:cNvPr>
        <xdr:cNvCxnSpPr/>
      </xdr:nvCxnSpPr>
      <xdr:spPr>
        <a:xfrm>
          <a:off x="14592300" y="1078039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76835</xdr:rowOff>
    </xdr:from>
    <xdr:to>
      <xdr:col>72</xdr:col>
      <xdr:colOff>38100</xdr:colOff>
      <xdr:row>63</xdr:row>
      <xdr:rowOff>6985</xdr:rowOff>
    </xdr:to>
    <xdr:sp macro="" textlink="">
      <xdr:nvSpPr>
        <xdr:cNvPr id="650" name="楕円 649">
          <a:extLst>
            <a:ext uri="{FF2B5EF4-FFF2-40B4-BE49-F238E27FC236}">
              <a16:creationId xmlns:a16="http://schemas.microsoft.com/office/drawing/2014/main" id="{2D2FA894-2C9C-45D2-AFD1-3A36608F2C2A}"/>
            </a:ext>
          </a:extLst>
        </xdr:cNvPr>
        <xdr:cNvSpPr/>
      </xdr:nvSpPr>
      <xdr:spPr>
        <a:xfrm>
          <a:off x="13652500" y="1070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127635</xdr:rowOff>
    </xdr:from>
    <xdr:to>
      <xdr:col>76</xdr:col>
      <xdr:colOff>114300</xdr:colOff>
      <xdr:row>62</xdr:row>
      <xdr:rowOff>150495</xdr:rowOff>
    </xdr:to>
    <xdr:cxnSp macro="">
      <xdr:nvCxnSpPr>
        <xdr:cNvPr id="651" name="直線コネクタ 650">
          <a:extLst>
            <a:ext uri="{FF2B5EF4-FFF2-40B4-BE49-F238E27FC236}">
              <a16:creationId xmlns:a16="http://schemas.microsoft.com/office/drawing/2014/main" id="{FA2020FB-92A9-4FBD-91AA-05B046C8534A}"/>
            </a:ext>
          </a:extLst>
        </xdr:cNvPr>
        <xdr:cNvCxnSpPr/>
      </xdr:nvCxnSpPr>
      <xdr:spPr>
        <a:xfrm>
          <a:off x="13703300" y="1075753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46355</xdr:rowOff>
    </xdr:from>
    <xdr:to>
      <xdr:col>67</xdr:col>
      <xdr:colOff>101600</xdr:colOff>
      <xdr:row>62</xdr:row>
      <xdr:rowOff>147955</xdr:rowOff>
    </xdr:to>
    <xdr:sp macro="" textlink="">
      <xdr:nvSpPr>
        <xdr:cNvPr id="652" name="楕円 651">
          <a:extLst>
            <a:ext uri="{FF2B5EF4-FFF2-40B4-BE49-F238E27FC236}">
              <a16:creationId xmlns:a16="http://schemas.microsoft.com/office/drawing/2014/main" id="{FA6ADCD3-7140-4BF6-974E-D9C6F4EC3130}"/>
            </a:ext>
          </a:extLst>
        </xdr:cNvPr>
        <xdr:cNvSpPr/>
      </xdr:nvSpPr>
      <xdr:spPr>
        <a:xfrm>
          <a:off x="12763500" y="1067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97155</xdr:rowOff>
    </xdr:from>
    <xdr:to>
      <xdr:col>71</xdr:col>
      <xdr:colOff>177800</xdr:colOff>
      <xdr:row>62</xdr:row>
      <xdr:rowOff>127635</xdr:rowOff>
    </xdr:to>
    <xdr:cxnSp macro="">
      <xdr:nvCxnSpPr>
        <xdr:cNvPr id="653" name="直線コネクタ 652">
          <a:extLst>
            <a:ext uri="{FF2B5EF4-FFF2-40B4-BE49-F238E27FC236}">
              <a16:creationId xmlns:a16="http://schemas.microsoft.com/office/drawing/2014/main" id="{0EE1066B-96A4-46D7-B5FC-728BB86E69CC}"/>
            </a:ext>
          </a:extLst>
        </xdr:cNvPr>
        <xdr:cNvCxnSpPr/>
      </xdr:nvCxnSpPr>
      <xdr:spPr>
        <a:xfrm>
          <a:off x="12814300" y="1072705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160672</xdr:rowOff>
    </xdr:from>
    <xdr:ext cx="405111" cy="259045"/>
    <xdr:sp macro="" textlink="">
      <xdr:nvSpPr>
        <xdr:cNvPr id="654" name="n_1aveValue【学校施設】&#10;有形固定資産減価償却率">
          <a:extLst>
            <a:ext uri="{FF2B5EF4-FFF2-40B4-BE49-F238E27FC236}">
              <a16:creationId xmlns:a16="http://schemas.microsoft.com/office/drawing/2014/main" id="{BF1EEAEF-4E22-4BE1-A2DE-DCAC64D4F10A}"/>
            </a:ext>
          </a:extLst>
        </xdr:cNvPr>
        <xdr:cNvSpPr txBox="1"/>
      </xdr:nvSpPr>
      <xdr:spPr>
        <a:xfrm>
          <a:off x="15266044" y="10104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65422</xdr:rowOff>
    </xdr:from>
    <xdr:ext cx="405111" cy="259045"/>
    <xdr:sp macro="" textlink="">
      <xdr:nvSpPr>
        <xdr:cNvPr id="655" name="n_2aveValue【学校施設】&#10;有形固定資産減価償却率">
          <a:extLst>
            <a:ext uri="{FF2B5EF4-FFF2-40B4-BE49-F238E27FC236}">
              <a16:creationId xmlns:a16="http://schemas.microsoft.com/office/drawing/2014/main" id="{02BAD674-FF20-4414-A0F9-FD7C6E8C62E5}"/>
            </a:ext>
          </a:extLst>
        </xdr:cNvPr>
        <xdr:cNvSpPr txBox="1"/>
      </xdr:nvSpPr>
      <xdr:spPr>
        <a:xfrm>
          <a:off x="143897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78757</xdr:rowOff>
    </xdr:from>
    <xdr:ext cx="405111" cy="259045"/>
    <xdr:sp macro="" textlink="">
      <xdr:nvSpPr>
        <xdr:cNvPr id="656" name="n_3aveValue【学校施設】&#10;有形固定資産減価償却率">
          <a:extLst>
            <a:ext uri="{FF2B5EF4-FFF2-40B4-BE49-F238E27FC236}">
              <a16:creationId xmlns:a16="http://schemas.microsoft.com/office/drawing/2014/main" id="{78AC5F45-DDF0-4C9C-B245-75C250C887D0}"/>
            </a:ext>
          </a:extLst>
        </xdr:cNvPr>
        <xdr:cNvSpPr txBox="1"/>
      </xdr:nvSpPr>
      <xdr:spPr>
        <a:xfrm>
          <a:off x="13500744"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67327</xdr:rowOff>
    </xdr:from>
    <xdr:ext cx="405111" cy="259045"/>
    <xdr:sp macro="" textlink="">
      <xdr:nvSpPr>
        <xdr:cNvPr id="657" name="n_4aveValue【学校施設】&#10;有形固定資産減価償却率">
          <a:extLst>
            <a:ext uri="{FF2B5EF4-FFF2-40B4-BE49-F238E27FC236}">
              <a16:creationId xmlns:a16="http://schemas.microsoft.com/office/drawing/2014/main" id="{3249E38F-0F47-4118-8225-325E32F1E3C5}"/>
            </a:ext>
          </a:extLst>
        </xdr:cNvPr>
        <xdr:cNvSpPr txBox="1"/>
      </xdr:nvSpPr>
      <xdr:spPr>
        <a:xfrm>
          <a:off x="12611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47642</xdr:rowOff>
    </xdr:from>
    <xdr:ext cx="405111" cy="259045"/>
    <xdr:sp macro="" textlink="">
      <xdr:nvSpPr>
        <xdr:cNvPr id="658" name="n_1mainValue【学校施設】&#10;有形固定資産減価償却率">
          <a:extLst>
            <a:ext uri="{FF2B5EF4-FFF2-40B4-BE49-F238E27FC236}">
              <a16:creationId xmlns:a16="http://schemas.microsoft.com/office/drawing/2014/main" id="{C84FF45C-BBAE-4C52-948B-8D02E55704C1}"/>
            </a:ext>
          </a:extLst>
        </xdr:cNvPr>
        <xdr:cNvSpPr txBox="1"/>
      </xdr:nvSpPr>
      <xdr:spPr>
        <a:xfrm>
          <a:off x="15266044" y="10848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20972</xdr:rowOff>
    </xdr:from>
    <xdr:ext cx="405111" cy="259045"/>
    <xdr:sp macro="" textlink="">
      <xdr:nvSpPr>
        <xdr:cNvPr id="659" name="n_2mainValue【学校施設】&#10;有形固定資産減価償却率">
          <a:extLst>
            <a:ext uri="{FF2B5EF4-FFF2-40B4-BE49-F238E27FC236}">
              <a16:creationId xmlns:a16="http://schemas.microsoft.com/office/drawing/2014/main" id="{DB2FD7E5-6DC5-4303-BEB9-296881FF75E3}"/>
            </a:ext>
          </a:extLst>
        </xdr:cNvPr>
        <xdr:cNvSpPr txBox="1"/>
      </xdr:nvSpPr>
      <xdr:spPr>
        <a:xfrm>
          <a:off x="14389744" y="10822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169562</xdr:rowOff>
    </xdr:from>
    <xdr:ext cx="405111" cy="259045"/>
    <xdr:sp macro="" textlink="">
      <xdr:nvSpPr>
        <xdr:cNvPr id="660" name="n_3mainValue【学校施設】&#10;有形固定資産減価償却率">
          <a:extLst>
            <a:ext uri="{FF2B5EF4-FFF2-40B4-BE49-F238E27FC236}">
              <a16:creationId xmlns:a16="http://schemas.microsoft.com/office/drawing/2014/main" id="{9E0F54C9-4F34-4B51-9045-42CBBC84D547}"/>
            </a:ext>
          </a:extLst>
        </xdr:cNvPr>
        <xdr:cNvSpPr txBox="1"/>
      </xdr:nvSpPr>
      <xdr:spPr>
        <a:xfrm>
          <a:off x="13500744" y="10799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139082</xdr:rowOff>
    </xdr:from>
    <xdr:ext cx="405111" cy="259045"/>
    <xdr:sp macro="" textlink="">
      <xdr:nvSpPr>
        <xdr:cNvPr id="661" name="n_4mainValue【学校施設】&#10;有形固定資産減価償却率">
          <a:extLst>
            <a:ext uri="{FF2B5EF4-FFF2-40B4-BE49-F238E27FC236}">
              <a16:creationId xmlns:a16="http://schemas.microsoft.com/office/drawing/2014/main" id="{EBA14930-C8FE-4ECE-9306-9C432270BDD4}"/>
            </a:ext>
          </a:extLst>
        </xdr:cNvPr>
        <xdr:cNvSpPr txBox="1"/>
      </xdr:nvSpPr>
      <xdr:spPr>
        <a:xfrm>
          <a:off x="12611744" y="10768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2" name="正方形/長方形 661">
          <a:extLst>
            <a:ext uri="{FF2B5EF4-FFF2-40B4-BE49-F238E27FC236}">
              <a16:creationId xmlns:a16="http://schemas.microsoft.com/office/drawing/2014/main" id="{BDAD81DC-B6D6-4B3E-B067-BD9D26855C0D}"/>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3" name="正方形/長方形 662">
          <a:extLst>
            <a:ext uri="{FF2B5EF4-FFF2-40B4-BE49-F238E27FC236}">
              <a16:creationId xmlns:a16="http://schemas.microsoft.com/office/drawing/2014/main" id="{51662889-7C79-4854-87AF-7D21DFCF83BF}"/>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4" name="正方形/長方形 663">
          <a:extLst>
            <a:ext uri="{FF2B5EF4-FFF2-40B4-BE49-F238E27FC236}">
              <a16:creationId xmlns:a16="http://schemas.microsoft.com/office/drawing/2014/main" id="{5771A979-CC5D-4151-81FA-66B93F400958}"/>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5" name="正方形/長方形 664">
          <a:extLst>
            <a:ext uri="{FF2B5EF4-FFF2-40B4-BE49-F238E27FC236}">
              <a16:creationId xmlns:a16="http://schemas.microsoft.com/office/drawing/2014/main" id="{ED400B07-ABC0-4695-B15F-0F8A945FC055}"/>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6" name="正方形/長方形 665">
          <a:extLst>
            <a:ext uri="{FF2B5EF4-FFF2-40B4-BE49-F238E27FC236}">
              <a16:creationId xmlns:a16="http://schemas.microsoft.com/office/drawing/2014/main" id="{9F1E17C6-99DD-4496-BBC9-C91F046C9CB6}"/>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7" name="正方形/長方形 666">
          <a:extLst>
            <a:ext uri="{FF2B5EF4-FFF2-40B4-BE49-F238E27FC236}">
              <a16:creationId xmlns:a16="http://schemas.microsoft.com/office/drawing/2014/main" id="{2614215A-FA3B-438A-BC36-7B478E7BFFBF}"/>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8" name="正方形/長方形 667">
          <a:extLst>
            <a:ext uri="{FF2B5EF4-FFF2-40B4-BE49-F238E27FC236}">
              <a16:creationId xmlns:a16="http://schemas.microsoft.com/office/drawing/2014/main" id="{F06A2F6E-18C5-44AF-A2D5-138ECC1917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9" name="正方形/長方形 668">
          <a:extLst>
            <a:ext uri="{FF2B5EF4-FFF2-40B4-BE49-F238E27FC236}">
              <a16:creationId xmlns:a16="http://schemas.microsoft.com/office/drawing/2014/main" id="{3D08E2D5-3E9D-4B21-8927-27E81A11546E}"/>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0" name="テキスト ボックス 669">
          <a:extLst>
            <a:ext uri="{FF2B5EF4-FFF2-40B4-BE49-F238E27FC236}">
              <a16:creationId xmlns:a16="http://schemas.microsoft.com/office/drawing/2014/main" id="{11F43403-25E8-4BC1-B664-61463FABBC8E}"/>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1" name="直線コネクタ 670">
          <a:extLst>
            <a:ext uri="{FF2B5EF4-FFF2-40B4-BE49-F238E27FC236}">
              <a16:creationId xmlns:a16="http://schemas.microsoft.com/office/drawing/2014/main" id="{00C37243-520A-42A8-8CC7-8D6154F61B8B}"/>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2" name="テキスト ボックス 671">
          <a:extLst>
            <a:ext uri="{FF2B5EF4-FFF2-40B4-BE49-F238E27FC236}">
              <a16:creationId xmlns:a16="http://schemas.microsoft.com/office/drawing/2014/main" id="{0832FBF3-8561-45AF-B77F-51094A680A39}"/>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673" name="直線コネクタ 672">
          <a:extLst>
            <a:ext uri="{FF2B5EF4-FFF2-40B4-BE49-F238E27FC236}">
              <a16:creationId xmlns:a16="http://schemas.microsoft.com/office/drawing/2014/main" id="{38288ACC-9FF6-41A5-AB3F-1520F743AD99}"/>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4" name="テキスト ボックス 673">
          <a:extLst>
            <a:ext uri="{FF2B5EF4-FFF2-40B4-BE49-F238E27FC236}">
              <a16:creationId xmlns:a16="http://schemas.microsoft.com/office/drawing/2014/main" id="{EA53B6AF-F8CA-435C-BAA1-AFC0E480AB9D}"/>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5" name="直線コネクタ 674">
          <a:extLst>
            <a:ext uri="{FF2B5EF4-FFF2-40B4-BE49-F238E27FC236}">
              <a16:creationId xmlns:a16="http://schemas.microsoft.com/office/drawing/2014/main" id="{346BD5C6-767D-47D8-AEE5-3AD4863C654D}"/>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6" name="テキスト ボックス 675">
          <a:extLst>
            <a:ext uri="{FF2B5EF4-FFF2-40B4-BE49-F238E27FC236}">
              <a16:creationId xmlns:a16="http://schemas.microsoft.com/office/drawing/2014/main" id="{F7B3BA10-E431-4676-99C5-7C755349D9D5}"/>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7" name="直線コネクタ 676">
          <a:extLst>
            <a:ext uri="{FF2B5EF4-FFF2-40B4-BE49-F238E27FC236}">
              <a16:creationId xmlns:a16="http://schemas.microsoft.com/office/drawing/2014/main" id="{3AF6EA1C-4393-4739-8798-82255FCEBACA}"/>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8" name="テキスト ボックス 677">
          <a:extLst>
            <a:ext uri="{FF2B5EF4-FFF2-40B4-BE49-F238E27FC236}">
              <a16:creationId xmlns:a16="http://schemas.microsoft.com/office/drawing/2014/main" id="{E29370B5-23C6-4589-8B7E-3A37495ED09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9" name="直線コネクタ 678">
          <a:extLst>
            <a:ext uri="{FF2B5EF4-FFF2-40B4-BE49-F238E27FC236}">
              <a16:creationId xmlns:a16="http://schemas.microsoft.com/office/drawing/2014/main" id="{D8D29AE6-186D-4C9D-8061-B7197112BDAD}"/>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0" name="テキスト ボックス 679">
          <a:extLst>
            <a:ext uri="{FF2B5EF4-FFF2-40B4-BE49-F238E27FC236}">
              <a16:creationId xmlns:a16="http://schemas.microsoft.com/office/drawing/2014/main" id="{C7FC0AC6-8A20-460A-A758-E32F909B5727}"/>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1" name="直線コネクタ 680">
          <a:extLst>
            <a:ext uri="{FF2B5EF4-FFF2-40B4-BE49-F238E27FC236}">
              <a16:creationId xmlns:a16="http://schemas.microsoft.com/office/drawing/2014/main" id="{4A441C88-6420-49C5-A300-0C96B6628F2C}"/>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2" name="テキスト ボックス 681">
          <a:extLst>
            <a:ext uri="{FF2B5EF4-FFF2-40B4-BE49-F238E27FC236}">
              <a16:creationId xmlns:a16="http://schemas.microsoft.com/office/drawing/2014/main" id="{7DA319B1-B4FE-45B9-A9CA-B8198C6DF7FF}"/>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3" name="直線コネクタ 682">
          <a:extLst>
            <a:ext uri="{FF2B5EF4-FFF2-40B4-BE49-F238E27FC236}">
              <a16:creationId xmlns:a16="http://schemas.microsoft.com/office/drawing/2014/main" id="{78423577-64FE-4ADF-86C2-025D1F4A7186}"/>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4" name="テキスト ボックス 683">
          <a:extLst>
            <a:ext uri="{FF2B5EF4-FFF2-40B4-BE49-F238E27FC236}">
              <a16:creationId xmlns:a16="http://schemas.microsoft.com/office/drawing/2014/main" id="{1C03D6C6-7F4D-4E73-87DF-19ADFF9A6C39}"/>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5" name="【学校施設】&#10;一人当たり面積グラフ枠">
          <a:extLst>
            <a:ext uri="{FF2B5EF4-FFF2-40B4-BE49-F238E27FC236}">
              <a16:creationId xmlns:a16="http://schemas.microsoft.com/office/drawing/2014/main" id="{66196190-2327-451A-9516-96173BB611B6}"/>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148209</xdr:rowOff>
    </xdr:from>
    <xdr:to>
      <xdr:col>116</xdr:col>
      <xdr:colOff>62864</xdr:colOff>
      <xdr:row>64</xdr:row>
      <xdr:rowOff>41148</xdr:rowOff>
    </xdr:to>
    <xdr:cxnSp macro="">
      <xdr:nvCxnSpPr>
        <xdr:cNvPr id="686" name="直線コネクタ 685">
          <a:extLst>
            <a:ext uri="{FF2B5EF4-FFF2-40B4-BE49-F238E27FC236}">
              <a16:creationId xmlns:a16="http://schemas.microsoft.com/office/drawing/2014/main" id="{F37F218F-7AF1-41C1-8911-513E05359619}"/>
            </a:ext>
          </a:extLst>
        </xdr:cNvPr>
        <xdr:cNvCxnSpPr/>
      </xdr:nvCxnSpPr>
      <xdr:spPr>
        <a:xfrm flipV="1">
          <a:off x="22160864" y="9577959"/>
          <a:ext cx="0" cy="1435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44975</xdr:rowOff>
    </xdr:from>
    <xdr:ext cx="469744" cy="259045"/>
    <xdr:sp macro="" textlink="">
      <xdr:nvSpPr>
        <xdr:cNvPr id="687" name="【学校施設】&#10;一人当たり面積最小値テキスト">
          <a:extLst>
            <a:ext uri="{FF2B5EF4-FFF2-40B4-BE49-F238E27FC236}">
              <a16:creationId xmlns:a16="http://schemas.microsoft.com/office/drawing/2014/main" id="{53888D7A-B809-4F30-8047-AB124FC9A4E4}"/>
            </a:ext>
          </a:extLst>
        </xdr:cNvPr>
        <xdr:cNvSpPr txBox="1"/>
      </xdr:nvSpPr>
      <xdr:spPr>
        <a:xfrm>
          <a:off x="22199600" y="11017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41148</xdr:rowOff>
    </xdr:from>
    <xdr:to>
      <xdr:col>116</xdr:col>
      <xdr:colOff>152400</xdr:colOff>
      <xdr:row>64</xdr:row>
      <xdr:rowOff>41148</xdr:rowOff>
    </xdr:to>
    <xdr:cxnSp macro="">
      <xdr:nvCxnSpPr>
        <xdr:cNvPr id="688" name="直線コネクタ 687">
          <a:extLst>
            <a:ext uri="{FF2B5EF4-FFF2-40B4-BE49-F238E27FC236}">
              <a16:creationId xmlns:a16="http://schemas.microsoft.com/office/drawing/2014/main" id="{4A090DD8-F122-4C3A-9E75-9190D9100409}"/>
            </a:ext>
          </a:extLst>
        </xdr:cNvPr>
        <xdr:cNvCxnSpPr/>
      </xdr:nvCxnSpPr>
      <xdr:spPr>
        <a:xfrm>
          <a:off x="22072600" y="1101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94886</xdr:rowOff>
    </xdr:from>
    <xdr:ext cx="469744" cy="259045"/>
    <xdr:sp macro="" textlink="">
      <xdr:nvSpPr>
        <xdr:cNvPr id="689" name="【学校施設】&#10;一人当たり面積最大値テキスト">
          <a:extLst>
            <a:ext uri="{FF2B5EF4-FFF2-40B4-BE49-F238E27FC236}">
              <a16:creationId xmlns:a16="http://schemas.microsoft.com/office/drawing/2014/main" id="{F02081CB-7D1E-4770-915F-384CD04640DC}"/>
            </a:ext>
          </a:extLst>
        </xdr:cNvPr>
        <xdr:cNvSpPr txBox="1"/>
      </xdr:nvSpPr>
      <xdr:spPr>
        <a:xfrm>
          <a:off x="22199600" y="9353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148209</xdr:rowOff>
    </xdr:from>
    <xdr:to>
      <xdr:col>116</xdr:col>
      <xdr:colOff>152400</xdr:colOff>
      <xdr:row>55</xdr:row>
      <xdr:rowOff>148209</xdr:rowOff>
    </xdr:to>
    <xdr:cxnSp macro="">
      <xdr:nvCxnSpPr>
        <xdr:cNvPr id="690" name="直線コネクタ 689">
          <a:extLst>
            <a:ext uri="{FF2B5EF4-FFF2-40B4-BE49-F238E27FC236}">
              <a16:creationId xmlns:a16="http://schemas.microsoft.com/office/drawing/2014/main" id="{69F48944-5DFF-40BE-87A6-EB6A8D54DE10}"/>
            </a:ext>
          </a:extLst>
        </xdr:cNvPr>
        <xdr:cNvCxnSpPr/>
      </xdr:nvCxnSpPr>
      <xdr:spPr>
        <a:xfrm>
          <a:off x="22072600" y="9577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91076</xdr:rowOff>
    </xdr:from>
    <xdr:ext cx="469744" cy="259045"/>
    <xdr:sp macro="" textlink="">
      <xdr:nvSpPr>
        <xdr:cNvPr id="691" name="【学校施設】&#10;一人当たり面積平均値テキスト">
          <a:extLst>
            <a:ext uri="{FF2B5EF4-FFF2-40B4-BE49-F238E27FC236}">
              <a16:creationId xmlns:a16="http://schemas.microsoft.com/office/drawing/2014/main" id="{11049818-2860-4BB9-B5D9-25E9C1819D0F}"/>
            </a:ext>
          </a:extLst>
        </xdr:cNvPr>
        <xdr:cNvSpPr txBox="1"/>
      </xdr:nvSpPr>
      <xdr:spPr>
        <a:xfrm>
          <a:off x="22199600" y="105495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112649</xdr:rowOff>
    </xdr:from>
    <xdr:to>
      <xdr:col>116</xdr:col>
      <xdr:colOff>114300</xdr:colOff>
      <xdr:row>62</xdr:row>
      <xdr:rowOff>42799</xdr:rowOff>
    </xdr:to>
    <xdr:sp macro="" textlink="">
      <xdr:nvSpPr>
        <xdr:cNvPr id="692" name="フローチャート: 判断 691">
          <a:extLst>
            <a:ext uri="{FF2B5EF4-FFF2-40B4-BE49-F238E27FC236}">
              <a16:creationId xmlns:a16="http://schemas.microsoft.com/office/drawing/2014/main" id="{0D8A45B8-21F4-4A75-964B-AFCCC13AC818}"/>
            </a:ext>
          </a:extLst>
        </xdr:cNvPr>
        <xdr:cNvSpPr/>
      </xdr:nvSpPr>
      <xdr:spPr>
        <a:xfrm>
          <a:off x="22110700" y="1057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120650</xdr:rowOff>
    </xdr:from>
    <xdr:to>
      <xdr:col>112</xdr:col>
      <xdr:colOff>38100</xdr:colOff>
      <xdr:row>62</xdr:row>
      <xdr:rowOff>50800</xdr:rowOff>
    </xdr:to>
    <xdr:sp macro="" textlink="">
      <xdr:nvSpPr>
        <xdr:cNvPr id="693" name="フローチャート: 判断 692">
          <a:extLst>
            <a:ext uri="{FF2B5EF4-FFF2-40B4-BE49-F238E27FC236}">
              <a16:creationId xmlns:a16="http://schemas.microsoft.com/office/drawing/2014/main" id="{8E137775-342F-4DC9-ADE5-7283630D1EE8}"/>
            </a:ext>
          </a:extLst>
        </xdr:cNvPr>
        <xdr:cNvSpPr/>
      </xdr:nvSpPr>
      <xdr:spPr>
        <a:xfrm>
          <a:off x="21272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163322</xdr:rowOff>
    </xdr:from>
    <xdr:to>
      <xdr:col>107</xdr:col>
      <xdr:colOff>101600</xdr:colOff>
      <xdr:row>62</xdr:row>
      <xdr:rowOff>93472</xdr:rowOff>
    </xdr:to>
    <xdr:sp macro="" textlink="">
      <xdr:nvSpPr>
        <xdr:cNvPr id="694" name="フローチャート: 判断 693">
          <a:extLst>
            <a:ext uri="{FF2B5EF4-FFF2-40B4-BE49-F238E27FC236}">
              <a16:creationId xmlns:a16="http://schemas.microsoft.com/office/drawing/2014/main" id="{9161B9C3-66A3-4CE0-BE42-3EE748D76A60}"/>
            </a:ext>
          </a:extLst>
        </xdr:cNvPr>
        <xdr:cNvSpPr/>
      </xdr:nvSpPr>
      <xdr:spPr>
        <a:xfrm>
          <a:off x="20383500" y="10621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26543</xdr:rowOff>
    </xdr:from>
    <xdr:to>
      <xdr:col>102</xdr:col>
      <xdr:colOff>165100</xdr:colOff>
      <xdr:row>62</xdr:row>
      <xdr:rowOff>128143</xdr:rowOff>
    </xdr:to>
    <xdr:sp macro="" textlink="">
      <xdr:nvSpPr>
        <xdr:cNvPr id="695" name="フローチャート: 判断 694">
          <a:extLst>
            <a:ext uri="{FF2B5EF4-FFF2-40B4-BE49-F238E27FC236}">
              <a16:creationId xmlns:a16="http://schemas.microsoft.com/office/drawing/2014/main" id="{8CD527F5-FE48-4C73-B0C8-72BAA5A676CC}"/>
            </a:ext>
          </a:extLst>
        </xdr:cNvPr>
        <xdr:cNvSpPr/>
      </xdr:nvSpPr>
      <xdr:spPr>
        <a:xfrm>
          <a:off x="19494500" y="1065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34163</xdr:rowOff>
    </xdr:from>
    <xdr:to>
      <xdr:col>98</xdr:col>
      <xdr:colOff>38100</xdr:colOff>
      <xdr:row>62</xdr:row>
      <xdr:rowOff>135763</xdr:rowOff>
    </xdr:to>
    <xdr:sp macro="" textlink="">
      <xdr:nvSpPr>
        <xdr:cNvPr id="696" name="フローチャート: 判断 695">
          <a:extLst>
            <a:ext uri="{FF2B5EF4-FFF2-40B4-BE49-F238E27FC236}">
              <a16:creationId xmlns:a16="http://schemas.microsoft.com/office/drawing/2014/main" id="{FCD11A05-767A-433C-948E-A527C4112191}"/>
            </a:ext>
          </a:extLst>
        </xdr:cNvPr>
        <xdr:cNvSpPr/>
      </xdr:nvSpPr>
      <xdr:spPr>
        <a:xfrm>
          <a:off x="18605500" y="1066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1BF1AD59-B2A9-44F6-869B-30D2D2A0E5A5}"/>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id="{9D4CDDFB-2530-46B1-8F98-636A262698E3}"/>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03E796DE-307F-4CF3-9FB9-831BC9C6DF8D}"/>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DEEA7857-4029-407E-9E0D-A456C6E37395}"/>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0FCE116B-2810-46CE-824F-597CBF6E7118}"/>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134366</xdr:rowOff>
    </xdr:from>
    <xdr:to>
      <xdr:col>116</xdr:col>
      <xdr:colOff>114300</xdr:colOff>
      <xdr:row>61</xdr:row>
      <xdr:rowOff>64516</xdr:rowOff>
    </xdr:to>
    <xdr:sp macro="" textlink="">
      <xdr:nvSpPr>
        <xdr:cNvPr id="702" name="楕円 701">
          <a:extLst>
            <a:ext uri="{FF2B5EF4-FFF2-40B4-BE49-F238E27FC236}">
              <a16:creationId xmlns:a16="http://schemas.microsoft.com/office/drawing/2014/main" id="{C9C1BCEB-E1C4-46AB-875A-7F07910739FC}"/>
            </a:ext>
          </a:extLst>
        </xdr:cNvPr>
        <xdr:cNvSpPr/>
      </xdr:nvSpPr>
      <xdr:spPr>
        <a:xfrm>
          <a:off x="22110700" y="10421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157243</xdr:rowOff>
    </xdr:from>
    <xdr:ext cx="469744" cy="259045"/>
    <xdr:sp macro="" textlink="">
      <xdr:nvSpPr>
        <xdr:cNvPr id="703" name="【学校施設】&#10;一人当たり面積該当値テキスト">
          <a:extLst>
            <a:ext uri="{FF2B5EF4-FFF2-40B4-BE49-F238E27FC236}">
              <a16:creationId xmlns:a16="http://schemas.microsoft.com/office/drawing/2014/main" id="{6D03C637-B558-46C7-854F-4475C76FA3B0}"/>
            </a:ext>
          </a:extLst>
        </xdr:cNvPr>
        <xdr:cNvSpPr txBox="1"/>
      </xdr:nvSpPr>
      <xdr:spPr>
        <a:xfrm>
          <a:off x="22199600" y="10272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147320</xdr:rowOff>
    </xdr:from>
    <xdr:to>
      <xdr:col>112</xdr:col>
      <xdr:colOff>38100</xdr:colOff>
      <xdr:row>61</xdr:row>
      <xdr:rowOff>77470</xdr:rowOff>
    </xdr:to>
    <xdr:sp macro="" textlink="">
      <xdr:nvSpPr>
        <xdr:cNvPr id="704" name="楕円 703">
          <a:extLst>
            <a:ext uri="{FF2B5EF4-FFF2-40B4-BE49-F238E27FC236}">
              <a16:creationId xmlns:a16="http://schemas.microsoft.com/office/drawing/2014/main" id="{D0751EED-AD5E-4823-91F6-49C90AF103F9}"/>
            </a:ext>
          </a:extLst>
        </xdr:cNvPr>
        <xdr:cNvSpPr/>
      </xdr:nvSpPr>
      <xdr:spPr>
        <a:xfrm>
          <a:off x="21272500" y="1043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13716</xdr:rowOff>
    </xdr:from>
    <xdr:to>
      <xdr:col>116</xdr:col>
      <xdr:colOff>63500</xdr:colOff>
      <xdr:row>61</xdr:row>
      <xdr:rowOff>26670</xdr:rowOff>
    </xdr:to>
    <xdr:cxnSp macro="">
      <xdr:nvCxnSpPr>
        <xdr:cNvPr id="705" name="直線コネクタ 704">
          <a:extLst>
            <a:ext uri="{FF2B5EF4-FFF2-40B4-BE49-F238E27FC236}">
              <a16:creationId xmlns:a16="http://schemas.microsoft.com/office/drawing/2014/main" id="{389872FB-01AE-46E7-9B12-2A8A0BEAB674}"/>
            </a:ext>
          </a:extLst>
        </xdr:cNvPr>
        <xdr:cNvCxnSpPr/>
      </xdr:nvCxnSpPr>
      <xdr:spPr>
        <a:xfrm flipV="1">
          <a:off x="21323300" y="10472166"/>
          <a:ext cx="8382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168275</xdr:rowOff>
    </xdr:from>
    <xdr:to>
      <xdr:col>107</xdr:col>
      <xdr:colOff>101600</xdr:colOff>
      <xdr:row>61</xdr:row>
      <xdr:rowOff>98425</xdr:rowOff>
    </xdr:to>
    <xdr:sp macro="" textlink="">
      <xdr:nvSpPr>
        <xdr:cNvPr id="706" name="楕円 705">
          <a:extLst>
            <a:ext uri="{FF2B5EF4-FFF2-40B4-BE49-F238E27FC236}">
              <a16:creationId xmlns:a16="http://schemas.microsoft.com/office/drawing/2014/main" id="{AA8C9B05-93F1-4683-AC7C-4C1279634B17}"/>
            </a:ext>
          </a:extLst>
        </xdr:cNvPr>
        <xdr:cNvSpPr/>
      </xdr:nvSpPr>
      <xdr:spPr>
        <a:xfrm>
          <a:off x="20383500" y="1045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26670</xdr:rowOff>
    </xdr:from>
    <xdr:to>
      <xdr:col>111</xdr:col>
      <xdr:colOff>177800</xdr:colOff>
      <xdr:row>61</xdr:row>
      <xdr:rowOff>47625</xdr:rowOff>
    </xdr:to>
    <xdr:cxnSp macro="">
      <xdr:nvCxnSpPr>
        <xdr:cNvPr id="707" name="直線コネクタ 706">
          <a:extLst>
            <a:ext uri="{FF2B5EF4-FFF2-40B4-BE49-F238E27FC236}">
              <a16:creationId xmlns:a16="http://schemas.microsoft.com/office/drawing/2014/main" id="{AC02CA7E-B5AC-4A93-9FE9-62CC19094F70}"/>
            </a:ext>
          </a:extLst>
        </xdr:cNvPr>
        <xdr:cNvCxnSpPr/>
      </xdr:nvCxnSpPr>
      <xdr:spPr>
        <a:xfrm flipV="1">
          <a:off x="20434300" y="1048512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11303</xdr:rowOff>
    </xdr:from>
    <xdr:to>
      <xdr:col>102</xdr:col>
      <xdr:colOff>165100</xdr:colOff>
      <xdr:row>61</xdr:row>
      <xdr:rowOff>112903</xdr:rowOff>
    </xdr:to>
    <xdr:sp macro="" textlink="">
      <xdr:nvSpPr>
        <xdr:cNvPr id="708" name="楕円 707">
          <a:extLst>
            <a:ext uri="{FF2B5EF4-FFF2-40B4-BE49-F238E27FC236}">
              <a16:creationId xmlns:a16="http://schemas.microsoft.com/office/drawing/2014/main" id="{0F06800C-82D3-490C-BD86-972F1EA5ACA9}"/>
            </a:ext>
          </a:extLst>
        </xdr:cNvPr>
        <xdr:cNvSpPr/>
      </xdr:nvSpPr>
      <xdr:spPr>
        <a:xfrm>
          <a:off x="19494500" y="10469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47625</xdr:rowOff>
    </xdr:from>
    <xdr:to>
      <xdr:col>107</xdr:col>
      <xdr:colOff>50800</xdr:colOff>
      <xdr:row>61</xdr:row>
      <xdr:rowOff>62103</xdr:rowOff>
    </xdr:to>
    <xdr:cxnSp macro="">
      <xdr:nvCxnSpPr>
        <xdr:cNvPr id="709" name="直線コネクタ 708">
          <a:extLst>
            <a:ext uri="{FF2B5EF4-FFF2-40B4-BE49-F238E27FC236}">
              <a16:creationId xmlns:a16="http://schemas.microsoft.com/office/drawing/2014/main" id="{5235A61C-F66B-42C3-A881-9A4BDA71DBF7}"/>
            </a:ext>
          </a:extLst>
        </xdr:cNvPr>
        <xdr:cNvCxnSpPr/>
      </xdr:nvCxnSpPr>
      <xdr:spPr>
        <a:xfrm flipV="1">
          <a:off x="19545300" y="10506075"/>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156845</xdr:rowOff>
    </xdr:from>
    <xdr:to>
      <xdr:col>98</xdr:col>
      <xdr:colOff>38100</xdr:colOff>
      <xdr:row>61</xdr:row>
      <xdr:rowOff>86995</xdr:rowOff>
    </xdr:to>
    <xdr:sp macro="" textlink="">
      <xdr:nvSpPr>
        <xdr:cNvPr id="710" name="楕円 709">
          <a:extLst>
            <a:ext uri="{FF2B5EF4-FFF2-40B4-BE49-F238E27FC236}">
              <a16:creationId xmlns:a16="http://schemas.microsoft.com/office/drawing/2014/main" id="{2EED4968-9437-46EF-82A2-F8BAC8DAC2A1}"/>
            </a:ext>
          </a:extLst>
        </xdr:cNvPr>
        <xdr:cNvSpPr/>
      </xdr:nvSpPr>
      <xdr:spPr>
        <a:xfrm>
          <a:off x="18605500" y="1044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36195</xdr:rowOff>
    </xdr:from>
    <xdr:to>
      <xdr:col>102</xdr:col>
      <xdr:colOff>114300</xdr:colOff>
      <xdr:row>61</xdr:row>
      <xdr:rowOff>62103</xdr:rowOff>
    </xdr:to>
    <xdr:cxnSp macro="">
      <xdr:nvCxnSpPr>
        <xdr:cNvPr id="711" name="直線コネクタ 710">
          <a:extLst>
            <a:ext uri="{FF2B5EF4-FFF2-40B4-BE49-F238E27FC236}">
              <a16:creationId xmlns:a16="http://schemas.microsoft.com/office/drawing/2014/main" id="{B16EF083-F27D-4709-BD94-0D8EF17A39D3}"/>
            </a:ext>
          </a:extLst>
        </xdr:cNvPr>
        <xdr:cNvCxnSpPr/>
      </xdr:nvCxnSpPr>
      <xdr:spPr>
        <a:xfrm>
          <a:off x="18656300" y="10494645"/>
          <a:ext cx="8890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41927</xdr:rowOff>
    </xdr:from>
    <xdr:ext cx="469744" cy="259045"/>
    <xdr:sp macro="" textlink="">
      <xdr:nvSpPr>
        <xdr:cNvPr id="712" name="n_1aveValue【学校施設】&#10;一人当たり面積">
          <a:extLst>
            <a:ext uri="{FF2B5EF4-FFF2-40B4-BE49-F238E27FC236}">
              <a16:creationId xmlns:a16="http://schemas.microsoft.com/office/drawing/2014/main" id="{EAD05972-33A1-453F-8BB1-F82172F85A06}"/>
            </a:ext>
          </a:extLst>
        </xdr:cNvPr>
        <xdr:cNvSpPr txBox="1"/>
      </xdr:nvSpPr>
      <xdr:spPr>
        <a:xfrm>
          <a:off x="2107572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84599</xdr:rowOff>
    </xdr:from>
    <xdr:ext cx="469744" cy="259045"/>
    <xdr:sp macro="" textlink="">
      <xdr:nvSpPr>
        <xdr:cNvPr id="713" name="n_2aveValue【学校施設】&#10;一人当たり面積">
          <a:extLst>
            <a:ext uri="{FF2B5EF4-FFF2-40B4-BE49-F238E27FC236}">
              <a16:creationId xmlns:a16="http://schemas.microsoft.com/office/drawing/2014/main" id="{8CB4832B-8CC8-4521-8D89-AB71CBC3F718}"/>
            </a:ext>
          </a:extLst>
        </xdr:cNvPr>
        <xdr:cNvSpPr txBox="1"/>
      </xdr:nvSpPr>
      <xdr:spPr>
        <a:xfrm>
          <a:off x="20199427" y="10714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119270</xdr:rowOff>
    </xdr:from>
    <xdr:ext cx="469744" cy="259045"/>
    <xdr:sp macro="" textlink="">
      <xdr:nvSpPr>
        <xdr:cNvPr id="714" name="n_3aveValue【学校施設】&#10;一人当たり面積">
          <a:extLst>
            <a:ext uri="{FF2B5EF4-FFF2-40B4-BE49-F238E27FC236}">
              <a16:creationId xmlns:a16="http://schemas.microsoft.com/office/drawing/2014/main" id="{792C3BA3-F91E-4BAD-A644-82DAFB9707A4}"/>
            </a:ext>
          </a:extLst>
        </xdr:cNvPr>
        <xdr:cNvSpPr txBox="1"/>
      </xdr:nvSpPr>
      <xdr:spPr>
        <a:xfrm>
          <a:off x="19310427" y="1074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126890</xdr:rowOff>
    </xdr:from>
    <xdr:ext cx="469744" cy="259045"/>
    <xdr:sp macro="" textlink="">
      <xdr:nvSpPr>
        <xdr:cNvPr id="715" name="n_4aveValue【学校施設】&#10;一人当たり面積">
          <a:extLst>
            <a:ext uri="{FF2B5EF4-FFF2-40B4-BE49-F238E27FC236}">
              <a16:creationId xmlns:a16="http://schemas.microsoft.com/office/drawing/2014/main" id="{AA2AD552-A27A-4521-AEFF-8223B7BE4275}"/>
            </a:ext>
          </a:extLst>
        </xdr:cNvPr>
        <xdr:cNvSpPr txBox="1"/>
      </xdr:nvSpPr>
      <xdr:spPr>
        <a:xfrm>
          <a:off x="18421427" y="10756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93997</xdr:rowOff>
    </xdr:from>
    <xdr:ext cx="469744" cy="259045"/>
    <xdr:sp macro="" textlink="">
      <xdr:nvSpPr>
        <xdr:cNvPr id="716" name="n_1mainValue【学校施設】&#10;一人当たり面積">
          <a:extLst>
            <a:ext uri="{FF2B5EF4-FFF2-40B4-BE49-F238E27FC236}">
              <a16:creationId xmlns:a16="http://schemas.microsoft.com/office/drawing/2014/main" id="{CF831762-C566-425A-B001-38127CC0F0D8}"/>
            </a:ext>
          </a:extLst>
        </xdr:cNvPr>
        <xdr:cNvSpPr txBox="1"/>
      </xdr:nvSpPr>
      <xdr:spPr>
        <a:xfrm>
          <a:off x="21075727" y="1020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114952</xdr:rowOff>
    </xdr:from>
    <xdr:ext cx="469744" cy="259045"/>
    <xdr:sp macro="" textlink="">
      <xdr:nvSpPr>
        <xdr:cNvPr id="717" name="n_2mainValue【学校施設】&#10;一人当たり面積">
          <a:extLst>
            <a:ext uri="{FF2B5EF4-FFF2-40B4-BE49-F238E27FC236}">
              <a16:creationId xmlns:a16="http://schemas.microsoft.com/office/drawing/2014/main" id="{317EA82A-9F18-42D5-A777-6E2ED0976F15}"/>
            </a:ext>
          </a:extLst>
        </xdr:cNvPr>
        <xdr:cNvSpPr txBox="1"/>
      </xdr:nvSpPr>
      <xdr:spPr>
        <a:xfrm>
          <a:off x="20199427" y="10230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129430</xdr:rowOff>
    </xdr:from>
    <xdr:ext cx="469744" cy="259045"/>
    <xdr:sp macro="" textlink="">
      <xdr:nvSpPr>
        <xdr:cNvPr id="718" name="n_3mainValue【学校施設】&#10;一人当たり面積">
          <a:extLst>
            <a:ext uri="{FF2B5EF4-FFF2-40B4-BE49-F238E27FC236}">
              <a16:creationId xmlns:a16="http://schemas.microsoft.com/office/drawing/2014/main" id="{69327425-931B-4965-B1C8-D2346ACEFE4D}"/>
            </a:ext>
          </a:extLst>
        </xdr:cNvPr>
        <xdr:cNvSpPr txBox="1"/>
      </xdr:nvSpPr>
      <xdr:spPr>
        <a:xfrm>
          <a:off x="19310427" y="10244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103522</xdr:rowOff>
    </xdr:from>
    <xdr:ext cx="469744" cy="259045"/>
    <xdr:sp macro="" textlink="">
      <xdr:nvSpPr>
        <xdr:cNvPr id="719" name="n_4mainValue【学校施設】&#10;一人当たり面積">
          <a:extLst>
            <a:ext uri="{FF2B5EF4-FFF2-40B4-BE49-F238E27FC236}">
              <a16:creationId xmlns:a16="http://schemas.microsoft.com/office/drawing/2014/main" id="{002A6F8D-2E3B-49C6-8D3F-489A6A33C570}"/>
            </a:ext>
          </a:extLst>
        </xdr:cNvPr>
        <xdr:cNvSpPr txBox="1"/>
      </xdr:nvSpPr>
      <xdr:spPr>
        <a:xfrm>
          <a:off x="18421427" y="10219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0" name="正方形/長方形 719">
          <a:extLst>
            <a:ext uri="{FF2B5EF4-FFF2-40B4-BE49-F238E27FC236}">
              <a16:creationId xmlns:a16="http://schemas.microsoft.com/office/drawing/2014/main" id="{9E61C74D-F9C4-45BA-84E4-C149C3EC2305}"/>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1" name="正方形/長方形 720">
          <a:extLst>
            <a:ext uri="{FF2B5EF4-FFF2-40B4-BE49-F238E27FC236}">
              <a16:creationId xmlns:a16="http://schemas.microsoft.com/office/drawing/2014/main" id="{AD1C94F3-D9ED-434E-8BA9-075C90C65E09}"/>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2" name="正方形/長方形 721">
          <a:extLst>
            <a:ext uri="{FF2B5EF4-FFF2-40B4-BE49-F238E27FC236}">
              <a16:creationId xmlns:a16="http://schemas.microsoft.com/office/drawing/2014/main" id="{2D130C3A-DD93-453F-96EC-9347F70610A3}"/>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3" name="正方形/長方形 722">
          <a:extLst>
            <a:ext uri="{FF2B5EF4-FFF2-40B4-BE49-F238E27FC236}">
              <a16:creationId xmlns:a16="http://schemas.microsoft.com/office/drawing/2014/main" id="{6B60F2DE-10A3-423A-B9BF-C8283D4840B5}"/>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4" name="正方形/長方形 723">
          <a:extLst>
            <a:ext uri="{FF2B5EF4-FFF2-40B4-BE49-F238E27FC236}">
              <a16:creationId xmlns:a16="http://schemas.microsoft.com/office/drawing/2014/main" id="{1A9E32DB-CFA6-480E-9188-D0836E6ECCFF}"/>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5" name="正方形/長方形 724">
          <a:extLst>
            <a:ext uri="{FF2B5EF4-FFF2-40B4-BE49-F238E27FC236}">
              <a16:creationId xmlns:a16="http://schemas.microsoft.com/office/drawing/2014/main" id="{064CBE24-92B5-4FE4-981A-1ACAC7CDC6A1}"/>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6" name="正方形/長方形 725">
          <a:extLst>
            <a:ext uri="{FF2B5EF4-FFF2-40B4-BE49-F238E27FC236}">
              <a16:creationId xmlns:a16="http://schemas.microsoft.com/office/drawing/2014/main" id="{E4DE7420-C074-4F14-8E45-19C549DB6266}"/>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7" name="正方形/長方形 726">
          <a:extLst>
            <a:ext uri="{FF2B5EF4-FFF2-40B4-BE49-F238E27FC236}">
              <a16:creationId xmlns:a16="http://schemas.microsoft.com/office/drawing/2014/main" id="{0927AE8C-F70F-4ABC-BEA8-C0F251C9727E}"/>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28" name="正方形/長方形 727">
          <a:extLst>
            <a:ext uri="{FF2B5EF4-FFF2-40B4-BE49-F238E27FC236}">
              <a16:creationId xmlns:a16="http://schemas.microsoft.com/office/drawing/2014/main" id="{FA06A1B4-0915-44C4-9B35-E00BCD5C2757}"/>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29" name="正方形/長方形 728">
          <a:extLst>
            <a:ext uri="{FF2B5EF4-FFF2-40B4-BE49-F238E27FC236}">
              <a16:creationId xmlns:a16="http://schemas.microsoft.com/office/drawing/2014/main" id="{BF7B88FF-D06A-4DBF-8EE0-5714F2E060F2}"/>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0" name="正方形/長方形 729">
          <a:extLst>
            <a:ext uri="{FF2B5EF4-FFF2-40B4-BE49-F238E27FC236}">
              <a16:creationId xmlns:a16="http://schemas.microsoft.com/office/drawing/2014/main" id="{B8C09E2A-7508-4655-82DC-B6F6098200C2}"/>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1" name="正方形/長方形 730">
          <a:extLst>
            <a:ext uri="{FF2B5EF4-FFF2-40B4-BE49-F238E27FC236}">
              <a16:creationId xmlns:a16="http://schemas.microsoft.com/office/drawing/2014/main" id="{CE0197BF-7FBF-4F12-9AE5-899AEE8E63F1}"/>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32" name="正方形/長方形 731">
          <a:extLst>
            <a:ext uri="{FF2B5EF4-FFF2-40B4-BE49-F238E27FC236}">
              <a16:creationId xmlns:a16="http://schemas.microsoft.com/office/drawing/2014/main" id="{3C3C068C-3086-403B-8DCE-5B3D48551B6D}"/>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33" name="正方形/長方形 732">
          <a:extLst>
            <a:ext uri="{FF2B5EF4-FFF2-40B4-BE49-F238E27FC236}">
              <a16:creationId xmlns:a16="http://schemas.microsoft.com/office/drawing/2014/main" id="{0BB9907F-11F5-4A74-871E-EF1AED02A15B}"/>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34" name="正方形/長方形 733">
          <a:extLst>
            <a:ext uri="{FF2B5EF4-FFF2-40B4-BE49-F238E27FC236}">
              <a16:creationId xmlns:a16="http://schemas.microsoft.com/office/drawing/2014/main" id="{AFC21584-3D23-461F-B9E6-FDDFDB73C246}"/>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35" name="正方形/長方形 734">
          <a:extLst>
            <a:ext uri="{FF2B5EF4-FFF2-40B4-BE49-F238E27FC236}">
              <a16:creationId xmlns:a16="http://schemas.microsoft.com/office/drawing/2014/main" id="{9352407B-5B42-4758-B90B-982EB7F1F5F2}"/>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36" name="正方形/長方形 735">
          <a:extLst>
            <a:ext uri="{FF2B5EF4-FFF2-40B4-BE49-F238E27FC236}">
              <a16:creationId xmlns:a16="http://schemas.microsoft.com/office/drawing/2014/main" id="{631942EF-61EC-4D9F-B388-BE9F42EF36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7" name="正方形/長方形 736">
          <a:extLst>
            <a:ext uri="{FF2B5EF4-FFF2-40B4-BE49-F238E27FC236}">
              <a16:creationId xmlns:a16="http://schemas.microsoft.com/office/drawing/2014/main" id="{EC274F79-0126-42CC-987A-DB3D588F98DA}"/>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8" name="正方形/長方形 737">
          <a:extLst>
            <a:ext uri="{FF2B5EF4-FFF2-40B4-BE49-F238E27FC236}">
              <a16:creationId xmlns:a16="http://schemas.microsoft.com/office/drawing/2014/main" id="{676C3273-ECDA-40DE-A61D-22B0F7EBD30A}"/>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9" name="正方形/長方形 738">
          <a:extLst>
            <a:ext uri="{FF2B5EF4-FFF2-40B4-BE49-F238E27FC236}">
              <a16:creationId xmlns:a16="http://schemas.microsoft.com/office/drawing/2014/main" id="{2E7D0730-D67E-46DE-9697-5425C34EFB44}"/>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0" name="正方形/長方形 739">
          <a:extLst>
            <a:ext uri="{FF2B5EF4-FFF2-40B4-BE49-F238E27FC236}">
              <a16:creationId xmlns:a16="http://schemas.microsoft.com/office/drawing/2014/main" id="{1C71E268-BA62-4E78-8ECD-2B6A1B7329C6}"/>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1" name="正方形/長方形 740">
          <a:extLst>
            <a:ext uri="{FF2B5EF4-FFF2-40B4-BE49-F238E27FC236}">
              <a16:creationId xmlns:a16="http://schemas.microsoft.com/office/drawing/2014/main" id="{634CBB77-86D3-40CA-ABA1-D1160E39961C}"/>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2" name="正方形/長方形 741">
          <a:extLst>
            <a:ext uri="{FF2B5EF4-FFF2-40B4-BE49-F238E27FC236}">
              <a16:creationId xmlns:a16="http://schemas.microsoft.com/office/drawing/2014/main" id="{6AEBD11F-2B4F-44E7-AE91-8357A0DD3CA3}"/>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3" name="正方形/長方形 742">
          <a:extLst>
            <a:ext uri="{FF2B5EF4-FFF2-40B4-BE49-F238E27FC236}">
              <a16:creationId xmlns:a16="http://schemas.microsoft.com/office/drawing/2014/main" id="{3A70C199-2968-4C7C-891A-BBEB1F32FB86}"/>
            </a:ext>
          </a:extLst>
        </xdr:cNvPr>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744" name="正方形/長方形 743">
          <a:extLst>
            <a:ext uri="{FF2B5EF4-FFF2-40B4-BE49-F238E27FC236}">
              <a16:creationId xmlns:a16="http://schemas.microsoft.com/office/drawing/2014/main" id="{9F1BD755-9F0A-4329-9841-6F892684C3E8}"/>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5" name="正方形/長方形 744">
          <a:extLst>
            <a:ext uri="{FF2B5EF4-FFF2-40B4-BE49-F238E27FC236}">
              <a16:creationId xmlns:a16="http://schemas.microsoft.com/office/drawing/2014/main" id="{BE2D25ED-8520-4487-873F-E242F3E620E5}"/>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6" name="正方形/長方形 745">
          <a:extLst>
            <a:ext uri="{FF2B5EF4-FFF2-40B4-BE49-F238E27FC236}">
              <a16:creationId xmlns:a16="http://schemas.microsoft.com/office/drawing/2014/main" id="{C6E6425F-1E74-43DB-BEE5-BAD3E6807344}"/>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7" name="正方形/長方形 746">
          <a:extLst>
            <a:ext uri="{FF2B5EF4-FFF2-40B4-BE49-F238E27FC236}">
              <a16:creationId xmlns:a16="http://schemas.microsoft.com/office/drawing/2014/main" id="{6DADAB42-D263-41AD-B57E-0EF7B068AD53}"/>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8" name="正方形/長方形 747">
          <a:extLst>
            <a:ext uri="{FF2B5EF4-FFF2-40B4-BE49-F238E27FC236}">
              <a16:creationId xmlns:a16="http://schemas.microsoft.com/office/drawing/2014/main" id="{64161B91-0BED-4F19-8EDC-E79E04A7EB1A}"/>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49" name="正方形/長方形 748">
          <a:extLst>
            <a:ext uri="{FF2B5EF4-FFF2-40B4-BE49-F238E27FC236}">
              <a16:creationId xmlns:a16="http://schemas.microsoft.com/office/drawing/2014/main" id="{82E48A26-AB68-43E9-B8AF-A1573FC84151}"/>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0" name="正方形/長方形 749">
          <a:extLst>
            <a:ext uri="{FF2B5EF4-FFF2-40B4-BE49-F238E27FC236}">
              <a16:creationId xmlns:a16="http://schemas.microsoft.com/office/drawing/2014/main" id="{A23659F1-7B5A-49F8-8150-CA586F1A1BC8}"/>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1" name="正方形/長方形 750">
          <a:extLst>
            <a:ext uri="{FF2B5EF4-FFF2-40B4-BE49-F238E27FC236}">
              <a16:creationId xmlns:a16="http://schemas.microsoft.com/office/drawing/2014/main" id="{44190FA9-AEC0-4DA4-848E-D45FB97D87BC}"/>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752" name="正方形/長方形 751">
          <a:extLst>
            <a:ext uri="{FF2B5EF4-FFF2-40B4-BE49-F238E27FC236}">
              <a16:creationId xmlns:a16="http://schemas.microsoft.com/office/drawing/2014/main" id="{275930B6-EE18-4335-93EB-31F5AB3260EA}"/>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3" name="正方形/長方形 752">
          <a:extLst>
            <a:ext uri="{FF2B5EF4-FFF2-40B4-BE49-F238E27FC236}">
              <a16:creationId xmlns:a16="http://schemas.microsoft.com/office/drawing/2014/main" id="{925E0E4F-0E8C-4FC0-92D2-405C4DEEBA3E}"/>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4" name="テキスト ボックス 753">
          <a:extLst>
            <a:ext uri="{FF2B5EF4-FFF2-40B4-BE49-F238E27FC236}">
              <a16:creationId xmlns:a16="http://schemas.microsoft.com/office/drawing/2014/main" id="{0E6D2A16-1B49-45CF-B470-761158DFDB85}"/>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認定こども園・幼稚園・保育所</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町の資産は町内２カ所の幼稚園のみで、うち１カ所を</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2008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年に建て替えたため、</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概ね類似団体内平均値と同等となっている。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学校施設</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町の資産として、小学校２校、中学校２校を擁しているが、いずれの施設も建設年度が古く（最古は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1995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年）、更新</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長寿命化が進んでいない。</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令和５年度には幼稚園の統合を行う。今後は小中学校の再編を計画的に進め、施設の集約化、長寿命化により有形固定資産</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減価</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償却率を下げていきたい。</a:t>
          </a:r>
          <a:endParaRPr lang="ja-JP" altLang="ja-JP" sz="1200">
            <a:effectLst/>
            <a:latin typeface="ＭＳ Ｐゴシック" panose="020B0600070205080204" pitchFamily="50" charset="-128"/>
            <a:ea typeface="ＭＳ Ｐゴシック" panose="020B0600070205080204" pitchFamily="50" charset="-128"/>
          </a:endParaRPr>
        </a:p>
        <a:p>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公営住宅</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町内２カ所に計５棟あるが、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1972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年から</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1975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年の建設以降更新等を行っておらず、老朽化が進んでいる。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今後は公共施設個別管理計画により、施設の除却、集約化、長寿命化を進めていく。</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C1F8DC21-967B-45F0-B30F-1D7F1BDC252A}"/>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52961E48-68F8-4B83-B88A-DF1E403F5C9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6F20BDAA-B109-4C67-81F6-9DE3DC22F73F}"/>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C37011B0-D4A9-4716-BE95-E5DE54B3174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静岡県東伊豆町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3F12A03C-C4E3-42BE-A5FE-18DC04113134}"/>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E5F0AB55-1F22-460D-B479-FBA760BA92D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C4150A0A-A846-4739-BC92-7B9ABB24C795}"/>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90E1B3AC-1891-430F-8698-4C39C2501F08}"/>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748D5C52-68ED-4B21-B4EE-D93FE51A8194}"/>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E2428EF9-D405-4B3E-9F95-51AF0E2B2C73}"/>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11,657
11,478
77.81
6,646,305
6,150,488
451,370
3,903,367
4,886,178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B197D1FC-A820-4DDA-87D7-5186429DE724}"/>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94DBEF96-2B67-4627-AB53-0ADF8E79CFCD}"/>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B6BBD7F5-DD92-40A0-82ED-89F2DB2AF1F4}"/>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34.8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A24A9AC7-6D91-428E-8C95-95A99C97EA3F}"/>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1C257980-D28D-4376-B36A-4A5F0DE02801}"/>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B81FBDFD-DA15-482E-9B6B-85C4A3C8099F}"/>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76A8D5EE-B61D-4ACB-A657-C6BB0DD111EB}"/>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8B4FEA9-63D9-43B1-99CB-9C9270C8FD0B}"/>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BBB1ACDB-67A6-40C9-BD85-4001B0950C44}"/>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318BD2B7-17C3-4239-BA1E-F3927805FFEE}"/>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E53F2A1-20A6-45B1-B62C-B3136588A91C}"/>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F847EBB1-D005-415C-BBA7-9F27CED124A1}"/>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87885378-BA79-4BBE-8B46-213075082123}"/>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2436D04F-F8B3-41AF-B296-0B9213C83912}"/>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5F5C667-1D30-4405-93AF-2C00FAAC686B}"/>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C5F8C109-20FB-408F-9A70-DDF67A22E706}"/>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B600C3D-03B9-4707-B1BA-08873779CE89}"/>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DC2CB478-CF91-423D-A436-C81510AF5EDC}"/>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8C209BC0-80E1-4F2A-8603-85921594B8AB}"/>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923D6841-B033-4546-9DB7-BD46763CE0FE}"/>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8DE3736-DEB1-4D8A-9E35-B3D798CABEE4}"/>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2399BEF9-56A3-449F-B780-28C70996D289}"/>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9F869AE8-F3BB-45D9-A9C2-CFE3C3793BF5}"/>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9882F766-DB1A-4951-9CC8-3CEEE073A1A4}"/>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B7E7A4F5-90ED-4A1C-9EF4-6B6F8E7AE229}"/>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70385A44-D841-4F64-8E84-0CB75271A9DA}"/>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5A35D0AE-BEE1-49D5-8E34-AFEA1F2468A2}"/>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B87BC384-7BE5-4FFD-B81E-C355D8589CD7}"/>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74A86F7-C898-4A23-9CE7-C22CCB7B005D}"/>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A7890615-73CA-405F-9935-99E1B31AA9D5}"/>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AB511E95-0F69-40C0-8493-3FC92A307FA6}"/>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EA80720D-F5DA-46CD-8B0C-CF02AD39D306}"/>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40A5F2C-DE97-4254-8D6C-250C6124914D}"/>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9AD59B62-FD1B-40C8-B7B0-A028ACBA5E24}"/>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41139DF1-33D6-47E5-81A3-85EC028B5E1F}"/>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258EF36D-1039-4039-B853-98932DC408C3}"/>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5AC1C5AA-5544-4118-8912-F8CB72C4F413}"/>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BE674A36-3D0B-4CCB-9D31-DBBFBB34768C}"/>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3C374808-7517-4B5A-9304-E712B31C8D4E}"/>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939D7C4F-A160-46E0-BA1B-98A92F6DDF67}"/>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606F067E-2031-4A2C-A267-9BAAA19CDE99}"/>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96517C4E-9DA6-449B-B2D6-0691AB916D0D}"/>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6292C978-B6B5-4F7D-A6F9-B72B341AFC47}"/>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1C866935-DE60-42BF-8BC4-60A1D98DB8CF}"/>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42C04747-86D3-476E-9717-08122B7A7BB8}"/>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71483F36-DA14-4D93-BF77-18FE79020ADD}"/>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19050</xdr:rowOff>
    </xdr:from>
    <xdr:to>
      <xdr:col>24</xdr:col>
      <xdr:colOff>62865</xdr:colOff>
      <xdr:row>42</xdr:row>
      <xdr:rowOff>53340</xdr:rowOff>
    </xdr:to>
    <xdr:cxnSp macro="">
      <xdr:nvCxnSpPr>
        <xdr:cNvPr id="58" name="直線コネクタ 57">
          <a:extLst>
            <a:ext uri="{FF2B5EF4-FFF2-40B4-BE49-F238E27FC236}">
              <a16:creationId xmlns:a16="http://schemas.microsoft.com/office/drawing/2014/main" id="{D63D5DCC-B6F7-45AF-BB7D-6E29B88F677F}"/>
            </a:ext>
          </a:extLst>
        </xdr:cNvPr>
        <xdr:cNvCxnSpPr/>
      </xdr:nvCxnSpPr>
      <xdr:spPr>
        <a:xfrm flipV="1">
          <a:off x="4634865" y="5676900"/>
          <a:ext cx="0"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57167</xdr:rowOff>
    </xdr:from>
    <xdr:ext cx="405111" cy="259045"/>
    <xdr:sp macro="" textlink="">
      <xdr:nvSpPr>
        <xdr:cNvPr id="59" name="【図書館】&#10;有形固定資産減価償却率最小値テキスト">
          <a:extLst>
            <a:ext uri="{FF2B5EF4-FFF2-40B4-BE49-F238E27FC236}">
              <a16:creationId xmlns:a16="http://schemas.microsoft.com/office/drawing/2014/main" id="{6C1B3DD9-08F4-4967-99D6-6E76277A41E6}"/>
            </a:ext>
          </a:extLst>
        </xdr:cNvPr>
        <xdr:cNvSpPr txBox="1"/>
      </xdr:nvSpPr>
      <xdr:spPr>
        <a:xfrm>
          <a:off x="4673600" y="725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53340</xdr:rowOff>
    </xdr:from>
    <xdr:to>
      <xdr:col>24</xdr:col>
      <xdr:colOff>152400</xdr:colOff>
      <xdr:row>42</xdr:row>
      <xdr:rowOff>53340</xdr:rowOff>
    </xdr:to>
    <xdr:cxnSp macro="">
      <xdr:nvCxnSpPr>
        <xdr:cNvPr id="60" name="直線コネクタ 59">
          <a:extLst>
            <a:ext uri="{FF2B5EF4-FFF2-40B4-BE49-F238E27FC236}">
              <a16:creationId xmlns:a16="http://schemas.microsoft.com/office/drawing/2014/main" id="{DFDA978E-316A-47B9-8252-F55C8E7FAF4D}"/>
            </a:ext>
          </a:extLst>
        </xdr:cNvPr>
        <xdr:cNvCxnSpPr/>
      </xdr:nvCxnSpPr>
      <xdr:spPr>
        <a:xfrm>
          <a:off x="4546600" y="7254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137177</xdr:rowOff>
    </xdr:from>
    <xdr:ext cx="340478" cy="259045"/>
    <xdr:sp macro="" textlink="">
      <xdr:nvSpPr>
        <xdr:cNvPr id="61" name="【図書館】&#10;有形固定資産減価償却率最大値テキスト">
          <a:extLst>
            <a:ext uri="{FF2B5EF4-FFF2-40B4-BE49-F238E27FC236}">
              <a16:creationId xmlns:a16="http://schemas.microsoft.com/office/drawing/2014/main" id="{229C1E78-DBA0-46E8-A282-DB9DD8E5F949}"/>
            </a:ext>
          </a:extLst>
        </xdr:cNvPr>
        <xdr:cNvSpPr txBox="1"/>
      </xdr:nvSpPr>
      <xdr:spPr>
        <a:xfrm>
          <a:off x="4673600" y="54521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19050</xdr:rowOff>
    </xdr:from>
    <xdr:to>
      <xdr:col>24</xdr:col>
      <xdr:colOff>152400</xdr:colOff>
      <xdr:row>33</xdr:row>
      <xdr:rowOff>19050</xdr:rowOff>
    </xdr:to>
    <xdr:cxnSp macro="">
      <xdr:nvCxnSpPr>
        <xdr:cNvPr id="62" name="直線コネクタ 61">
          <a:extLst>
            <a:ext uri="{FF2B5EF4-FFF2-40B4-BE49-F238E27FC236}">
              <a16:creationId xmlns:a16="http://schemas.microsoft.com/office/drawing/2014/main" id="{DB6115E5-872F-45C6-BBC3-CD3B49C5037A}"/>
            </a:ext>
          </a:extLst>
        </xdr:cNvPr>
        <xdr:cNvCxnSpPr/>
      </xdr:nvCxnSpPr>
      <xdr:spPr>
        <a:xfrm>
          <a:off x="4546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31949</xdr:rowOff>
    </xdr:from>
    <xdr:ext cx="405111" cy="259045"/>
    <xdr:sp macro="" textlink="">
      <xdr:nvSpPr>
        <xdr:cNvPr id="63" name="【図書館】&#10;有形固定資産減価償却率平均値テキスト">
          <a:extLst>
            <a:ext uri="{FF2B5EF4-FFF2-40B4-BE49-F238E27FC236}">
              <a16:creationId xmlns:a16="http://schemas.microsoft.com/office/drawing/2014/main" id="{E1DF2615-FD4F-4A44-B29F-8A093AAAF8D3}"/>
            </a:ext>
          </a:extLst>
        </xdr:cNvPr>
        <xdr:cNvSpPr txBox="1"/>
      </xdr:nvSpPr>
      <xdr:spPr>
        <a:xfrm>
          <a:off x="4673600" y="62041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9072</xdr:rowOff>
    </xdr:from>
    <xdr:to>
      <xdr:col>24</xdr:col>
      <xdr:colOff>114300</xdr:colOff>
      <xdr:row>37</xdr:row>
      <xdr:rowOff>110672</xdr:rowOff>
    </xdr:to>
    <xdr:sp macro="" textlink="">
      <xdr:nvSpPr>
        <xdr:cNvPr id="64" name="フローチャート: 判断 63">
          <a:extLst>
            <a:ext uri="{FF2B5EF4-FFF2-40B4-BE49-F238E27FC236}">
              <a16:creationId xmlns:a16="http://schemas.microsoft.com/office/drawing/2014/main" id="{5F51EC7C-13D0-44B8-94CE-B78A18C6230C}"/>
            </a:ext>
          </a:extLst>
        </xdr:cNvPr>
        <xdr:cNvSpPr/>
      </xdr:nvSpPr>
      <xdr:spPr>
        <a:xfrm>
          <a:off x="4584700" y="635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7439</xdr:rowOff>
    </xdr:from>
    <xdr:to>
      <xdr:col>20</xdr:col>
      <xdr:colOff>38100</xdr:colOff>
      <xdr:row>37</xdr:row>
      <xdr:rowOff>109039</xdr:rowOff>
    </xdr:to>
    <xdr:sp macro="" textlink="">
      <xdr:nvSpPr>
        <xdr:cNvPr id="65" name="フローチャート: 判断 64">
          <a:extLst>
            <a:ext uri="{FF2B5EF4-FFF2-40B4-BE49-F238E27FC236}">
              <a16:creationId xmlns:a16="http://schemas.microsoft.com/office/drawing/2014/main" id="{4D29F00C-C0AC-49C2-AD37-A81C3D244F86}"/>
            </a:ext>
          </a:extLst>
        </xdr:cNvPr>
        <xdr:cNvSpPr/>
      </xdr:nvSpPr>
      <xdr:spPr>
        <a:xfrm>
          <a:off x="3746500" y="635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36830</xdr:rowOff>
    </xdr:from>
    <xdr:to>
      <xdr:col>15</xdr:col>
      <xdr:colOff>101600</xdr:colOff>
      <xdr:row>37</xdr:row>
      <xdr:rowOff>138430</xdr:rowOff>
    </xdr:to>
    <xdr:sp macro="" textlink="">
      <xdr:nvSpPr>
        <xdr:cNvPr id="66" name="フローチャート: 判断 65">
          <a:extLst>
            <a:ext uri="{FF2B5EF4-FFF2-40B4-BE49-F238E27FC236}">
              <a16:creationId xmlns:a16="http://schemas.microsoft.com/office/drawing/2014/main" id="{A9529447-23AB-42B2-91DB-81F6CB962AA7}"/>
            </a:ext>
          </a:extLst>
        </xdr:cNvPr>
        <xdr:cNvSpPr/>
      </xdr:nvSpPr>
      <xdr:spPr>
        <a:xfrm>
          <a:off x="2857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2540</xdr:rowOff>
    </xdr:from>
    <xdr:to>
      <xdr:col>10</xdr:col>
      <xdr:colOff>165100</xdr:colOff>
      <xdr:row>37</xdr:row>
      <xdr:rowOff>104140</xdr:rowOff>
    </xdr:to>
    <xdr:sp macro="" textlink="">
      <xdr:nvSpPr>
        <xdr:cNvPr id="67" name="フローチャート: 判断 66">
          <a:extLst>
            <a:ext uri="{FF2B5EF4-FFF2-40B4-BE49-F238E27FC236}">
              <a16:creationId xmlns:a16="http://schemas.microsoft.com/office/drawing/2014/main" id="{8E22C4B2-67F8-4F3A-81CB-D4A9D260A7E2}"/>
            </a:ext>
          </a:extLst>
        </xdr:cNvPr>
        <xdr:cNvSpPr/>
      </xdr:nvSpPr>
      <xdr:spPr>
        <a:xfrm>
          <a:off x="19685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142966</xdr:rowOff>
    </xdr:from>
    <xdr:to>
      <xdr:col>6</xdr:col>
      <xdr:colOff>38100</xdr:colOff>
      <xdr:row>37</xdr:row>
      <xdr:rowOff>73116</xdr:rowOff>
    </xdr:to>
    <xdr:sp macro="" textlink="">
      <xdr:nvSpPr>
        <xdr:cNvPr id="68" name="フローチャート: 判断 67">
          <a:extLst>
            <a:ext uri="{FF2B5EF4-FFF2-40B4-BE49-F238E27FC236}">
              <a16:creationId xmlns:a16="http://schemas.microsoft.com/office/drawing/2014/main" id="{CCB3874D-04D8-4339-8D8A-85532E43CCEA}"/>
            </a:ext>
          </a:extLst>
        </xdr:cNvPr>
        <xdr:cNvSpPr/>
      </xdr:nvSpPr>
      <xdr:spPr>
        <a:xfrm>
          <a:off x="1079500" y="631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28BFDE40-A0B2-41DE-AB4F-1742019F0AA8}"/>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7E309029-48C5-4DDD-AF5D-8A2BD01557BA}"/>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30EF4E4D-D8C4-48AF-9654-CA0233C77B0C}"/>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19AE53BA-03FD-40EB-9D5B-BD6B332059B5}"/>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6DA57E47-CCE5-4171-A6F2-5F63FACD8446}"/>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12337</xdr:rowOff>
    </xdr:from>
    <xdr:to>
      <xdr:col>24</xdr:col>
      <xdr:colOff>114300</xdr:colOff>
      <xdr:row>39</xdr:row>
      <xdr:rowOff>113937</xdr:rowOff>
    </xdr:to>
    <xdr:sp macro="" textlink="">
      <xdr:nvSpPr>
        <xdr:cNvPr id="74" name="楕円 73">
          <a:extLst>
            <a:ext uri="{FF2B5EF4-FFF2-40B4-BE49-F238E27FC236}">
              <a16:creationId xmlns:a16="http://schemas.microsoft.com/office/drawing/2014/main" id="{A285FE2D-43B5-4720-8F73-57C3559093C7}"/>
            </a:ext>
          </a:extLst>
        </xdr:cNvPr>
        <xdr:cNvSpPr/>
      </xdr:nvSpPr>
      <xdr:spPr>
        <a:xfrm>
          <a:off x="4584700" y="669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162214</xdr:rowOff>
    </xdr:from>
    <xdr:ext cx="405111" cy="259045"/>
    <xdr:sp macro="" textlink="">
      <xdr:nvSpPr>
        <xdr:cNvPr id="75" name="【図書館】&#10;有形固定資産減価償却率該当値テキスト">
          <a:extLst>
            <a:ext uri="{FF2B5EF4-FFF2-40B4-BE49-F238E27FC236}">
              <a16:creationId xmlns:a16="http://schemas.microsoft.com/office/drawing/2014/main" id="{70F81F9A-BFAB-49B7-A574-096794B52FC5}"/>
            </a:ext>
          </a:extLst>
        </xdr:cNvPr>
        <xdr:cNvSpPr txBox="1"/>
      </xdr:nvSpPr>
      <xdr:spPr>
        <a:xfrm>
          <a:off x="4673600" y="667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157662</xdr:rowOff>
    </xdr:from>
    <xdr:to>
      <xdr:col>20</xdr:col>
      <xdr:colOff>38100</xdr:colOff>
      <xdr:row>39</xdr:row>
      <xdr:rowOff>87812</xdr:rowOff>
    </xdr:to>
    <xdr:sp macro="" textlink="">
      <xdr:nvSpPr>
        <xdr:cNvPr id="76" name="楕円 75">
          <a:extLst>
            <a:ext uri="{FF2B5EF4-FFF2-40B4-BE49-F238E27FC236}">
              <a16:creationId xmlns:a16="http://schemas.microsoft.com/office/drawing/2014/main" id="{C7C7BF9D-71B3-419A-8C05-A9BA37205FEC}"/>
            </a:ext>
          </a:extLst>
        </xdr:cNvPr>
        <xdr:cNvSpPr/>
      </xdr:nvSpPr>
      <xdr:spPr>
        <a:xfrm>
          <a:off x="3746500" y="667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37012</xdr:rowOff>
    </xdr:from>
    <xdr:to>
      <xdr:col>24</xdr:col>
      <xdr:colOff>63500</xdr:colOff>
      <xdr:row>39</xdr:row>
      <xdr:rowOff>63137</xdr:rowOff>
    </xdr:to>
    <xdr:cxnSp macro="">
      <xdr:nvCxnSpPr>
        <xdr:cNvPr id="77" name="直線コネクタ 76">
          <a:extLst>
            <a:ext uri="{FF2B5EF4-FFF2-40B4-BE49-F238E27FC236}">
              <a16:creationId xmlns:a16="http://schemas.microsoft.com/office/drawing/2014/main" id="{3C098AF4-532E-44DE-8A63-4504D2268557}"/>
            </a:ext>
          </a:extLst>
        </xdr:cNvPr>
        <xdr:cNvCxnSpPr/>
      </xdr:nvCxnSpPr>
      <xdr:spPr>
        <a:xfrm>
          <a:off x="3797300" y="6723562"/>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138067</xdr:rowOff>
    </xdr:from>
    <xdr:to>
      <xdr:col>15</xdr:col>
      <xdr:colOff>101600</xdr:colOff>
      <xdr:row>39</xdr:row>
      <xdr:rowOff>68217</xdr:rowOff>
    </xdr:to>
    <xdr:sp macro="" textlink="">
      <xdr:nvSpPr>
        <xdr:cNvPr id="78" name="楕円 77">
          <a:extLst>
            <a:ext uri="{FF2B5EF4-FFF2-40B4-BE49-F238E27FC236}">
              <a16:creationId xmlns:a16="http://schemas.microsoft.com/office/drawing/2014/main" id="{5A3F4565-625E-46E6-B454-62F2A2B352C4}"/>
            </a:ext>
          </a:extLst>
        </xdr:cNvPr>
        <xdr:cNvSpPr/>
      </xdr:nvSpPr>
      <xdr:spPr>
        <a:xfrm>
          <a:off x="2857500" y="6653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17417</xdr:rowOff>
    </xdr:from>
    <xdr:to>
      <xdr:col>19</xdr:col>
      <xdr:colOff>177800</xdr:colOff>
      <xdr:row>39</xdr:row>
      <xdr:rowOff>37012</xdr:rowOff>
    </xdr:to>
    <xdr:cxnSp macro="">
      <xdr:nvCxnSpPr>
        <xdr:cNvPr id="79" name="直線コネクタ 78">
          <a:extLst>
            <a:ext uri="{FF2B5EF4-FFF2-40B4-BE49-F238E27FC236}">
              <a16:creationId xmlns:a16="http://schemas.microsoft.com/office/drawing/2014/main" id="{95126FD4-1E8F-4864-BF4F-A2628C20D5AD}"/>
            </a:ext>
          </a:extLst>
        </xdr:cNvPr>
        <xdr:cNvCxnSpPr/>
      </xdr:nvCxnSpPr>
      <xdr:spPr>
        <a:xfrm>
          <a:off x="2908300" y="6703967"/>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111941</xdr:rowOff>
    </xdr:from>
    <xdr:to>
      <xdr:col>10</xdr:col>
      <xdr:colOff>165100</xdr:colOff>
      <xdr:row>39</xdr:row>
      <xdr:rowOff>42091</xdr:rowOff>
    </xdr:to>
    <xdr:sp macro="" textlink="">
      <xdr:nvSpPr>
        <xdr:cNvPr id="80" name="楕円 79">
          <a:extLst>
            <a:ext uri="{FF2B5EF4-FFF2-40B4-BE49-F238E27FC236}">
              <a16:creationId xmlns:a16="http://schemas.microsoft.com/office/drawing/2014/main" id="{4CB072BB-3E36-4573-A4FE-E4F6CE9A603D}"/>
            </a:ext>
          </a:extLst>
        </xdr:cNvPr>
        <xdr:cNvSpPr/>
      </xdr:nvSpPr>
      <xdr:spPr>
        <a:xfrm>
          <a:off x="1968500" y="662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162741</xdr:rowOff>
    </xdr:from>
    <xdr:to>
      <xdr:col>15</xdr:col>
      <xdr:colOff>50800</xdr:colOff>
      <xdr:row>39</xdr:row>
      <xdr:rowOff>17417</xdr:rowOff>
    </xdr:to>
    <xdr:cxnSp macro="">
      <xdr:nvCxnSpPr>
        <xdr:cNvPr id="81" name="直線コネクタ 80">
          <a:extLst>
            <a:ext uri="{FF2B5EF4-FFF2-40B4-BE49-F238E27FC236}">
              <a16:creationId xmlns:a16="http://schemas.microsoft.com/office/drawing/2014/main" id="{84CAE001-9C93-44A1-84C5-556B7C435D1C}"/>
            </a:ext>
          </a:extLst>
        </xdr:cNvPr>
        <xdr:cNvCxnSpPr/>
      </xdr:nvCxnSpPr>
      <xdr:spPr>
        <a:xfrm>
          <a:off x="2019300" y="6677841"/>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85816</xdr:rowOff>
    </xdr:from>
    <xdr:to>
      <xdr:col>6</xdr:col>
      <xdr:colOff>38100</xdr:colOff>
      <xdr:row>39</xdr:row>
      <xdr:rowOff>15966</xdr:rowOff>
    </xdr:to>
    <xdr:sp macro="" textlink="">
      <xdr:nvSpPr>
        <xdr:cNvPr id="82" name="楕円 81">
          <a:extLst>
            <a:ext uri="{FF2B5EF4-FFF2-40B4-BE49-F238E27FC236}">
              <a16:creationId xmlns:a16="http://schemas.microsoft.com/office/drawing/2014/main" id="{4CFB6F54-7F48-4A76-B8F4-59806BD8B087}"/>
            </a:ext>
          </a:extLst>
        </xdr:cNvPr>
        <xdr:cNvSpPr/>
      </xdr:nvSpPr>
      <xdr:spPr>
        <a:xfrm>
          <a:off x="1079500" y="660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136616</xdr:rowOff>
    </xdr:from>
    <xdr:to>
      <xdr:col>10</xdr:col>
      <xdr:colOff>114300</xdr:colOff>
      <xdr:row>38</xdr:row>
      <xdr:rowOff>162741</xdr:rowOff>
    </xdr:to>
    <xdr:cxnSp macro="">
      <xdr:nvCxnSpPr>
        <xdr:cNvPr id="83" name="直線コネクタ 82">
          <a:extLst>
            <a:ext uri="{FF2B5EF4-FFF2-40B4-BE49-F238E27FC236}">
              <a16:creationId xmlns:a16="http://schemas.microsoft.com/office/drawing/2014/main" id="{3C5E8548-EE84-4AEE-A3E9-5D41FE4FBA25}"/>
            </a:ext>
          </a:extLst>
        </xdr:cNvPr>
        <xdr:cNvCxnSpPr/>
      </xdr:nvCxnSpPr>
      <xdr:spPr>
        <a:xfrm>
          <a:off x="1130300" y="6651716"/>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125566</xdr:rowOff>
    </xdr:from>
    <xdr:ext cx="405111" cy="259045"/>
    <xdr:sp macro="" textlink="">
      <xdr:nvSpPr>
        <xdr:cNvPr id="84" name="n_1aveValue【図書館】&#10;有形固定資産減価償却率">
          <a:extLst>
            <a:ext uri="{FF2B5EF4-FFF2-40B4-BE49-F238E27FC236}">
              <a16:creationId xmlns:a16="http://schemas.microsoft.com/office/drawing/2014/main" id="{7F61D193-1FB7-43C1-A984-117D853E6657}"/>
            </a:ext>
          </a:extLst>
        </xdr:cNvPr>
        <xdr:cNvSpPr txBox="1"/>
      </xdr:nvSpPr>
      <xdr:spPr>
        <a:xfrm>
          <a:off x="3582044" y="6126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154957</xdr:rowOff>
    </xdr:from>
    <xdr:ext cx="405111" cy="259045"/>
    <xdr:sp macro="" textlink="">
      <xdr:nvSpPr>
        <xdr:cNvPr id="85" name="n_2aveValue【図書館】&#10;有形固定資産減価償却率">
          <a:extLst>
            <a:ext uri="{FF2B5EF4-FFF2-40B4-BE49-F238E27FC236}">
              <a16:creationId xmlns:a16="http://schemas.microsoft.com/office/drawing/2014/main" id="{69631668-4310-4DE7-AF66-BDD154FC7004}"/>
            </a:ext>
          </a:extLst>
        </xdr:cNvPr>
        <xdr:cNvSpPr txBox="1"/>
      </xdr:nvSpPr>
      <xdr:spPr>
        <a:xfrm>
          <a:off x="2705744" y="615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120667</xdr:rowOff>
    </xdr:from>
    <xdr:ext cx="405111" cy="259045"/>
    <xdr:sp macro="" textlink="">
      <xdr:nvSpPr>
        <xdr:cNvPr id="86" name="n_3aveValue【図書館】&#10;有形固定資産減価償却率">
          <a:extLst>
            <a:ext uri="{FF2B5EF4-FFF2-40B4-BE49-F238E27FC236}">
              <a16:creationId xmlns:a16="http://schemas.microsoft.com/office/drawing/2014/main" id="{418C014B-7D33-43F2-B386-E9F77139636E}"/>
            </a:ext>
          </a:extLst>
        </xdr:cNvPr>
        <xdr:cNvSpPr txBox="1"/>
      </xdr:nvSpPr>
      <xdr:spPr>
        <a:xfrm>
          <a:off x="1816744" y="612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89643</xdr:rowOff>
    </xdr:from>
    <xdr:ext cx="405111" cy="259045"/>
    <xdr:sp macro="" textlink="">
      <xdr:nvSpPr>
        <xdr:cNvPr id="87" name="n_4aveValue【図書館】&#10;有形固定資産減価償却率">
          <a:extLst>
            <a:ext uri="{FF2B5EF4-FFF2-40B4-BE49-F238E27FC236}">
              <a16:creationId xmlns:a16="http://schemas.microsoft.com/office/drawing/2014/main" id="{8B92665A-FE62-40B0-A4FC-25C904E5DCFC}"/>
            </a:ext>
          </a:extLst>
        </xdr:cNvPr>
        <xdr:cNvSpPr txBox="1"/>
      </xdr:nvSpPr>
      <xdr:spPr>
        <a:xfrm>
          <a:off x="927744" y="6090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78939</xdr:rowOff>
    </xdr:from>
    <xdr:ext cx="405111" cy="259045"/>
    <xdr:sp macro="" textlink="">
      <xdr:nvSpPr>
        <xdr:cNvPr id="88" name="n_1mainValue【図書館】&#10;有形固定資産減価償却率">
          <a:extLst>
            <a:ext uri="{FF2B5EF4-FFF2-40B4-BE49-F238E27FC236}">
              <a16:creationId xmlns:a16="http://schemas.microsoft.com/office/drawing/2014/main" id="{5C087066-52AF-4F75-B5CD-15B634564D5B}"/>
            </a:ext>
          </a:extLst>
        </xdr:cNvPr>
        <xdr:cNvSpPr txBox="1"/>
      </xdr:nvSpPr>
      <xdr:spPr>
        <a:xfrm>
          <a:off x="3582044" y="6765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59344</xdr:rowOff>
    </xdr:from>
    <xdr:ext cx="405111" cy="259045"/>
    <xdr:sp macro="" textlink="">
      <xdr:nvSpPr>
        <xdr:cNvPr id="89" name="n_2mainValue【図書館】&#10;有形固定資産減価償却率">
          <a:extLst>
            <a:ext uri="{FF2B5EF4-FFF2-40B4-BE49-F238E27FC236}">
              <a16:creationId xmlns:a16="http://schemas.microsoft.com/office/drawing/2014/main" id="{8CDA7696-2DC8-4D10-BCEE-B34857CD05A0}"/>
            </a:ext>
          </a:extLst>
        </xdr:cNvPr>
        <xdr:cNvSpPr txBox="1"/>
      </xdr:nvSpPr>
      <xdr:spPr>
        <a:xfrm>
          <a:off x="2705744" y="67458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33218</xdr:rowOff>
    </xdr:from>
    <xdr:ext cx="405111" cy="259045"/>
    <xdr:sp macro="" textlink="">
      <xdr:nvSpPr>
        <xdr:cNvPr id="90" name="n_3mainValue【図書館】&#10;有形固定資産減価償却率">
          <a:extLst>
            <a:ext uri="{FF2B5EF4-FFF2-40B4-BE49-F238E27FC236}">
              <a16:creationId xmlns:a16="http://schemas.microsoft.com/office/drawing/2014/main" id="{E08853FF-A29A-4C5A-80D3-5BCD1F4F4164}"/>
            </a:ext>
          </a:extLst>
        </xdr:cNvPr>
        <xdr:cNvSpPr txBox="1"/>
      </xdr:nvSpPr>
      <xdr:spPr>
        <a:xfrm>
          <a:off x="1816744" y="6719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7093</xdr:rowOff>
    </xdr:from>
    <xdr:ext cx="405111" cy="259045"/>
    <xdr:sp macro="" textlink="">
      <xdr:nvSpPr>
        <xdr:cNvPr id="91" name="n_4mainValue【図書館】&#10;有形固定資産減価償却率">
          <a:extLst>
            <a:ext uri="{FF2B5EF4-FFF2-40B4-BE49-F238E27FC236}">
              <a16:creationId xmlns:a16="http://schemas.microsoft.com/office/drawing/2014/main" id="{E459A74C-4B9C-4A78-9790-56244537F802}"/>
            </a:ext>
          </a:extLst>
        </xdr:cNvPr>
        <xdr:cNvSpPr txBox="1"/>
      </xdr:nvSpPr>
      <xdr:spPr>
        <a:xfrm>
          <a:off x="927744" y="669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6A9F3D0-23FA-458E-B462-9F9AAFEB9755}"/>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8D6F1FA4-4063-44F9-8B2B-F59301E82CEE}"/>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C1606995-E726-458B-AD02-C382699EDBEC}"/>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A2D9AEB8-7EA3-43D2-8254-1FF2EF7577E2}"/>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26D911BE-4510-4AD1-8820-A2C560DDD559}"/>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7BE71B8A-8D1F-4C9D-AB89-A4A67732644A}"/>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6FCBF652-E99A-4C77-A8C6-916D46494206}"/>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798DBF-8413-49C8-81D8-544AE12D6C22}"/>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17BA5470-1C0D-4FFC-8D4E-A9D46825E3A7}"/>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4110D90B-4231-4B9F-848E-C0E611100C6D}"/>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46709345-7BC5-465D-A54D-746B6B55832F}"/>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0431D2E4-DEBB-4092-81F5-81EEF86E6FA2}"/>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695B8FA1-8C86-4618-BDFD-FC9F590E79B5}"/>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6472DEBC-61A1-49EE-9282-4E38FE92BFA3}"/>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51839B29-CB59-4139-9B86-1763C52F92AD}"/>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CDF78BFD-9BCC-48BA-B725-0F1E331A3056}"/>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397658C3-5F02-4BB8-BAE5-FD4DB9EDEF2C}"/>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E7663224-4AE5-43FF-8640-EEC4348B626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71F8D221-D808-44A5-BE0B-87381DB32D7D}"/>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0685FF68-4E2A-431F-ACE1-5AC573279D8C}"/>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5A702ABD-C480-425A-8932-CCD1DB5E57A8}"/>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76FFA495-143F-47DF-B2B2-B18A53CAB2A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32799ADD-70BB-4E36-80A6-CC8EE7CD566B}"/>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152400</xdr:rowOff>
    </xdr:from>
    <xdr:to>
      <xdr:col>54</xdr:col>
      <xdr:colOff>189865</xdr:colOff>
      <xdr:row>42</xdr:row>
      <xdr:rowOff>0</xdr:rowOff>
    </xdr:to>
    <xdr:cxnSp macro="">
      <xdr:nvCxnSpPr>
        <xdr:cNvPr id="115" name="直線コネクタ 114">
          <a:extLst>
            <a:ext uri="{FF2B5EF4-FFF2-40B4-BE49-F238E27FC236}">
              <a16:creationId xmlns:a16="http://schemas.microsoft.com/office/drawing/2014/main" id="{D2960C69-1214-4091-857E-9289BA5DB3E3}"/>
            </a:ext>
          </a:extLst>
        </xdr:cNvPr>
        <xdr:cNvCxnSpPr/>
      </xdr:nvCxnSpPr>
      <xdr:spPr>
        <a:xfrm flipV="1">
          <a:off x="10476865" y="56388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3827</xdr:rowOff>
    </xdr:from>
    <xdr:ext cx="469744" cy="259045"/>
    <xdr:sp macro="" textlink="">
      <xdr:nvSpPr>
        <xdr:cNvPr id="116" name="【図書館】&#10;一人当たり面積最小値テキスト">
          <a:extLst>
            <a:ext uri="{FF2B5EF4-FFF2-40B4-BE49-F238E27FC236}">
              <a16:creationId xmlns:a16="http://schemas.microsoft.com/office/drawing/2014/main" id="{15115847-E3D6-4BE5-9206-D875C79208DF}"/>
            </a:ext>
          </a:extLst>
        </xdr:cNvPr>
        <xdr:cNvSpPr txBox="1"/>
      </xdr:nvSpPr>
      <xdr:spPr>
        <a:xfrm>
          <a:off x="10515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0</xdr:rowOff>
    </xdr:from>
    <xdr:to>
      <xdr:col>55</xdr:col>
      <xdr:colOff>88900</xdr:colOff>
      <xdr:row>42</xdr:row>
      <xdr:rowOff>0</xdr:rowOff>
    </xdr:to>
    <xdr:cxnSp macro="">
      <xdr:nvCxnSpPr>
        <xdr:cNvPr id="117" name="直線コネクタ 116">
          <a:extLst>
            <a:ext uri="{FF2B5EF4-FFF2-40B4-BE49-F238E27FC236}">
              <a16:creationId xmlns:a16="http://schemas.microsoft.com/office/drawing/2014/main" id="{063F9B0E-0466-4C58-BD0C-FEAAD1EF9348}"/>
            </a:ext>
          </a:extLst>
        </xdr:cNvPr>
        <xdr:cNvCxnSpPr/>
      </xdr:nvCxnSpPr>
      <xdr:spPr>
        <a:xfrm>
          <a:off x="10388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99077</xdr:rowOff>
    </xdr:from>
    <xdr:ext cx="469744" cy="259045"/>
    <xdr:sp macro="" textlink="">
      <xdr:nvSpPr>
        <xdr:cNvPr id="118" name="【図書館】&#10;一人当たり面積最大値テキスト">
          <a:extLst>
            <a:ext uri="{FF2B5EF4-FFF2-40B4-BE49-F238E27FC236}">
              <a16:creationId xmlns:a16="http://schemas.microsoft.com/office/drawing/2014/main" id="{6FC78077-397F-4C2D-9A2D-C939A19E79D3}"/>
            </a:ext>
          </a:extLst>
        </xdr:cNvPr>
        <xdr:cNvSpPr txBox="1"/>
      </xdr:nvSpPr>
      <xdr:spPr>
        <a:xfrm>
          <a:off x="10515600" y="541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152400</xdr:rowOff>
    </xdr:from>
    <xdr:to>
      <xdr:col>55</xdr:col>
      <xdr:colOff>88900</xdr:colOff>
      <xdr:row>32</xdr:row>
      <xdr:rowOff>152400</xdr:rowOff>
    </xdr:to>
    <xdr:cxnSp macro="">
      <xdr:nvCxnSpPr>
        <xdr:cNvPr id="119" name="直線コネクタ 118">
          <a:extLst>
            <a:ext uri="{FF2B5EF4-FFF2-40B4-BE49-F238E27FC236}">
              <a16:creationId xmlns:a16="http://schemas.microsoft.com/office/drawing/2014/main" id="{15FACC85-3F19-410A-86F6-A6AEBBD2578D}"/>
            </a:ext>
          </a:extLst>
        </xdr:cNvPr>
        <xdr:cNvCxnSpPr/>
      </xdr:nvCxnSpPr>
      <xdr:spPr>
        <a:xfrm>
          <a:off x="10388600" y="563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102887</xdr:rowOff>
    </xdr:from>
    <xdr:ext cx="469744" cy="259045"/>
    <xdr:sp macro="" textlink="">
      <xdr:nvSpPr>
        <xdr:cNvPr id="120" name="【図書館】&#10;一人当たり面積平均値テキスト">
          <a:extLst>
            <a:ext uri="{FF2B5EF4-FFF2-40B4-BE49-F238E27FC236}">
              <a16:creationId xmlns:a16="http://schemas.microsoft.com/office/drawing/2014/main" id="{882A75A6-CF7E-45AD-8828-4533306C9BFE}"/>
            </a:ext>
          </a:extLst>
        </xdr:cNvPr>
        <xdr:cNvSpPr txBox="1"/>
      </xdr:nvSpPr>
      <xdr:spPr>
        <a:xfrm>
          <a:off x="10515600" y="67894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124460</xdr:rowOff>
    </xdr:from>
    <xdr:to>
      <xdr:col>55</xdr:col>
      <xdr:colOff>50800</xdr:colOff>
      <xdr:row>40</xdr:row>
      <xdr:rowOff>54610</xdr:rowOff>
    </xdr:to>
    <xdr:sp macro="" textlink="">
      <xdr:nvSpPr>
        <xdr:cNvPr id="121" name="フローチャート: 判断 120">
          <a:extLst>
            <a:ext uri="{FF2B5EF4-FFF2-40B4-BE49-F238E27FC236}">
              <a16:creationId xmlns:a16="http://schemas.microsoft.com/office/drawing/2014/main" id="{36CCCECB-8CC2-4BED-B337-D00CF9EF97A3}"/>
            </a:ext>
          </a:extLst>
        </xdr:cNvPr>
        <xdr:cNvSpPr/>
      </xdr:nvSpPr>
      <xdr:spPr>
        <a:xfrm>
          <a:off x="10426700" y="681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154940</xdr:rowOff>
    </xdr:from>
    <xdr:to>
      <xdr:col>50</xdr:col>
      <xdr:colOff>165100</xdr:colOff>
      <xdr:row>40</xdr:row>
      <xdr:rowOff>85090</xdr:rowOff>
    </xdr:to>
    <xdr:sp macro="" textlink="">
      <xdr:nvSpPr>
        <xdr:cNvPr id="122" name="フローチャート: 判断 121">
          <a:extLst>
            <a:ext uri="{FF2B5EF4-FFF2-40B4-BE49-F238E27FC236}">
              <a16:creationId xmlns:a16="http://schemas.microsoft.com/office/drawing/2014/main" id="{44D3BC34-9B9D-426B-9938-C5A1F65134A5}"/>
            </a:ext>
          </a:extLst>
        </xdr:cNvPr>
        <xdr:cNvSpPr/>
      </xdr:nvSpPr>
      <xdr:spPr>
        <a:xfrm>
          <a:off x="9588500" y="684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139700</xdr:rowOff>
    </xdr:from>
    <xdr:to>
      <xdr:col>46</xdr:col>
      <xdr:colOff>38100</xdr:colOff>
      <xdr:row>40</xdr:row>
      <xdr:rowOff>69850</xdr:rowOff>
    </xdr:to>
    <xdr:sp macro="" textlink="">
      <xdr:nvSpPr>
        <xdr:cNvPr id="123" name="フローチャート: 判断 122">
          <a:extLst>
            <a:ext uri="{FF2B5EF4-FFF2-40B4-BE49-F238E27FC236}">
              <a16:creationId xmlns:a16="http://schemas.microsoft.com/office/drawing/2014/main" id="{B0975FAF-8D61-43AB-80D8-43622F6065F7}"/>
            </a:ext>
          </a:extLst>
        </xdr:cNvPr>
        <xdr:cNvSpPr/>
      </xdr:nvSpPr>
      <xdr:spPr>
        <a:xfrm>
          <a:off x="86995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139700</xdr:rowOff>
    </xdr:from>
    <xdr:to>
      <xdr:col>41</xdr:col>
      <xdr:colOff>101600</xdr:colOff>
      <xdr:row>40</xdr:row>
      <xdr:rowOff>69850</xdr:rowOff>
    </xdr:to>
    <xdr:sp macro="" textlink="">
      <xdr:nvSpPr>
        <xdr:cNvPr id="124" name="フローチャート: 判断 123">
          <a:extLst>
            <a:ext uri="{FF2B5EF4-FFF2-40B4-BE49-F238E27FC236}">
              <a16:creationId xmlns:a16="http://schemas.microsoft.com/office/drawing/2014/main" id="{B003DB21-73D3-4492-B12E-4F00FBAF70AA}"/>
            </a:ext>
          </a:extLst>
        </xdr:cNvPr>
        <xdr:cNvSpPr/>
      </xdr:nvSpPr>
      <xdr:spPr>
        <a:xfrm>
          <a:off x="78105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151130</xdr:rowOff>
    </xdr:from>
    <xdr:to>
      <xdr:col>36</xdr:col>
      <xdr:colOff>165100</xdr:colOff>
      <xdr:row>40</xdr:row>
      <xdr:rowOff>81280</xdr:rowOff>
    </xdr:to>
    <xdr:sp macro="" textlink="">
      <xdr:nvSpPr>
        <xdr:cNvPr id="125" name="フローチャート: 判断 124">
          <a:extLst>
            <a:ext uri="{FF2B5EF4-FFF2-40B4-BE49-F238E27FC236}">
              <a16:creationId xmlns:a16="http://schemas.microsoft.com/office/drawing/2014/main" id="{D62CD4A1-BBCA-45AA-A710-1DA210D739EC}"/>
            </a:ext>
          </a:extLst>
        </xdr:cNvPr>
        <xdr:cNvSpPr/>
      </xdr:nvSpPr>
      <xdr:spPr>
        <a:xfrm>
          <a:off x="69215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C234F51-1E8B-4EE0-9D92-0F79B15EC5C7}"/>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506D2B54-745A-4F08-87E6-74010D36C261}"/>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7F5C6E89-4978-4190-BCAA-635DF366701C}"/>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96EFC86A-4654-48E8-BFD3-12D0D7C14F67}"/>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A588FE64-FF9D-4FF9-A5BA-B60CE4AC1E94}"/>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101600</xdr:rowOff>
    </xdr:from>
    <xdr:to>
      <xdr:col>55</xdr:col>
      <xdr:colOff>50800</xdr:colOff>
      <xdr:row>33</xdr:row>
      <xdr:rowOff>31750</xdr:rowOff>
    </xdr:to>
    <xdr:sp macro="" textlink="">
      <xdr:nvSpPr>
        <xdr:cNvPr id="131" name="楕円 130">
          <a:extLst>
            <a:ext uri="{FF2B5EF4-FFF2-40B4-BE49-F238E27FC236}">
              <a16:creationId xmlns:a16="http://schemas.microsoft.com/office/drawing/2014/main" id="{DB06F05F-811C-4227-8AD3-66478010C9AF}"/>
            </a:ext>
          </a:extLst>
        </xdr:cNvPr>
        <xdr:cNvSpPr/>
      </xdr:nvSpPr>
      <xdr:spPr>
        <a:xfrm>
          <a:off x="10426700" y="558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32</xdr:row>
      <xdr:rowOff>54627</xdr:rowOff>
    </xdr:from>
    <xdr:ext cx="469744" cy="259045"/>
    <xdr:sp macro="" textlink="">
      <xdr:nvSpPr>
        <xdr:cNvPr id="132" name="【図書館】&#10;一人当たり面積該当値テキスト">
          <a:extLst>
            <a:ext uri="{FF2B5EF4-FFF2-40B4-BE49-F238E27FC236}">
              <a16:creationId xmlns:a16="http://schemas.microsoft.com/office/drawing/2014/main" id="{57D15B38-B74E-4B2A-BE97-70B71AFECF41}"/>
            </a:ext>
          </a:extLst>
        </xdr:cNvPr>
        <xdr:cNvSpPr txBox="1"/>
      </xdr:nvSpPr>
      <xdr:spPr>
        <a:xfrm>
          <a:off x="10515600" y="554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124460</xdr:rowOff>
    </xdr:from>
    <xdr:to>
      <xdr:col>50</xdr:col>
      <xdr:colOff>165100</xdr:colOff>
      <xdr:row>33</xdr:row>
      <xdr:rowOff>54610</xdr:rowOff>
    </xdr:to>
    <xdr:sp macro="" textlink="">
      <xdr:nvSpPr>
        <xdr:cNvPr id="133" name="楕円 132">
          <a:extLst>
            <a:ext uri="{FF2B5EF4-FFF2-40B4-BE49-F238E27FC236}">
              <a16:creationId xmlns:a16="http://schemas.microsoft.com/office/drawing/2014/main" id="{97E3817F-EAFD-4F6C-9A37-2A0BE6412382}"/>
            </a:ext>
          </a:extLst>
        </xdr:cNvPr>
        <xdr:cNvSpPr/>
      </xdr:nvSpPr>
      <xdr:spPr>
        <a:xfrm>
          <a:off x="9588500" y="561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32</xdr:row>
      <xdr:rowOff>152400</xdr:rowOff>
    </xdr:from>
    <xdr:to>
      <xdr:col>55</xdr:col>
      <xdr:colOff>0</xdr:colOff>
      <xdr:row>33</xdr:row>
      <xdr:rowOff>3810</xdr:rowOff>
    </xdr:to>
    <xdr:cxnSp macro="">
      <xdr:nvCxnSpPr>
        <xdr:cNvPr id="134" name="直線コネクタ 133">
          <a:extLst>
            <a:ext uri="{FF2B5EF4-FFF2-40B4-BE49-F238E27FC236}">
              <a16:creationId xmlns:a16="http://schemas.microsoft.com/office/drawing/2014/main" id="{16AD9F0A-650B-4F9B-9197-DCEA82273CC5}"/>
            </a:ext>
          </a:extLst>
        </xdr:cNvPr>
        <xdr:cNvCxnSpPr/>
      </xdr:nvCxnSpPr>
      <xdr:spPr>
        <a:xfrm flipV="1">
          <a:off x="9639300" y="56388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32</xdr:row>
      <xdr:rowOff>158750</xdr:rowOff>
    </xdr:from>
    <xdr:to>
      <xdr:col>46</xdr:col>
      <xdr:colOff>38100</xdr:colOff>
      <xdr:row>33</xdr:row>
      <xdr:rowOff>88900</xdr:rowOff>
    </xdr:to>
    <xdr:sp macro="" textlink="">
      <xdr:nvSpPr>
        <xdr:cNvPr id="135" name="楕円 134">
          <a:extLst>
            <a:ext uri="{FF2B5EF4-FFF2-40B4-BE49-F238E27FC236}">
              <a16:creationId xmlns:a16="http://schemas.microsoft.com/office/drawing/2014/main" id="{07F7EB7A-7EA9-4D0D-B41E-C688C6E58983}"/>
            </a:ext>
          </a:extLst>
        </xdr:cNvPr>
        <xdr:cNvSpPr/>
      </xdr:nvSpPr>
      <xdr:spPr>
        <a:xfrm>
          <a:off x="8699500" y="564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3810</xdr:rowOff>
    </xdr:from>
    <xdr:to>
      <xdr:col>50</xdr:col>
      <xdr:colOff>114300</xdr:colOff>
      <xdr:row>33</xdr:row>
      <xdr:rowOff>38100</xdr:rowOff>
    </xdr:to>
    <xdr:cxnSp macro="">
      <xdr:nvCxnSpPr>
        <xdr:cNvPr id="136" name="直線コネクタ 135">
          <a:extLst>
            <a:ext uri="{FF2B5EF4-FFF2-40B4-BE49-F238E27FC236}">
              <a16:creationId xmlns:a16="http://schemas.microsoft.com/office/drawing/2014/main" id="{38A5D537-083E-4172-B3CD-EC8BA35CF4AF}"/>
            </a:ext>
          </a:extLst>
        </xdr:cNvPr>
        <xdr:cNvCxnSpPr/>
      </xdr:nvCxnSpPr>
      <xdr:spPr>
        <a:xfrm flipV="1">
          <a:off x="8750300" y="566166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10160</xdr:rowOff>
    </xdr:from>
    <xdr:to>
      <xdr:col>41</xdr:col>
      <xdr:colOff>101600</xdr:colOff>
      <xdr:row>33</xdr:row>
      <xdr:rowOff>111760</xdr:rowOff>
    </xdr:to>
    <xdr:sp macro="" textlink="">
      <xdr:nvSpPr>
        <xdr:cNvPr id="137" name="楕円 136">
          <a:extLst>
            <a:ext uri="{FF2B5EF4-FFF2-40B4-BE49-F238E27FC236}">
              <a16:creationId xmlns:a16="http://schemas.microsoft.com/office/drawing/2014/main" id="{2970E503-5E4F-408D-9C55-AC8AF13A17AC}"/>
            </a:ext>
          </a:extLst>
        </xdr:cNvPr>
        <xdr:cNvSpPr/>
      </xdr:nvSpPr>
      <xdr:spPr>
        <a:xfrm>
          <a:off x="7810500" y="5668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33</xdr:row>
      <xdr:rowOff>38100</xdr:rowOff>
    </xdr:from>
    <xdr:to>
      <xdr:col>45</xdr:col>
      <xdr:colOff>177800</xdr:colOff>
      <xdr:row>33</xdr:row>
      <xdr:rowOff>60960</xdr:rowOff>
    </xdr:to>
    <xdr:cxnSp macro="">
      <xdr:nvCxnSpPr>
        <xdr:cNvPr id="138" name="直線コネクタ 137">
          <a:extLst>
            <a:ext uri="{FF2B5EF4-FFF2-40B4-BE49-F238E27FC236}">
              <a16:creationId xmlns:a16="http://schemas.microsoft.com/office/drawing/2014/main" id="{D5B39341-9A76-434C-AB92-4EC97937898B}"/>
            </a:ext>
          </a:extLst>
        </xdr:cNvPr>
        <xdr:cNvCxnSpPr/>
      </xdr:nvCxnSpPr>
      <xdr:spPr>
        <a:xfrm flipV="1">
          <a:off x="7861300" y="569595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33</xdr:row>
      <xdr:rowOff>40640</xdr:rowOff>
    </xdr:from>
    <xdr:to>
      <xdr:col>36</xdr:col>
      <xdr:colOff>165100</xdr:colOff>
      <xdr:row>33</xdr:row>
      <xdr:rowOff>142240</xdr:rowOff>
    </xdr:to>
    <xdr:sp macro="" textlink="">
      <xdr:nvSpPr>
        <xdr:cNvPr id="139" name="楕円 138">
          <a:extLst>
            <a:ext uri="{FF2B5EF4-FFF2-40B4-BE49-F238E27FC236}">
              <a16:creationId xmlns:a16="http://schemas.microsoft.com/office/drawing/2014/main" id="{11FB10E6-8A91-4A3A-9BA3-E8C376F614C6}"/>
            </a:ext>
          </a:extLst>
        </xdr:cNvPr>
        <xdr:cNvSpPr/>
      </xdr:nvSpPr>
      <xdr:spPr>
        <a:xfrm>
          <a:off x="6921500" y="569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33</xdr:row>
      <xdr:rowOff>60960</xdr:rowOff>
    </xdr:from>
    <xdr:to>
      <xdr:col>41</xdr:col>
      <xdr:colOff>50800</xdr:colOff>
      <xdr:row>33</xdr:row>
      <xdr:rowOff>91440</xdr:rowOff>
    </xdr:to>
    <xdr:cxnSp macro="">
      <xdr:nvCxnSpPr>
        <xdr:cNvPr id="140" name="直線コネクタ 139">
          <a:extLst>
            <a:ext uri="{FF2B5EF4-FFF2-40B4-BE49-F238E27FC236}">
              <a16:creationId xmlns:a16="http://schemas.microsoft.com/office/drawing/2014/main" id="{45793E60-715E-4DA3-AB17-440E69D80875}"/>
            </a:ext>
          </a:extLst>
        </xdr:cNvPr>
        <xdr:cNvCxnSpPr/>
      </xdr:nvCxnSpPr>
      <xdr:spPr>
        <a:xfrm flipV="1">
          <a:off x="6972300" y="571881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76217</xdr:rowOff>
    </xdr:from>
    <xdr:ext cx="469744" cy="259045"/>
    <xdr:sp macro="" textlink="">
      <xdr:nvSpPr>
        <xdr:cNvPr id="141" name="n_1aveValue【図書館】&#10;一人当たり面積">
          <a:extLst>
            <a:ext uri="{FF2B5EF4-FFF2-40B4-BE49-F238E27FC236}">
              <a16:creationId xmlns:a16="http://schemas.microsoft.com/office/drawing/2014/main" id="{E3DBC68F-EC0D-49A9-8EFA-990899D292BD}"/>
            </a:ext>
          </a:extLst>
        </xdr:cNvPr>
        <xdr:cNvSpPr txBox="1"/>
      </xdr:nvSpPr>
      <xdr:spPr>
        <a:xfrm>
          <a:off x="9391727" y="6934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60977</xdr:rowOff>
    </xdr:from>
    <xdr:ext cx="469744" cy="259045"/>
    <xdr:sp macro="" textlink="">
      <xdr:nvSpPr>
        <xdr:cNvPr id="142" name="n_2aveValue【図書館】&#10;一人当たり面積">
          <a:extLst>
            <a:ext uri="{FF2B5EF4-FFF2-40B4-BE49-F238E27FC236}">
              <a16:creationId xmlns:a16="http://schemas.microsoft.com/office/drawing/2014/main" id="{0D416F2D-E603-4970-9D88-3D0D2A427C21}"/>
            </a:ext>
          </a:extLst>
        </xdr:cNvPr>
        <xdr:cNvSpPr txBox="1"/>
      </xdr:nvSpPr>
      <xdr:spPr>
        <a:xfrm>
          <a:off x="8515427" y="691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60977</xdr:rowOff>
    </xdr:from>
    <xdr:ext cx="469744" cy="259045"/>
    <xdr:sp macro="" textlink="">
      <xdr:nvSpPr>
        <xdr:cNvPr id="143" name="n_3aveValue【図書館】&#10;一人当たり面積">
          <a:extLst>
            <a:ext uri="{FF2B5EF4-FFF2-40B4-BE49-F238E27FC236}">
              <a16:creationId xmlns:a16="http://schemas.microsoft.com/office/drawing/2014/main" id="{E746BA0C-D8E2-4D6C-829D-5EE2AD01EB8A}"/>
            </a:ext>
          </a:extLst>
        </xdr:cNvPr>
        <xdr:cNvSpPr txBox="1"/>
      </xdr:nvSpPr>
      <xdr:spPr>
        <a:xfrm>
          <a:off x="7626427" y="691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72407</xdr:rowOff>
    </xdr:from>
    <xdr:ext cx="469744" cy="259045"/>
    <xdr:sp macro="" textlink="">
      <xdr:nvSpPr>
        <xdr:cNvPr id="144" name="n_4aveValue【図書館】&#10;一人当たり面積">
          <a:extLst>
            <a:ext uri="{FF2B5EF4-FFF2-40B4-BE49-F238E27FC236}">
              <a16:creationId xmlns:a16="http://schemas.microsoft.com/office/drawing/2014/main" id="{3A57F6C5-1000-4EC1-8A11-9600F6728945}"/>
            </a:ext>
          </a:extLst>
        </xdr:cNvPr>
        <xdr:cNvSpPr txBox="1"/>
      </xdr:nvSpPr>
      <xdr:spPr>
        <a:xfrm>
          <a:off x="6737427" y="693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31</xdr:row>
      <xdr:rowOff>71137</xdr:rowOff>
    </xdr:from>
    <xdr:ext cx="469744" cy="259045"/>
    <xdr:sp macro="" textlink="">
      <xdr:nvSpPr>
        <xdr:cNvPr id="145" name="n_1mainValue【図書館】&#10;一人当たり面積">
          <a:extLst>
            <a:ext uri="{FF2B5EF4-FFF2-40B4-BE49-F238E27FC236}">
              <a16:creationId xmlns:a16="http://schemas.microsoft.com/office/drawing/2014/main" id="{FBAC4D61-7BF8-4E1A-A8C2-1F7DDCCB5106}"/>
            </a:ext>
          </a:extLst>
        </xdr:cNvPr>
        <xdr:cNvSpPr txBox="1"/>
      </xdr:nvSpPr>
      <xdr:spPr>
        <a:xfrm>
          <a:off x="9391727" y="5386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31</xdr:row>
      <xdr:rowOff>105427</xdr:rowOff>
    </xdr:from>
    <xdr:ext cx="469744" cy="259045"/>
    <xdr:sp macro="" textlink="">
      <xdr:nvSpPr>
        <xdr:cNvPr id="146" name="n_2mainValue【図書館】&#10;一人当たり面積">
          <a:extLst>
            <a:ext uri="{FF2B5EF4-FFF2-40B4-BE49-F238E27FC236}">
              <a16:creationId xmlns:a16="http://schemas.microsoft.com/office/drawing/2014/main" id="{298EC217-5A62-4E2E-9BAE-692F5C026B74}"/>
            </a:ext>
          </a:extLst>
        </xdr:cNvPr>
        <xdr:cNvSpPr txBox="1"/>
      </xdr:nvSpPr>
      <xdr:spPr>
        <a:xfrm>
          <a:off x="8515427" y="5420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31</xdr:row>
      <xdr:rowOff>128287</xdr:rowOff>
    </xdr:from>
    <xdr:ext cx="469744" cy="259045"/>
    <xdr:sp macro="" textlink="">
      <xdr:nvSpPr>
        <xdr:cNvPr id="147" name="n_3mainValue【図書館】&#10;一人当たり面積">
          <a:extLst>
            <a:ext uri="{FF2B5EF4-FFF2-40B4-BE49-F238E27FC236}">
              <a16:creationId xmlns:a16="http://schemas.microsoft.com/office/drawing/2014/main" id="{ADD6344D-6F51-414F-85B9-E436E29690C6}"/>
            </a:ext>
          </a:extLst>
        </xdr:cNvPr>
        <xdr:cNvSpPr txBox="1"/>
      </xdr:nvSpPr>
      <xdr:spPr>
        <a:xfrm>
          <a:off x="7626427" y="5443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31</xdr:row>
      <xdr:rowOff>158767</xdr:rowOff>
    </xdr:from>
    <xdr:ext cx="469744" cy="259045"/>
    <xdr:sp macro="" textlink="">
      <xdr:nvSpPr>
        <xdr:cNvPr id="148" name="n_4mainValue【図書館】&#10;一人当たり面積">
          <a:extLst>
            <a:ext uri="{FF2B5EF4-FFF2-40B4-BE49-F238E27FC236}">
              <a16:creationId xmlns:a16="http://schemas.microsoft.com/office/drawing/2014/main" id="{CA7705F6-5121-45F7-94B2-9F9EC6F79A74}"/>
            </a:ext>
          </a:extLst>
        </xdr:cNvPr>
        <xdr:cNvSpPr txBox="1"/>
      </xdr:nvSpPr>
      <xdr:spPr>
        <a:xfrm>
          <a:off x="6737427" y="5473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7AEAAA25-D530-44F7-8DDA-3B39F196035A}"/>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41235552-3265-4090-9A55-F277855F8496}"/>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BA01C5F2-3BA0-479B-B233-115467F02B5A}"/>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7ED955F3-3C88-43FA-AAE8-5918ACE3A1E2}"/>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3AEA8B3F-4859-4ACE-9A90-C210E3F59857}"/>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342570E3-B0B9-47D7-8BD3-885C57D9CB91}"/>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3F45D501-6165-43B8-8FA2-E3FBE8509582}"/>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1A175124-C82D-4B3D-BCA7-DDB2689C245F}"/>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CF43AF30-8142-4864-BC66-859A233E9E14}"/>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8463E4D8-7F51-4B2A-8401-5623B4E1B181}"/>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9AAB9098-BB81-4890-8B18-71042DE47522}"/>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C87096C1-C907-4AA6-9A9C-D364F5A06F3B}"/>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0EDA143F-BF6E-4210-A14D-0D370EBB313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2BA29A3C-CBF6-4012-AB8E-A7238EF3D62E}"/>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B9B5F0DB-0232-4C33-95DE-732E13A5A7BF}"/>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66EA1BE5-4834-43C3-A05F-9453FA025DCB}"/>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FF86584A-F551-4498-93E4-B4D38BAEA0A7}"/>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6655F0CC-6465-45E3-8D93-5ED726CA1839}"/>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0A5F1A04-2EE7-468E-BDB8-1895D9129D1F}"/>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0C3EB453-B2D9-4631-A63D-CCC61ED63268}"/>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0C1E962D-8ACC-451E-A8AD-9A4CEDDFE424}"/>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B89726DD-1D2D-4772-B90C-46A47AD5DDF8}"/>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A7B0F831-FB59-43B8-B650-7E82CFDAFC6B}"/>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6C7141D0-DAC9-4764-8614-A927266B74E6}"/>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a:extLst>
            <a:ext uri="{FF2B5EF4-FFF2-40B4-BE49-F238E27FC236}">
              <a16:creationId xmlns:a16="http://schemas.microsoft.com/office/drawing/2014/main" id="{E2AD6491-0B65-494D-B1AD-2E801CB8D81C}"/>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148590</xdr:rowOff>
    </xdr:from>
    <xdr:to>
      <xdr:col>24</xdr:col>
      <xdr:colOff>62865</xdr:colOff>
      <xdr:row>64</xdr:row>
      <xdr:rowOff>130628</xdr:rowOff>
    </xdr:to>
    <xdr:cxnSp macro="">
      <xdr:nvCxnSpPr>
        <xdr:cNvPr id="174" name="直線コネクタ 173">
          <a:extLst>
            <a:ext uri="{FF2B5EF4-FFF2-40B4-BE49-F238E27FC236}">
              <a16:creationId xmlns:a16="http://schemas.microsoft.com/office/drawing/2014/main" id="{981A33E3-143D-429D-8C73-5D89AB641865}"/>
            </a:ext>
          </a:extLst>
        </xdr:cNvPr>
        <xdr:cNvCxnSpPr/>
      </xdr:nvCxnSpPr>
      <xdr:spPr>
        <a:xfrm flipV="1">
          <a:off x="4634865" y="9578340"/>
          <a:ext cx="0" cy="1525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a:extLst>
            <a:ext uri="{FF2B5EF4-FFF2-40B4-BE49-F238E27FC236}">
              <a16:creationId xmlns:a16="http://schemas.microsoft.com/office/drawing/2014/main" id="{F2B54B4E-5D82-4738-B72B-7A2663C7E626}"/>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a:extLst>
            <a:ext uri="{FF2B5EF4-FFF2-40B4-BE49-F238E27FC236}">
              <a16:creationId xmlns:a16="http://schemas.microsoft.com/office/drawing/2014/main" id="{FF7D234F-DD6D-47E3-8C9A-F82277F06C42}"/>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95267</xdr:rowOff>
    </xdr:from>
    <xdr:ext cx="340478" cy="259045"/>
    <xdr:sp macro="" textlink="">
      <xdr:nvSpPr>
        <xdr:cNvPr id="177" name="【体育館・プール】&#10;有形固定資産減価償却率最大値テキスト">
          <a:extLst>
            <a:ext uri="{FF2B5EF4-FFF2-40B4-BE49-F238E27FC236}">
              <a16:creationId xmlns:a16="http://schemas.microsoft.com/office/drawing/2014/main" id="{205BC597-33C6-40B6-B0E6-A340F0CFCB01}"/>
            </a:ext>
          </a:extLst>
        </xdr:cNvPr>
        <xdr:cNvSpPr txBox="1"/>
      </xdr:nvSpPr>
      <xdr:spPr>
        <a:xfrm>
          <a:off x="4673600" y="93535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148590</xdr:rowOff>
    </xdr:from>
    <xdr:to>
      <xdr:col>24</xdr:col>
      <xdr:colOff>152400</xdr:colOff>
      <xdr:row>55</xdr:row>
      <xdr:rowOff>148590</xdr:rowOff>
    </xdr:to>
    <xdr:cxnSp macro="">
      <xdr:nvCxnSpPr>
        <xdr:cNvPr id="178" name="直線コネクタ 177">
          <a:extLst>
            <a:ext uri="{FF2B5EF4-FFF2-40B4-BE49-F238E27FC236}">
              <a16:creationId xmlns:a16="http://schemas.microsoft.com/office/drawing/2014/main" id="{24DEC637-C32C-48DE-8E75-0A844B713406}"/>
            </a:ext>
          </a:extLst>
        </xdr:cNvPr>
        <xdr:cNvCxnSpPr/>
      </xdr:nvCxnSpPr>
      <xdr:spPr>
        <a:xfrm>
          <a:off x="4546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78212</xdr:rowOff>
    </xdr:from>
    <xdr:ext cx="405111" cy="259045"/>
    <xdr:sp macro="" textlink="">
      <xdr:nvSpPr>
        <xdr:cNvPr id="179" name="【体育館・プール】&#10;有形固定資産減価償却率平均値テキスト">
          <a:extLst>
            <a:ext uri="{FF2B5EF4-FFF2-40B4-BE49-F238E27FC236}">
              <a16:creationId xmlns:a16="http://schemas.microsoft.com/office/drawing/2014/main" id="{FAE304B7-15A0-44E8-A84E-4D6ADB2172F5}"/>
            </a:ext>
          </a:extLst>
        </xdr:cNvPr>
        <xdr:cNvSpPr txBox="1"/>
      </xdr:nvSpPr>
      <xdr:spPr>
        <a:xfrm>
          <a:off x="4673600" y="103652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55335</xdr:rowOff>
    </xdr:from>
    <xdr:to>
      <xdr:col>24</xdr:col>
      <xdr:colOff>114300</xdr:colOff>
      <xdr:row>61</xdr:row>
      <xdr:rowOff>156935</xdr:rowOff>
    </xdr:to>
    <xdr:sp macro="" textlink="">
      <xdr:nvSpPr>
        <xdr:cNvPr id="180" name="フローチャート: 判断 179">
          <a:extLst>
            <a:ext uri="{FF2B5EF4-FFF2-40B4-BE49-F238E27FC236}">
              <a16:creationId xmlns:a16="http://schemas.microsoft.com/office/drawing/2014/main" id="{81F36AC1-383B-4DB1-80EE-382BE11E8D26}"/>
            </a:ext>
          </a:extLst>
        </xdr:cNvPr>
        <xdr:cNvSpPr/>
      </xdr:nvSpPr>
      <xdr:spPr>
        <a:xfrm>
          <a:off x="4584700" y="1051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32476</xdr:rowOff>
    </xdr:from>
    <xdr:to>
      <xdr:col>20</xdr:col>
      <xdr:colOff>38100</xdr:colOff>
      <xdr:row>61</xdr:row>
      <xdr:rowOff>134076</xdr:rowOff>
    </xdr:to>
    <xdr:sp macro="" textlink="">
      <xdr:nvSpPr>
        <xdr:cNvPr id="181" name="フローチャート: 判断 180">
          <a:extLst>
            <a:ext uri="{FF2B5EF4-FFF2-40B4-BE49-F238E27FC236}">
              <a16:creationId xmlns:a16="http://schemas.microsoft.com/office/drawing/2014/main" id="{FD1E486C-3348-4234-AF15-524C754EA9F5}"/>
            </a:ext>
          </a:extLst>
        </xdr:cNvPr>
        <xdr:cNvSpPr/>
      </xdr:nvSpPr>
      <xdr:spPr>
        <a:xfrm>
          <a:off x="3746500" y="1049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150041</xdr:rowOff>
    </xdr:from>
    <xdr:to>
      <xdr:col>15</xdr:col>
      <xdr:colOff>101600</xdr:colOff>
      <xdr:row>61</xdr:row>
      <xdr:rowOff>80191</xdr:rowOff>
    </xdr:to>
    <xdr:sp macro="" textlink="">
      <xdr:nvSpPr>
        <xdr:cNvPr id="182" name="フローチャート: 判断 181">
          <a:extLst>
            <a:ext uri="{FF2B5EF4-FFF2-40B4-BE49-F238E27FC236}">
              <a16:creationId xmlns:a16="http://schemas.microsoft.com/office/drawing/2014/main" id="{C9EAD40C-6E62-446A-870D-2B2799A03F55}"/>
            </a:ext>
          </a:extLst>
        </xdr:cNvPr>
        <xdr:cNvSpPr/>
      </xdr:nvSpPr>
      <xdr:spPr>
        <a:xfrm>
          <a:off x="2857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140244</xdr:rowOff>
    </xdr:from>
    <xdr:to>
      <xdr:col>10</xdr:col>
      <xdr:colOff>165100</xdr:colOff>
      <xdr:row>61</xdr:row>
      <xdr:rowOff>70394</xdr:rowOff>
    </xdr:to>
    <xdr:sp macro="" textlink="">
      <xdr:nvSpPr>
        <xdr:cNvPr id="183" name="フローチャート: 判断 182">
          <a:extLst>
            <a:ext uri="{FF2B5EF4-FFF2-40B4-BE49-F238E27FC236}">
              <a16:creationId xmlns:a16="http://schemas.microsoft.com/office/drawing/2014/main" id="{0BB8A6C3-E0BC-43EA-B3F6-25C842ED6875}"/>
            </a:ext>
          </a:extLst>
        </xdr:cNvPr>
        <xdr:cNvSpPr/>
      </xdr:nvSpPr>
      <xdr:spPr>
        <a:xfrm>
          <a:off x="19685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133713</xdr:rowOff>
    </xdr:from>
    <xdr:to>
      <xdr:col>6</xdr:col>
      <xdr:colOff>38100</xdr:colOff>
      <xdr:row>61</xdr:row>
      <xdr:rowOff>63863</xdr:rowOff>
    </xdr:to>
    <xdr:sp macro="" textlink="">
      <xdr:nvSpPr>
        <xdr:cNvPr id="184" name="フローチャート: 判断 183">
          <a:extLst>
            <a:ext uri="{FF2B5EF4-FFF2-40B4-BE49-F238E27FC236}">
              <a16:creationId xmlns:a16="http://schemas.microsoft.com/office/drawing/2014/main" id="{DB1F270E-8DE0-4274-A550-17BF8F23449E}"/>
            </a:ext>
          </a:extLst>
        </xdr:cNvPr>
        <xdr:cNvSpPr/>
      </xdr:nvSpPr>
      <xdr:spPr>
        <a:xfrm>
          <a:off x="1079500" y="1042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71B46DF2-48BA-42D9-A1DB-597291030565}"/>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6070BAE-AEAC-4BB2-8245-25424711008A}"/>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E76CC54-7EC5-417D-AEE5-B29CE9BE5D32}"/>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AE854416-5562-4EB2-93A0-637F1D814378}"/>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2762A372-1588-42E2-A45B-231EBB60FED2}"/>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61867</xdr:rowOff>
    </xdr:from>
    <xdr:to>
      <xdr:col>24</xdr:col>
      <xdr:colOff>114300</xdr:colOff>
      <xdr:row>61</xdr:row>
      <xdr:rowOff>163467</xdr:rowOff>
    </xdr:to>
    <xdr:sp macro="" textlink="">
      <xdr:nvSpPr>
        <xdr:cNvPr id="190" name="楕円 189">
          <a:extLst>
            <a:ext uri="{FF2B5EF4-FFF2-40B4-BE49-F238E27FC236}">
              <a16:creationId xmlns:a16="http://schemas.microsoft.com/office/drawing/2014/main" id="{97742E0E-25AE-4BB4-A825-532708F1DFBF}"/>
            </a:ext>
          </a:extLst>
        </xdr:cNvPr>
        <xdr:cNvSpPr/>
      </xdr:nvSpPr>
      <xdr:spPr>
        <a:xfrm>
          <a:off x="4584700" y="1052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40294</xdr:rowOff>
    </xdr:from>
    <xdr:ext cx="405111" cy="259045"/>
    <xdr:sp macro="" textlink="">
      <xdr:nvSpPr>
        <xdr:cNvPr id="191" name="【体育館・プール】&#10;有形固定資産減価償却率該当値テキスト">
          <a:extLst>
            <a:ext uri="{FF2B5EF4-FFF2-40B4-BE49-F238E27FC236}">
              <a16:creationId xmlns:a16="http://schemas.microsoft.com/office/drawing/2014/main" id="{0B2ACD10-917C-4CCD-872F-215C2924B1F6}"/>
            </a:ext>
          </a:extLst>
        </xdr:cNvPr>
        <xdr:cNvSpPr txBox="1"/>
      </xdr:nvSpPr>
      <xdr:spPr>
        <a:xfrm>
          <a:off x="4673600" y="10498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171269</xdr:rowOff>
    </xdr:from>
    <xdr:to>
      <xdr:col>20</xdr:col>
      <xdr:colOff>38100</xdr:colOff>
      <xdr:row>61</xdr:row>
      <xdr:rowOff>101419</xdr:rowOff>
    </xdr:to>
    <xdr:sp macro="" textlink="">
      <xdr:nvSpPr>
        <xdr:cNvPr id="192" name="楕円 191">
          <a:extLst>
            <a:ext uri="{FF2B5EF4-FFF2-40B4-BE49-F238E27FC236}">
              <a16:creationId xmlns:a16="http://schemas.microsoft.com/office/drawing/2014/main" id="{23A39865-DCD5-4F7D-81B9-D26B1540D586}"/>
            </a:ext>
          </a:extLst>
        </xdr:cNvPr>
        <xdr:cNvSpPr/>
      </xdr:nvSpPr>
      <xdr:spPr>
        <a:xfrm>
          <a:off x="3746500" y="1045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50619</xdr:rowOff>
    </xdr:from>
    <xdr:to>
      <xdr:col>24</xdr:col>
      <xdr:colOff>63500</xdr:colOff>
      <xdr:row>61</xdr:row>
      <xdr:rowOff>112667</xdr:rowOff>
    </xdr:to>
    <xdr:cxnSp macro="">
      <xdr:nvCxnSpPr>
        <xdr:cNvPr id="193" name="直線コネクタ 192">
          <a:extLst>
            <a:ext uri="{FF2B5EF4-FFF2-40B4-BE49-F238E27FC236}">
              <a16:creationId xmlns:a16="http://schemas.microsoft.com/office/drawing/2014/main" id="{7040B0DC-FECA-4A1E-AB93-8D63E54A9CB9}"/>
            </a:ext>
          </a:extLst>
        </xdr:cNvPr>
        <xdr:cNvCxnSpPr/>
      </xdr:nvCxnSpPr>
      <xdr:spPr>
        <a:xfrm>
          <a:off x="3797300" y="10509069"/>
          <a:ext cx="8382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3084</xdr:rowOff>
    </xdr:from>
    <xdr:to>
      <xdr:col>15</xdr:col>
      <xdr:colOff>101600</xdr:colOff>
      <xdr:row>62</xdr:row>
      <xdr:rowOff>104684</xdr:rowOff>
    </xdr:to>
    <xdr:sp macro="" textlink="">
      <xdr:nvSpPr>
        <xdr:cNvPr id="194" name="楕円 193">
          <a:extLst>
            <a:ext uri="{FF2B5EF4-FFF2-40B4-BE49-F238E27FC236}">
              <a16:creationId xmlns:a16="http://schemas.microsoft.com/office/drawing/2014/main" id="{8FDD957B-16E8-47EC-B36F-A1A3DBA089C4}"/>
            </a:ext>
          </a:extLst>
        </xdr:cNvPr>
        <xdr:cNvSpPr/>
      </xdr:nvSpPr>
      <xdr:spPr>
        <a:xfrm>
          <a:off x="2857500" y="1063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50619</xdr:rowOff>
    </xdr:from>
    <xdr:to>
      <xdr:col>19</xdr:col>
      <xdr:colOff>177800</xdr:colOff>
      <xdr:row>62</xdr:row>
      <xdr:rowOff>53884</xdr:rowOff>
    </xdr:to>
    <xdr:cxnSp macro="">
      <xdr:nvCxnSpPr>
        <xdr:cNvPr id="195" name="直線コネクタ 194">
          <a:extLst>
            <a:ext uri="{FF2B5EF4-FFF2-40B4-BE49-F238E27FC236}">
              <a16:creationId xmlns:a16="http://schemas.microsoft.com/office/drawing/2014/main" id="{35B1F4FD-5CEC-4394-8F2F-902C34778F4A}"/>
            </a:ext>
          </a:extLst>
        </xdr:cNvPr>
        <xdr:cNvCxnSpPr/>
      </xdr:nvCxnSpPr>
      <xdr:spPr>
        <a:xfrm flipV="1">
          <a:off x="2908300" y="10509069"/>
          <a:ext cx="889000" cy="174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115751</xdr:rowOff>
    </xdr:from>
    <xdr:to>
      <xdr:col>10</xdr:col>
      <xdr:colOff>165100</xdr:colOff>
      <xdr:row>62</xdr:row>
      <xdr:rowOff>45901</xdr:rowOff>
    </xdr:to>
    <xdr:sp macro="" textlink="">
      <xdr:nvSpPr>
        <xdr:cNvPr id="196" name="楕円 195">
          <a:extLst>
            <a:ext uri="{FF2B5EF4-FFF2-40B4-BE49-F238E27FC236}">
              <a16:creationId xmlns:a16="http://schemas.microsoft.com/office/drawing/2014/main" id="{F2E5B28E-9956-4A50-BC28-6A16A87D46DF}"/>
            </a:ext>
          </a:extLst>
        </xdr:cNvPr>
        <xdr:cNvSpPr/>
      </xdr:nvSpPr>
      <xdr:spPr>
        <a:xfrm>
          <a:off x="1968500" y="1057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166551</xdr:rowOff>
    </xdr:from>
    <xdr:to>
      <xdr:col>15</xdr:col>
      <xdr:colOff>50800</xdr:colOff>
      <xdr:row>62</xdr:row>
      <xdr:rowOff>53884</xdr:rowOff>
    </xdr:to>
    <xdr:cxnSp macro="">
      <xdr:nvCxnSpPr>
        <xdr:cNvPr id="197" name="直線コネクタ 196">
          <a:extLst>
            <a:ext uri="{FF2B5EF4-FFF2-40B4-BE49-F238E27FC236}">
              <a16:creationId xmlns:a16="http://schemas.microsoft.com/office/drawing/2014/main" id="{D13E6C19-BBF0-47E6-9A06-523199D7BC3C}"/>
            </a:ext>
          </a:extLst>
        </xdr:cNvPr>
        <xdr:cNvCxnSpPr/>
      </xdr:nvCxnSpPr>
      <xdr:spPr>
        <a:xfrm>
          <a:off x="2019300" y="10625001"/>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55335</xdr:rowOff>
    </xdr:from>
    <xdr:to>
      <xdr:col>6</xdr:col>
      <xdr:colOff>38100</xdr:colOff>
      <xdr:row>61</xdr:row>
      <xdr:rowOff>156935</xdr:rowOff>
    </xdr:to>
    <xdr:sp macro="" textlink="">
      <xdr:nvSpPr>
        <xdr:cNvPr id="198" name="楕円 197">
          <a:extLst>
            <a:ext uri="{FF2B5EF4-FFF2-40B4-BE49-F238E27FC236}">
              <a16:creationId xmlns:a16="http://schemas.microsoft.com/office/drawing/2014/main" id="{246DFC18-8659-4B30-9ECE-ACEF7D35A105}"/>
            </a:ext>
          </a:extLst>
        </xdr:cNvPr>
        <xdr:cNvSpPr/>
      </xdr:nvSpPr>
      <xdr:spPr>
        <a:xfrm>
          <a:off x="1079500" y="1051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106135</xdr:rowOff>
    </xdr:from>
    <xdr:to>
      <xdr:col>10</xdr:col>
      <xdr:colOff>114300</xdr:colOff>
      <xdr:row>61</xdr:row>
      <xdr:rowOff>166551</xdr:rowOff>
    </xdr:to>
    <xdr:cxnSp macro="">
      <xdr:nvCxnSpPr>
        <xdr:cNvPr id="199" name="直線コネクタ 198">
          <a:extLst>
            <a:ext uri="{FF2B5EF4-FFF2-40B4-BE49-F238E27FC236}">
              <a16:creationId xmlns:a16="http://schemas.microsoft.com/office/drawing/2014/main" id="{E3B0D799-0332-4C41-8A02-71BB70B05B98}"/>
            </a:ext>
          </a:extLst>
        </xdr:cNvPr>
        <xdr:cNvCxnSpPr/>
      </xdr:nvCxnSpPr>
      <xdr:spPr>
        <a:xfrm>
          <a:off x="1130300" y="10564585"/>
          <a:ext cx="88900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125203</xdr:rowOff>
    </xdr:from>
    <xdr:ext cx="405111" cy="259045"/>
    <xdr:sp macro="" textlink="">
      <xdr:nvSpPr>
        <xdr:cNvPr id="200" name="n_1aveValue【体育館・プール】&#10;有形固定資産減価償却率">
          <a:extLst>
            <a:ext uri="{FF2B5EF4-FFF2-40B4-BE49-F238E27FC236}">
              <a16:creationId xmlns:a16="http://schemas.microsoft.com/office/drawing/2014/main" id="{A5B2CF09-4EAE-4310-BCAC-BF89D045F645}"/>
            </a:ext>
          </a:extLst>
        </xdr:cNvPr>
        <xdr:cNvSpPr txBox="1"/>
      </xdr:nvSpPr>
      <xdr:spPr>
        <a:xfrm>
          <a:off x="3582044" y="1058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96718</xdr:rowOff>
    </xdr:from>
    <xdr:ext cx="405111" cy="259045"/>
    <xdr:sp macro="" textlink="">
      <xdr:nvSpPr>
        <xdr:cNvPr id="201" name="n_2aveValue【体育館・プール】&#10;有形固定資産減価償却率">
          <a:extLst>
            <a:ext uri="{FF2B5EF4-FFF2-40B4-BE49-F238E27FC236}">
              <a16:creationId xmlns:a16="http://schemas.microsoft.com/office/drawing/2014/main" id="{B7A84D6A-D553-4A27-8A51-8D6DD9868938}"/>
            </a:ext>
          </a:extLst>
        </xdr:cNvPr>
        <xdr:cNvSpPr txBox="1"/>
      </xdr:nvSpPr>
      <xdr:spPr>
        <a:xfrm>
          <a:off x="2705744" y="1021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86921</xdr:rowOff>
    </xdr:from>
    <xdr:ext cx="405111" cy="259045"/>
    <xdr:sp macro="" textlink="">
      <xdr:nvSpPr>
        <xdr:cNvPr id="202" name="n_3aveValue【体育館・プール】&#10;有形固定資産減価償却率">
          <a:extLst>
            <a:ext uri="{FF2B5EF4-FFF2-40B4-BE49-F238E27FC236}">
              <a16:creationId xmlns:a16="http://schemas.microsoft.com/office/drawing/2014/main" id="{A624ACF7-931B-4A5D-9463-BD6508D01A74}"/>
            </a:ext>
          </a:extLst>
        </xdr:cNvPr>
        <xdr:cNvSpPr txBox="1"/>
      </xdr:nvSpPr>
      <xdr:spPr>
        <a:xfrm>
          <a:off x="1816744" y="1020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80390</xdr:rowOff>
    </xdr:from>
    <xdr:ext cx="405111" cy="259045"/>
    <xdr:sp macro="" textlink="">
      <xdr:nvSpPr>
        <xdr:cNvPr id="203" name="n_4aveValue【体育館・プール】&#10;有形固定資産減価償却率">
          <a:extLst>
            <a:ext uri="{FF2B5EF4-FFF2-40B4-BE49-F238E27FC236}">
              <a16:creationId xmlns:a16="http://schemas.microsoft.com/office/drawing/2014/main" id="{8A49C312-AFB2-4941-B1B7-8BE7AD3DEC5B}"/>
            </a:ext>
          </a:extLst>
        </xdr:cNvPr>
        <xdr:cNvSpPr txBox="1"/>
      </xdr:nvSpPr>
      <xdr:spPr>
        <a:xfrm>
          <a:off x="927744" y="1019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117946</xdr:rowOff>
    </xdr:from>
    <xdr:ext cx="405111" cy="259045"/>
    <xdr:sp macro="" textlink="">
      <xdr:nvSpPr>
        <xdr:cNvPr id="204" name="n_1mainValue【体育館・プール】&#10;有形固定資産減価償却率">
          <a:extLst>
            <a:ext uri="{FF2B5EF4-FFF2-40B4-BE49-F238E27FC236}">
              <a16:creationId xmlns:a16="http://schemas.microsoft.com/office/drawing/2014/main" id="{CD7E50F8-0F88-4334-ADAA-C7489458008F}"/>
            </a:ext>
          </a:extLst>
        </xdr:cNvPr>
        <xdr:cNvSpPr txBox="1"/>
      </xdr:nvSpPr>
      <xdr:spPr>
        <a:xfrm>
          <a:off x="3582044" y="1023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95811</xdr:rowOff>
    </xdr:from>
    <xdr:ext cx="405111" cy="259045"/>
    <xdr:sp macro="" textlink="">
      <xdr:nvSpPr>
        <xdr:cNvPr id="205" name="n_2mainValue【体育館・プール】&#10;有形固定資産減価償却率">
          <a:extLst>
            <a:ext uri="{FF2B5EF4-FFF2-40B4-BE49-F238E27FC236}">
              <a16:creationId xmlns:a16="http://schemas.microsoft.com/office/drawing/2014/main" id="{FB9D7987-6F81-402C-AEC9-F5A9E7F5BA4B}"/>
            </a:ext>
          </a:extLst>
        </xdr:cNvPr>
        <xdr:cNvSpPr txBox="1"/>
      </xdr:nvSpPr>
      <xdr:spPr>
        <a:xfrm>
          <a:off x="2705744" y="10725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37028</xdr:rowOff>
    </xdr:from>
    <xdr:ext cx="405111" cy="259045"/>
    <xdr:sp macro="" textlink="">
      <xdr:nvSpPr>
        <xdr:cNvPr id="206" name="n_3mainValue【体育館・プール】&#10;有形固定資産減価償却率">
          <a:extLst>
            <a:ext uri="{FF2B5EF4-FFF2-40B4-BE49-F238E27FC236}">
              <a16:creationId xmlns:a16="http://schemas.microsoft.com/office/drawing/2014/main" id="{37BF6662-EB84-415D-B4A7-A85218DBB4C9}"/>
            </a:ext>
          </a:extLst>
        </xdr:cNvPr>
        <xdr:cNvSpPr txBox="1"/>
      </xdr:nvSpPr>
      <xdr:spPr>
        <a:xfrm>
          <a:off x="1816744" y="10666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148062</xdr:rowOff>
    </xdr:from>
    <xdr:ext cx="405111" cy="259045"/>
    <xdr:sp macro="" textlink="">
      <xdr:nvSpPr>
        <xdr:cNvPr id="207" name="n_4mainValue【体育館・プール】&#10;有形固定資産減価償却率">
          <a:extLst>
            <a:ext uri="{FF2B5EF4-FFF2-40B4-BE49-F238E27FC236}">
              <a16:creationId xmlns:a16="http://schemas.microsoft.com/office/drawing/2014/main" id="{1DEBAB7A-15ED-4DAD-B627-A4E2B60C2587}"/>
            </a:ext>
          </a:extLst>
        </xdr:cNvPr>
        <xdr:cNvSpPr txBox="1"/>
      </xdr:nvSpPr>
      <xdr:spPr>
        <a:xfrm>
          <a:off x="927744" y="10606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DD2C6FF8-808E-4183-81DA-9E5EC48D5307}"/>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DDF2385C-FFF9-431C-96AD-493324F45831}"/>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0C003073-C786-4971-9937-362DFD2B8FE3}"/>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AF303426-1AD4-49FB-A42A-FD621FA57917}"/>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3F3B9A2B-3713-4D19-8E15-F1168F155A9C}"/>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8BEA9A37-F584-4C73-9064-420D1704A658}"/>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EF8796FB-2C63-4686-AC50-742EBCCA848C}"/>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0C8069D7-767B-4C53-A8E0-3F38A1DAD255}"/>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2374C281-BD52-4760-AAA0-1DCB2A4F531B}"/>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4B9E963E-1B35-4C58-90A4-F8194C88A83A}"/>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8634CD5E-8D2E-4636-8F99-73CCB5940733}"/>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a:extLst>
            <a:ext uri="{FF2B5EF4-FFF2-40B4-BE49-F238E27FC236}">
              <a16:creationId xmlns:a16="http://schemas.microsoft.com/office/drawing/2014/main" id="{C9922E74-DEA9-4A81-89FE-F0D193B8C0A5}"/>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51A39E0A-44D7-41C8-B929-005D5E8C332A}"/>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a:extLst>
            <a:ext uri="{FF2B5EF4-FFF2-40B4-BE49-F238E27FC236}">
              <a16:creationId xmlns:a16="http://schemas.microsoft.com/office/drawing/2014/main" id="{4C4A7092-7100-4530-B95A-D4ECB2040E88}"/>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348371F4-1ED3-4902-BC3A-3B4249604B34}"/>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a:extLst>
            <a:ext uri="{FF2B5EF4-FFF2-40B4-BE49-F238E27FC236}">
              <a16:creationId xmlns:a16="http://schemas.microsoft.com/office/drawing/2014/main" id="{8FBCBF00-96BA-405C-AEB7-BB3A8221170F}"/>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F66985CE-6B97-4935-99A3-77BB870A957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a:extLst>
            <a:ext uri="{FF2B5EF4-FFF2-40B4-BE49-F238E27FC236}">
              <a16:creationId xmlns:a16="http://schemas.microsoft.com/office/drawing/2014/main" id="{EF38FDBE-79B2-4B8D-A4B3-606CA028E25E}"/>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46C22ED0-D2A3-4768-BFA5-C81F8379AB2B}"/>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a:extLst>
            <a:ext uri="{FF2B5EF4-FFF2-40B4-BE49-F238E27FC236}">
              <a16:creationId xmlns:a16="http://schemas.microsoft.com/office/drawing/2014/main" id="{EBC88A9F-8C76-4611-BC27-AFAC0038AD8C}"/>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BC982363-9355-42DD-8103-DA08A129716F}"/>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a:extLst>
            <a:ext uri="{FF2B5EF4-FFF2-40B4-BE49-F238E27FC236}">
              <a16:creationId xmlns:a16="http://schemas.microsoft.com/office/drawing/2014/main" id="{8E5F64A1-BFAC-4480-9219-914464B16998}"/>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a:extLst>
            <a:ext uri="{FF2B5EF4-FFF2-40B4-BE49-F238E27FC236}">
              <a16:creationId xmlns:a16="http://schemas.microsoft.com/office/drawing/2014/main" id="{BACE6998-D9B7-4DD7-8689-41D70198908C}"/>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29210</xdr:rowOff>
    </xdr:from>
    <xdr:to>
      <xdr:col>54</xdr:col>
      <xdr:colOff>189865</xdr:colOff>
      <xdr:row>63</xdr:row>
      <xdr:rowOff>147320</xdr:rowOff>
    </xdr:to>
    <xdr:cxnSp macro="">
      <xdr:nvCxnSpPr>
        <xdr:cNvPr id="231" name="直線コネクタ 230">
          <a:extLst>
            <a:ext uri="{FF2B5EF4-FFF2-40B4-BE49-F238E27FC236}">
              <a16:creationId xmlns:a16="http://schemas.microsoft.com/office/drawing/2014/main" id="{BBD0DBD6-E3D0-48C7-AE11-AB41CEB4CC62}"/>
            </a:ext>
          </a:extLst>
        </xdr:cNvPr>
        <xdr:cNvCxnSpPr/>
      </xdr:nvCxnSpPr>
      <xdr:spPr>
        <a:xfrm flipV="1">
          <a:off x="10476865" y="963041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151147</xdr:rowOff>
    </xdr:from>
    <xdr:ext cx="469744" cy="259045"/>
    <xdr:sp macro="" textlink="">
      <xdr:nvSpPr>
        <xdr:cNvPr id="232" name="【体育館・プール】&#10;一人当たり面積最小値テキスト">
          <a:extLst>
            <a:ext uri="{FF2B5EF4-FFF2-40B4-BE49-F238E27FC236}">
              <a16:creationId xmlns:a16="http://schemas.microsoft.com/office/drawing/2014/main" id="{E3B8D516-79E4-4E1B-827C-DB35E1EC37A6}"/>
            </a:ext>
          </a:extLst>
        </xdr:cNvPr>
        <xdr:cNvSpPr txBox="1"/>
      </xdr:nvSpPr>
      <xdr:spPr>
        <a:xfrm>
          <a:off x="10515600" y="10952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147320</xdr:rowOff>
    </xdr:from>
    <xdr:to>
      <xdr:col>55</xdr:col>
      <xdr:colOff>88900</xdr:colOff>
      <xdr:row>63</xdr:row>
      <xdr:rowOff>147320</xdr:rowOff>
    </xdr:to>
    <xdr:cxnSp macro="">
      <xdr:nvCxnSpPr>
        <xdr:cNvPr id="233" name="直線コネクタ 232">
          <a:extLst>
            <a:ext uri="{FF2B5EF4-FFF2-40B4-BE49-F238E27FC236}">
              <a16:creationId xmlns:a16="http://schemas.microsoft.com/office/drawing/2014/main" id="{E2D5CC59-2A6C-4275-8F5D-C70C1A8394A1}"/>
            </a:ext>
          </a:extLst>
        </xdr:cNvPr>
        <xdr:cNvCxnSpPr/>
      </xdr:nvCxnSpPr>
      <xdr:spPr>
        <a:xfrm>
          <a:off x="10388600" y="10948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147337</xdr:rowOff>
    </xdr:from>
    <xdr:ext cx="469744" cy="259045"/>
    <xdr:sp macro="" textlink="">
      <xdr:nvSpPr>
        <xdr:cNvPr id="234" name="【体育館・プール】&#10;一人当たり面積最大値テキスト">
          <a:extLst>
            <a:ext uri="{FF2B5EF4-FFF2-40B4-BE49-F238E27FC236}">
              <a16:creationId xmlns:a16="http://schemas.microsoft.com/office/drawing/2014/main" id="{6DB61527-D76B-41E0-960C-353A6281E2FE}"/>
            </a:ext>
          </a:extLst>
        </xdr:cNvPr>
        <xdr:cNvSpPr txBox="1"/>
      </xdr:nvSpPr>
      <xdr:spPr>
        <a:xfrm>
          <a:off x="10515600" y="9405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29210</xdr:rowOff>
    </xdr:from>
    <xdr:to>
      <xdr:col>55</xdr:col>
      <xdr:colOff>88900</xdr:colOff>
      <xdr:row>56</xdr:row>
      <xdr:rowOff>29210</xdr:rowOff>
    </xdr:to>
    <xdr:cxnSp macro="">
      <xdr:nvCxnSpPr>
        <xdr:cNvPr id="235" name="直線コネクタ 234">
          <a:extLst>
            <a:ext uri="{FF2B5EF4-FFF2-40B4-BE49-F238E27FC236}">
              <a16:creationId xmlns:a16="http://schemas.microsoft.com/office/drawing/2014/main" id="{FEA31E4F-5C99-4FA8-9082-CB4771F7B198}"/>
            </a:ext>
          </a:extLst>
        </xdr:cNvPr>
        <xdr:cNvCxnSpPr/>
      </xdr:nvCxnSpPr>
      <xdr:spPr>
        <a:xfrm>
          <a:off x="10388600" y="9630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3827</xdr:rowOff>
    </xdr:from>
    <xdr:ext cx="469744" cy="259045"/>
    <xdr:sp macro="" textlink="">
      <xdr:nvSpPr>
        <xdr:cNvPr id="236" name="【体育館・プール】&#10;一人当たり面積平均値テキスト">
          <a:extLst>
            <a:ext uri="{FF2B5EF4-FFF2-40B4-BE49-F238E27FC236}">
              <a16:creationId xmlns:a16="http://schemas.microsoft.com/office/drawing/2014/main" id="{8E532D88-5C88-4E72-AE5E-AD16384BC262}"/>
            </a:ext>
          </a:extLst>
        </xdr:cNvPr>
        <xdr:cNvSpPr txBox="1"/>
      </xdr:nvSpPr>
      <xdr:spPr>
        <a:xfrm>
          <a:off x="10515600" y="10462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25400</xdr:rowOff>
    </xdr:from>
    <xdr:to>
      <xdr:col>55</xdr:col>
      <xdr:colOff>50800</xdr:colOff>
      <xdr:row>61</xdr:row>
      <xdr:rowOff>127000</xdr:rowOff>
    </xdr:to>
    <xdr:sp macro="" textlink="">
      <xdr:nvSpPr>
        <xdr:cNvPr id="237" name="フローチャート: 判断 236">
          <a:extLst>
            <a:ext uri="{FF2B5EF4-FFF2-40B4-BE49-F238E27FC236}">
              <a16:creationId xmlns:a16="http://schemas.microsoft.com/office/drawing/2014/main" id="{5BCA0427-9AE1-4C31-A755-9456EF805D53}"/>
            </a:ext>
          </a:extLst>
        </xdr:cNvPr>
        <xdr:cNvSpPr/>
      </xdr:nvSpPr>
      <xdr:spPr>
        <a:xfrm>
          <a:off x="104267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39370</xdr:rowOff>
    </xdr:from>
    <xdr:to>
      <xdr:col>50</xdr:col>
      <xdr:colOff>165100</xdr:colOff>
      <xdr:row>61</xdr:row>
      <xdr:rowOff>140970</xdr:rowOff>
    </xdr:to>
    <xdr:sp macro="" textlink="">
      <xdr:nvSpPr>
        <xdr:cNvPr id="238" name="フローチャート: 判断 237">
          <a:extLst>
            <a:ext uri="{FF2B5EF4-FFF2-40B4-BE49-F238E27FC236}">
              <a16:creationId xmlns:a16="http://schemas.microsoft.com/office/drawing/2014/main" id="{7BAD5048-5E79-4330-9CC8-46011BD5299B}"/>
            </a:ext>
          </a:extLst>
        </xdr:cNvPr>
        <xdr:cNvSpPr/>
      </xdr:nvSpPr>
      <xdr:spPr>
        <a:xfrm>
          <a:off x="9588500" y="1049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43180</xdr:rowOff>
    </xdr:from>
    <xdr:to>
      <xdr:col>46</xdr:col>
      <xdr:colOff>38100</xdr:colOff>
      <xdr:row>61</xdr:row>
      <xdr:rowOff>144780</xdr:rowOff>
    </xdr:to>
    <xdr:sp macro="" textlink="">
      <xdr:nvSpPr>
        <xdr:cNvPr id="239" name="フローチャート: 判断 238">
          <a:extLst>
            <a:ext uri="{FF2B5EF4-FFF2-40B4-BE49-F238E27FC236}">
              <a16:creationId xmlns:a16="http://schemas.microsoft.com/office/drawing/2014/main" id="{85DC4E08-2EEB-453D-8903-BD9762F3C6D2}"/>
            </a:ext>
          </a:extLst>
        </xdr:cNvPr>
        <xdr:cNvSpPr/>
      </xdr:nvSpPr>
      <xdr:spPr>
        <a:xfrm>
          <a:off x="8699500" y="1050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60960</xdr:rowOff>
    </xdr:from>
    <xdr:to>
      <xdr:col>41</xdr:col>
      <xdr:colOff>101600</xdr:colOff>
      <xdr:row>61</xdr:row>
      <xdr:rowOff>162560</xdr:rowOff>
    </xdr:to>
    <xdr:sp macro="" textlink="">
      <xdr:nvSpPr>
        <xdr:cNvPr id="240" name="フローチャート: 判断 239">
          <a:extLst>
            <a:ext uri="{FF2B5EF4-FFF2-40B4-BE49-F238E27FC236}">
              <a16:creationId xmlns:a16="http://schemas.microsoft.com/office/drawing/2014/main" id="{E9310C1F-487E-4A59-B3A3-45E812B65920}"/>
            </a:ext>
          </a:extLst>
        </xdr:cNvPr>
        <xdr:cNvSpPr/>
      </xdr:nvSpPr>
      <xdr:spPr>
        <a:xfrm>
          <a:off x="7810500" y="1051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85090</xdr:rowOff>
    </xdr:from>
    <xdr:to>
      <xdr:col>36</xdr:col>
      <xdr:colOff>165100</xdr:colOff>
      <xdr:row>62</xdr:row>
      <xdr:rowOff>15240</xdr:rowOff>
    </xdr:to>
    <xdr:sp macro="" textlink="">
      <xdr:nvSpPr>
        <xdr:cNvPr id="241" name="フローチャート: 判断 240">
          <a:extLst>
            <a:ext uri="{FF2B5EF4-FFF2-40B4-BE49-F238E27FC236}">
              <a16:creationId xmlns:a16="http://schemas.microsoft.com/office/drawing/2014/main" id="{73D24AEA-19BC-4BE2-A024-1C4A6A3A5B6C}"/>
            </a:ext>
          </a:extLst>
        </xdr:cNvPr>
        <xdr:cNvSpPr/>
      </xdr:nvSpPr>
      <xdr:spPr>
        <a:xfrm>
          <a:off x="6921500" y="1054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38535DCF-6186-4FE5-A9C7-D63783A7D84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6C4DB230-99FD-47CF-91D8-E79E94836647}"/>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9E774941-3FC3-4228-9A5A-F857FE622FE3}"/>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7F66C28D-3E26-411A-9A89-4623BEA03DE4}"/>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1708BC2C-67E7-4E2D-95F8-59DCCB9A7A2E}"/>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33020</xdr:rowOff>
    </xdr:from>
    <xdr:to>
      <xdr:col>55</xdr:col>
      <xdr:colOff>50800</xdr:colOff>
      <xdr:row>59</xdr:row>
      <xdr:rowOff>134620</xdr:rowOff>
    </xdr:to>
    <xdr:sp macro="" textlink="">
      <xdr:nvSpPr>
        <xdr:cNvPr id="247" name="楕円 246">
          <a:extLst>
            <a:ext uri="{FF2B5EF4-FFF2-40B4-BE49-F238E27FC236}">
              <a16:creationId xmlns:a16="http://schemas.microsoft.com/office/drawing/2014/main" id="{74A695E1-329E-4B26-BA0D-7E56E9A569FF}"/>
            </a:ext>
          </a:extLst>
        </xdr:cNvPr>
        <xdr:cNvSpPr/>
      </xdr:nvSpPr>
      <xdr:spPr>
        <a:xfrm>
          <a:off x="10426700" y="1014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55897</xdr:rowOff>
    </xdr:from>
    <xdr:ext cx="469744" cy="259045"/>
    <xdr:sp macro="" textlink="">
      <xdr:nvSpPr>
        <xdr:cNvPr id="248" name="【体育館・プール】&#10;一人当たり面積該当値テキスト">
          <a:extLst>
            <a:ext uri="{FF2B5EF4-FFF2-40B4-BE49-F238E27FC236}">
              <a16:creationId xmlns:a16="http://schemas.microsoft.com/office/drawing/2014/main" id="{7574E19B-45A1-45E6-A21C-488A8746D01B}"/>
            </a:ext>
          </a:extLst>
        </xdr:cNvPr>
        <xdr:cNvSpPr txBox="1"/>
      </xdr:nvSpPr>
      <xdr:spPr>
        <a:xfrm>
          <a:off x="10515600" y="9999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44450</xdr:rowOff>
    </xdr:from>
    <xdr:to>
      <xdr:col>50</xdr:col>
      <xdr:colOff>165100</xdr:colOff>
      <xdr:row>59</xdr:row>
      <xdr:rowOff>146050</xdr:rowOff>
    </xdr:to>
    <xdr:sp macro="" textlink="">
      <xdr:nvSpPr>
        <xdr:cNvPr id="249" name="楕円 248">
          <a:extLst>
            <a:ext uri="{FF2B5EF4-FFF2-40B4-BE49-F238E27FC236}">
              <a16:creationId xmlns:a16="http://schemas.microsoft.com/office/drawing/2014/main" id="{AB9C5381-F5AC-4374-B4C0-AC4B3B5E266C}"/>
            </a:ext>
          </a:extLst>
        </xdr:cNvPr>
        <xdr:cNvSpPr/>
      </xdr:nvSpPr>
      <xdr:spPr>
        <a:xfrm>
          <a:off x="95885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83820</xdr:rowOff>
    </xdr:from>
    <xdr:to>
      <xdr:col>55</xdr:col>
      <xdr:colOff>0</xdr:colOff>
      <xdr:row>59</xdr:row>
      <xdr:rowOff>95250</xdr:rowOff>
    </xdr:to>
    <xdr:cxnSp macro="">
      <xdr:nvCxnSpPr>
        <xdr:cNvPr id="250" name="直線コネクタ 249">
          <a:extLst>
            <a:ext uri="{FF2B5EF4-FFF2-40B4-BE49-F238E27FC236}">
              <a16:creationId xmlns:a16="http://schemas.microsoft.com/office/drawing/2014/main" id="{E6268168-458F-4267-B361-1D1AE30E17A1}"/>
            </a:ext>
          </a:extLst>
        </xdr:cNvPr>
        <xdr:cNvCxnSpPr/>
      </xdr:nvCxnSpPr>
      <xdr:spPr>
        <a:xfrm flipV="1">
          <a:off x="9639300" y="1019937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63500</xdr:rowOff>
    </xdr:from>
    <xdr:to>
      <xdr:col>46</xdr:col>
      <xdr:colOff>38100</xdr:colOff>
      <xdr:row>59</xdr:row>
      <xdr:rowOff>165100</xdr:rowOff>
    </xdr:to>
    <xdr:sp macro="" textlink="">
      <xdr:nvSpPr>
        <xdr:cNvPr id="251" name="楕円 250">
          <a:extLst>
            <a:ext uri="{FF2B5EF4-FFF2-40B4-BE49-F238E27FC236}">
              <a16:creationId xmlns:a16="http://schemas.microsoft.com/office/drawing/2014/main" id="{40083D11-DE7B-4996-9B30-A27AEB530C3F}"/>
            </a:ext>
          </a:extLst>
        </xdr:cNvPr>
        <xdr:cNvSpPr/>
      </xdr:nvSpPr>
      <xdr:spPr>
        <a:xfrm>
          <a:off x="8699500" y="1017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95250</xdr:rowOff>
    </xdr:from>
    <xdr:to>
      <xdr:col>50</xdr:col>
      <xdr:colOff>114300</xdr:colOff>
      <xdr:row>59</xdr:row>
      <xdr:rowOff>114300</xdr:rowOff>
    </xdr:to>
    <xdr:cxnSp macro="">
      <xdr:nvCxnSpPr>
        <xdr:cNvPr id="252" name="直線コネクタ 251">
          <a:extLst>
            <a:ext uri="{FF2B5EF4-FFF2-40B4-BE49-F238E27FC236}">
              <a16:creationId xmlns:a16="http://schemas.microsoft.com/office/drawing/2014/main" id="{A2B1A14A-F4EA-4FFC-8F0F-1C0EE8A41BCF}"/>
            </a:ext>
          </a:extLst>
        </xdr:cNvPr>
        <xdr:cNvCxnSpPr/>
      </xdr:nvCxnSpPr>
      <xdr:spPr>
        <a:xfrm flipV="1">
          <a:off x="8750300" y="102108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76200</xdr:rowOff>
    </xdr:from>
    <xdr:to>
      <xdr:col>41</xdr:col>
      <xdr:colOff>101600</xdr:colOff>
      <xdr:row>60</xdr:row>
      <xdr:rowOff>6350</xdr:rowOff>
    </xdr:to>
    <xdr:sp macro="" textlink="">
      <xdr:nvSpPr>
        <xdr:cNvPr id="253" name="楕円 252">
          <a:extLst>
            <a:ext uri="{FF2B5EF4-FFF2-40B4-BE49-F238E27FC236}">
              <a16:creationId xmlns:a16="http://schemas.microsoft.com/office/drawing/2014/main" id="{DE3146DD-0C16-441A-9EAB-BE4AD859842E}"/>
            </a:ext>
          </a:extLst>
        </xdr:cNvPr>
        <xdr:cNvSpPr/>
      </xdr:nvSpPr>
      <xdr:spPr>
        <a:xfrm>
          <a:off x="7810500" y="1019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114300</xdr:rowOff>
    </xdr:from>
    <xdr:to>
      <xdr:col>45</xdr:col>
      <xdr:colOff>177800</xdr:colOff>
      <xdr:row>59</xdr:row>
      <xdr:rowOff>127000</xdr:rowOff>
    </xdr:to>
    <xdr:cxnSp macro="">
      <xdr:nvCxnSpPr>
        <xdr:cNvPr id="254" name="直線コネクタ 253">
          <a:extLst>
            <a:ext uri="{FF2B5EF4-FFF2-40B4-BE49-F238E27FC236}">
              <a16:creationId xmlns:a16="http://schemas.microsoft.com/office/drawing/2014/main" id="{0CB975D7-53D7-41DE-8234-DB1C6EAF9F68}"/>
            </a:ext>
          </a:extLst>
        </xdr:cNvPr>
        <xdr:cNvCxnSpPr/>
      </xdr:nvCxnSpPr>
      <xdr:spPr>
        <a:xfrm flipV="1">
          <a:off x="7861300" y="1022985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91440</xdr:rowOff>
    </xdr:from>
    <xdr:to>
      <xdr:col>36</xdr:col>
      <xdr:colOff>165100</xdr:colOff>
      <xdr:row>60</xdr:row>
      <xdr:rowOff>21590</xdr:rowOff>
    </xdr:to>
    <xdr:sp macro="" textlink="">
      <xdr:nvSpPr>
        <xdr:cNvPr id="255" name="楕円 254">
          <a:extLst>
            <a:ext uri="{FF2B5EF4-FFF2-40B4-BE49-F238E27FC236}">
              <a16:creationId xmlns:a16="http://schemas.microsoft.com/office/drawing/2014/main" id="{9518540E-049A-4010-AF05-B20A3EA20B9F}"/>
            </a:ext>
          </a:extLst>
        </xdr:cNvPr>
        <xdr:cNvSpPr/>
      </xdr:nvSpPr>
      <xdr:spPr>
        <a:xfrm>
          <a:off x="6921500" y="1020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59</xdr:row>
      <xdr:rowOff>127000</xdr:rowOff>
    </xdr:from>
    <xdr:to>
      <xdr:col>41</xdr:col>
      <xdr:colOff>50800</xdr:colOff>
      <xdr:row>59</xdr:row>
      <xdr:rowOff>142240</xdr:rowOff>
    </xdr:to>
    <xdr:cxnSp macro="">
      <xdr:nvCxnSpPr>
        <xdr:cNvPr id="256" name="直線コネクタ 255">
          <a:extLst>
            <a:ext uri="{FF2B5EF4-FFF2-40B4-BE49-F238E27FC236}">
              <a16:creationId xmlns:a16="http://schemas.microsoft.com/office/drawing/2014/main" id="{FAD70B28-FCCF-406B-BAD8-E880EC42837E}"/>
            </a:ext>
          </a:extLst>
        </xdr:cNvPr>
        <xdr:cNvCxnSpPr/>
      </xdr:nvCxnSpPr>
      <xdr:spPr>
        <a:xfrm flipV="1">
          <a:off x="6972300" y="1024255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132097</xdr:rowOff>
    </xdr:from>
    <xdr:ext cx="469744" cy="259045"/>
    <xdr:sp macro="" textlink="">
      <xdr:nvSpPr>
        <xdr:cNvPr id="257" name="n_1aveValue【体育館・プール】&#10;一人当たり面積">
          <a:extLst>
            <a:ext uri="{FF2B5EF4-FFF2-40B4-BE49-F238E27FC236}">
              <a16:creationId xmlns:a16="http://schemas.microsoft.com/office/drawing/2014/main" id="{87A151B6-8F10-41DF-A337-5FBE76D3FC57}"/>
            </a:ext>
          </a:extLst>
        </xdr:cNvPr>
        <xdr:cNvSpPr txBox="1"/>
      </xdr:nvSpPr>
      <xdr:spPr>
        <a:xfrm>
          <a:off x="9391727" y="1059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135907</xdr:rowOff>
    </xdr:from>
    <xdr:ext cx="469744" cy="259045"/>
    <xdr:sp macro="" textlink="">
      <xdr:nvSpPr>
        <xdr:cNvPr id="258" name="n_2aveValue【体育館・プール】&#10;一人当たり面積">
          <a:extLst>
            <a:ext uri="{FF2B5EF4-FFF2-40B4-BE49-F238E27FC236}">
              <a16:creationId xmlns:a16="http://schemas.microsoft.com/office/drawing/2014/main" id="{65B5394F-9A40-4EC5-95B3-409DCB5C74E5}"/>
            </a:ext>
          </a:extLst>
        </xdr:cNvPr>
        <xdr:cNvSpPr txBox="1"/>
      </xdr:nvSpPr>
      <xdr:spPr>
        <a:xfrm>
          <a:off x="8515427" y="10594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153687</xdr:rowOff>
    </xdr:from>
    <xdr:ext cx="469744" cy="259045"/>
    <xdr:sp macro="" textlink="">
      <xdr:nvSpPr>
        <xdr:cNvPr id="259" name="n_3aveValue【体育館・プール】&#10;一人当たり面積">
          <a:extLst>
            <a:ext uri="{FF2B5EF4-FFF2-40B4-BE49-F238E27FC236}">
              <a16:creationId xmlns:a16="http://schemas.microsoft.com/office/drawing/2014/main" id="{476775DB-8D42-4E0C-96E2-30654C17F60D}"/>
            </a:ext>
          </a:extLst>
        </xdr:cNvPr>
        <xdr:cNvSpPr txBox="1"/>
      </xdr:nvSpPr>
      <xdr:spPr>
        <a:xfrm>
          <a:off x="7626427" y="10612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6367</xdr:rowOff>
    </xdr:from>
    <xdr:ext cx="469744" cy="259045"/>
    <xdr:sp macro="" textlink="">
      <xdr:nvSpPr>
        <xdr:cNvPr id="260" name="n_4aveValue【体育館・プール】&#10;一人当たり面積">
          <a:extLst>
            <a:ext uri="{FF2B5EF4-FFF2-40B4-BE49-F238E27FC236}">
              <a16:creationId xmlns:a16="http://schemas.microsoft.com/office/drawing/2014/main" id="{B46DA3EF-6CC3-48E2-B775-C0A15E638A4C}"/>
            </a:ext>
          </a:extLst>
        </xdr:cNvPr>
        <xdr:cNvSpPr txBox="1"/>
      </xdr:nvSpPr>
      <xdr:spPr>
        <a:xfrm>
          <a:off x="6737427" y="10636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57</xdr:row>
      <xdr:rowOff>162577</xdr:rowOff>
    </xdr:from>
    <xdr:ext cx="469744" cy="259045"/>
    <xdr:sp macro="" textlink="">
      <xdr:nvSpPr>
        <xdr:cNvPr id="261" name="n_1mainValue【体育館・プール】&#10;一人当たり面積">
          <a:extLst>
            <a:ext uri="{FF2B5EF4-FFF2-40B4-BE49-F238E27FC236}">
              <a16:creationId xmlns:a16="http://schemas.microsoft.com/office/drawing/2014/main" id="{CF0933F3-A535-4040-BEA8-520C18BEF4FD}"/>
            </a:ext>
          </a:extLst>
        </xdr:cNvPr>
        <xdr:cNvSpPr txBox="1"/>
      </xdr:nvSpPr>
      <xdr:spPr>
        <a:xfrm>
          <a:off x="9391727" y="993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10177</xdr:rowOff>
    </xdr:from>
    <xdr:ext cx="469744" cy="259045"/>
    <xdr:sp macro="" textlink="">
      <xdr:nvSpPr>
        <xdr:cNvPr id="262" name="n_2mainValue【体育館・プール】&#10;一人当たり面積">
          <a:extLst>
            <a:ext uri="{FF2B5EF4-FFF2-40B4-BE49-F238E27FC236}">
              <a16:creationId xmlns:a16="http://schemas.microsoft.com/office/drawing/2014/main" id="{897CAFBD-64D8-4BB0-BA9A-3D5F90A833AF}"/>
            </a:ext>
          </a:extLst>
        </xdr:cNvPr>
        <xdr:cNvSpPr txBox="1"/>
      </xdr:nvSpPr>
      <xdr:spPr>
        <a:xfrm>
          <a:off x="8515427" y="9954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22877</xdr:rowOff>
    </xdr:from>
    <xdr:ext cx="469744" cy="259045"/>
    <xdr:sp macro="" textlink="">
      <xdr:nvSpPr>
        <xdr:cNvPr id="263" name="n_3mainValue【体育館・プール】&#10;一人当たり面積">
          <a:extLst>
            <a:ext uri="{FF2B5EF4-FFF2-40B4-BE49-F238E27FC236}">
              <a16:creationId xmlns:a16="http://schemas.microsoft.com/office/drawing/2014/main" id="{64315576-2B4D-4483-AC53-9670E8540939}"/>
            </a:ext>
          </a:extLst>
        </xdr:cNvPr>
        <xdr:cNvSpPr txBox="1"/>
      </xdr:nvSpPr>
      <xdr:spPr>
        <a:xfrm>
          <a:off x="7626427" y="9966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58</xdr:row>
      <xdr:rowOff>38117</xdr:rowOff>
    </xdr:from>
    <xdr:ext cx="469744" cy="259045"/>
    <xdr:sp macro="" textlink="">
      <xdr:nvSpPr>
        <xdr:cNvPr id="264" name="n_4mainValue【体育館・プール】&#10;一人当たり面積">
          <a:extLst>
            <a:ext uri="{FF2B5EF4-FFF2-40B4-BE49-F238E27FC236}">
              <a16:creationId xmlns:a16="http://schemas.microsoft.com/office/drawing/2014/main" id="{CB6ACEEE-A8C8-4F9C-8B08-B7358CAF915B}"/>
            </a:ext>
          </a:extLst>
        </xdr:cNvPr>
        <xdr:cNvSpPr txBox="1"/>
      </xdr:nvSpPr>
      <xdr:spPr>
        <a:xfrm>
          <a:off x="6737427" y="9982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53A66D89-F267-449F-8A2E-8F28138C98B1}"/>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24FFE7C8-156D-4393-8140-98F19B76B187}"/>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09B26E09-7684-434A-8594-CF01847D20B1}"/>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84387957-62B6-4B99-86DA-6BB0688F2988}"/>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DCA71215-E7FF-4028-AD97-41DB9EEAFFC1}"/>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87437057-C316-4419-BCB2-985E374F83DF}"/>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2F8DD2A2-7497-42B1-9B19-696D8C9D584E}"/>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EF318AC3-B421-4B63-BED7-3D5C19351DA0}"/>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3" name="正方形/長方形 272">
          <a:extLst>
            <a:ext uri="{FF2B5EF4-FFF2-40B4-BE49-F238E27FC236}">
              <a16:creationId xmlns:a16="http://schemas.microsoft.com/office/drawing/2014/main" id="{9920AA04-7CC8-4708-923D-8FC02E379FE4}"/>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4" name="正方形/長方形 273">
          <a:extLst>
            <a:ext uri="{FF2B5EF4-FFF2-40B4-BE49-F238E27FC236}">
              <a16:creationId xmlns:a16="http://schemas.microsoft.com/office/drawing/2014/main" id="{760E1617-BB7E-49B1-BC6D-8A50DACAD83A}"/>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5" name="正方形/長方形 274">
          <a:extLst>
            <a:ext uri="{FF2B5EF4-FFF2-40B4-BE49-F238E27FC236}">
              <a16:creationId xmlns:a16="http://schemas.microsoft.com/office/drawing/2014/main" id="{4CAB0E53-F69C-4ED0-A5FD-48990CCD1DF4}"/>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6" name="正方形/長方形 275">
          <a:extLst>
            <a:ext uri="{FF2B5EF4-FFF2-40B4-BE49-F238E27FC236}">
              <a16:creationId xmlns:a16="http://schemas.microsoft.com/office/drawing/2014/main" id="{02688F9B-EACE-4C69-9326-71559FEEB0DD}"/>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7" name="正方形/長方形 276">
          <a:extLst>
            <a:ext uri="{FF2B5EF4-FFF2-40B4-BE49-F238E27FC236}">
              <a16:creationId xmlns:a16="http://schemas.microsoft.com/office/drawing/2014/main" id="{55058065-C5C4-4E31-A45E-2319371773E7}"/>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8" name="正方形/長方形 277">
          <a:extLst>
            <a:ext uri="{FF2B5EF4-FFF2-40B4-BE49-F238E27FC236}">
              <a16:creationId xmlns:a16="http://schemas.microsoft.com/office/drawing/2014/main" id="{CB2B1EFE-60A6-45A8-BBC3-90906AEB2F75}"/>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9" name="正方形/長方形 278">
          <a:extLst>
            <a:ext uri="{FF2B5EF4-FFF2-40B4-BE49-F238E27FC236}">
              <a16:creationId xmlns:a16="http://schemas.microsoft.com/office/drawing/2014/main" id="{9A3093F4-2FDE-40C7-9427-7825D6025B77}"/>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0" name="正方形/長方形 279">
          <a:extLst>
            <a:ext uri="{FF2B5EF4-FFF2-40B4-BE49-F238E27FC236}">
              <a16:creationId xmlns:a16="http://schemas.microsoft.com/office/drawing/2014/main" id="{371DE433-4F59-4143-9F36-425838F4B387}"/>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1" name="正方形/長方形 280">
          <a:extLst>
            <a:ext uri="{FF2B5EF4-FFF2-40B4-BE49-F238E27FC236}">
              <a16:creationId xmlns:a16="http://schemas.microsoft.com/office/drawing/2014/main" id="{6B756A2E-6CD1-4BD8-BF8E-0A5906B4C315}"/>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2" name="正方形/長方形 281">
          <a:extLst>
            <a:ext uri="{FF2B5EF4-FFF2-40B4-BE49-F238E27FC236}">
              <a16:creationId xmlns:a16="http://schemas.microsoft.com/office/drawing/2014/main" id="{D0F7652E-75B6-4AF1-B2C1-5D71DFA638BE}"/>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3" name="正方形/長方形 282">
          <a:extLst>
            <a:ext uri="{FF2B5EF4-FFF2-40B4-BE49-F238E27FC236}">
              <a16:creationId xmlns:a16="http://schemas.microsoft.com/office/drawing/2014/main" id="{9B95FEA5-D725-46C6-BD94-24EB95DA96CD}"/>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4" name="正方形/長方形 283">
          <a:extLst>
            <a:ext uri="{FF2B5EF4-FFF2-40B4-BE49-F238E27FC236}">
              <a16:creationId xmlns:a16="http://schemas.microsoft.com/office/drawing/2014/main" id="{F71CF128-6907-4820-B3F9-E62906EB16E5}"/>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5" name="正方形/長方形 284">
          <a:extLst>
            <a:ext uri="{FF2B5EF4-FFF2-40B4-BE49-F238E27FC236}">
              <a16:creationId xmlns:a16="http://schemas.microsoft.com/office/drawing/2014/main" id="{99B72600-E4ED-4A19-804A-09644F2993FD}"/>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6" name="正方形/長方形 285">
          <a:extLst>
            <a:ext uri="{FF2B5EF4-FFF2-40B4-BE49-F238E27FC236}">
              <a16:creationId xmlns:a16="http://schemas.microsoft.com/office/drawing/2014/main" id="{3500FCF7-05DC-42ED-AFF7-C0C2200312CA}"/>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7" name="正方形/長方形 286">
          <a:extLst>
            <a:ext uri="{FF2B5EF4-FFF2-40B4-BE49-F238E27FC236}">
              <a16:creationId xmlns:a16="http://schemas.microsoft.com/office/drawing/2014/main" id="{0703FB93-A62C-416F-8872-FFC3F08E5BF8}"/>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8" name="正方形/長方形 287">
          <a:extLst>
            <a:ext uri="{FF2B5EF4-FFF2-40B4-BE49-F238E27FC236}">
              <a16:creationId xmlns:a16="http://schemas.microsoft.com/office/drawing/2014/main" id="{64940B19-8B0D-4C84-907A-CF2CCF1B9C84}"/>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9" name="テキスト ボックス 288">
          <a:extLst>
            <a:ext uri="{FF2B5EF4-FFF2-40B4-BE49-F238E27FC236}">
              <a16:creationId xmlns:a16="http://schemas.microsoft.com/office/drawing/2014/main" id="{17ABACB5-770E-4270-8D6A-4309F348381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90" name="直線コネクタ 289">
          <a:extLst>
            <a:ext uri="{FF2B5EF4-FFF2-40B4-BE49-F238E27FC236}">
              <a16:creationId xmlns:a16="http://schemas.microsoft.com/office/drawing/2014/main" id="{D8F1E421-9E3D-4200-96FB-93D2398F5BCD}"/>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91" name="テキスト ボックス 290">
          <a:extLst>
            <a:ext uri="{FF2B5EF4-FFF2-40B4-BE49-F238E27FC236}">
              <a16:creationId xmlns:a16="http://schemas.microsoft.com/office/drawing/2014/main" id="{95126EEB-2428-4B68-875F-623F9775DBD8}"/>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92" name="直線コネクタ 291">
          <a:extLst>
            <a:ext uri="{FF2B5EF4-FFF2-40B4-BE49-F238E27FC236}">
              <a16:creationId xmlns:a16="http://schemas.microsoft.com/office/drawing/2014/main" id="{9558553C-F083-48D1-A6DB-1ED306F8E73A}"/>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293" name="テキスト ボックス 292">
          <a:extLst>
            <a:ext uri="{FF2B5EF4-FFF2-40B4-BE49-F238E27FC236}">
              <a16:creationId xmlns:a16="http://schemas.microsoft.com/office/drawing/2014/main" id="{C8CF17EB-8143-4797-8F74-2C88FDC63B8A}"/>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94" name="直線コネクタ 293">
          <a:extLst>
            <a:ext uri="{FF2B5EF4-FFF2-40B4-BE49-F238E27FC236}">
              <a16:creationId xmlns:a16="http://schemas.microsoft.com/office/drawing/2014/main" id="{1699D831-03C8-422B-B898-67A65A86A0F6}"/>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95" name="テキスト ボックス 294">
          <a:extLst>
            <a:ext uri="{FF2B5EF4-FFF2-40B4-BE49-F238E27FC236}">
              <a16:creationId xmlns:a16="http://schemas.microsoft.com/office/drawing/2014/main" id="{1D1FF4EF-1F32-417D-B27D-70C923FB5E3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96" name="直線コネクタ 295">
          <a:extLst>
            <a:ext uri="{FF2B5EF4-FFF2-40B4-BE49-F238E27FC236}">
              <a16:creationId xmlns:a16="http://schemas.microsoft.com/office/drawing/2014/main" id="{F5BC9F39-D855-4BBB-8BB6-244801EE622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97" name="テキスト ボックス 296">
          <a:extLst>
            <a:ext uri="{FF2B5EF4-FFF2-40B4-BE49-F238E27FC236}">
              <a16:creationId xmlns:a16="http://schemas.microsoft.com/office/drawing/2014/main" id="{B5FFF975-BB70-4A1A-BC6B-E1111C5C0AEC}"/>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98" name="直線コネクタ 297">
          <a:extLst>
            <a:ext uri="{FF2B5EF4-FFF2-40B4-BE49-F238E27FC236}">
              <a16:creationId xmlns:a16="http://schemas.microsoft.com/office/drawing/2014/main" id="{55F15FA6-880C-4281-81E3-D0DF9CC616CA}"/>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99" name="テキスト ボックス 298">
          <a:extLst>
            <a:ext uri="{FF2B5EF4-FFF2-40B4-BE49-F238E27FC236}">
              <a16:creationId xmlns:a16="http://schemas.microsoft.com/office/drawing/2014/main" id="{E94EFD35-EA55-4E9E-B755-995332737062}"/>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00" name="直線コネクタ 299">
          <a:extLst>
            <a:ext uri="{FF2B5EF4-FFF2-40B4-BE49-F238E27FC236}">
              <a16:creationId xmlns:a16="http://schemas.microsoft.com/office/drawing/2014/main" id="{A7B11613-15F1-412C-A809-4AEC73603FBE}"/>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01" name="テキスト ボックス 300">
          <a:extLst>
            <a:ext uri="{FF2B5EF4-FFF2-40B4-BE49-F238E27FC236}">
              <a16:creationId xmlns:a16="http://schemas.microsoft.com/office/drawing/2014/main" id="{180AB778-AE5F-4078-AD26-8FB15F4E673E}"/>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2" name="直線コネクタ 301">
          <a:extLst>
            <a:ext uri="{FF2B5EF4-FFF2-40B4-BE49-F238E27FC236}">
              <a16:creationId xmlns:a16="http://schemas.microsoft.com/office/drawing/2014/main" id="{23697A6D-0044-458D-B007-E2CCB65D764E}"/>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03" name="テキスト ボックス 302">
          <a:extLst>
            <a:ext uri="{FF2B5EF4-FFF2-40B4-BE49-F238E27FC236}">
              <a16:creationId xmlns:a16="http://schemas.microsoft.com/office/drawing/2014/main" id="{E5B90FE0-08F7-4D3C-A7DB-69450BD074A6}"/>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4" name="【市民会館】&#10;有形固定資産減価償却率グラフ枠">
          <a:extLst>
            <a:ext uri="{FF2B5EF4-FFF2-40B4-BE49-F238E27FC236}">
              <a16:creationId xmlns:a16="http://schemas.microsoft.com/office/drawing/2014/main" id="{1AF3ACF3-1C7C-47A7-9FCA-5744B767D0E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15239</xdr:rowOff>
    </xdr:from>
    <xdr:to>
      <xdr:col>24</xdr:col>
      <xdr:colOff>62865</xdr:colOff>
      <xdr:row>108</xdr:row>
      <xdr:rowOff>142875</xdr:rowOff>
    </xdr:to>
    <xdr:cxnSp macro="">
      <xdr:nvCxnSpPr>
        <xdr:cNvPr id="305" name="直線コネクタ 304">
          <a:extLst>
            <a:ext uri="{FF2B5EF4-FFF2-40B4-BE49-F238E27FC236}">
              <a16:creationId xmlns:a16="http://schemas.microsoft.com/office/drawing/2014/main" id="{E7315012-C7D8-4726-84C9-B1748973F419}"/>
            </a:ext>
          </a:extLst>
        </xdr:cNvPr>
        <xdr:cNvCxnSpPr/>
      </xdr:nvCxnSpPr>
      <xdr:spPr>
        <a:xfrm flipV="1">
          <a:off x="4634865" y="17160239"/>
          <a:ext cx="0" cy="1499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146702</xdr:rowOff>
    </xdr:from>
    <xdr:ext cx="405111" cy="259045"/>
    <xdr:sp macro="" textlink="">
      <xdr:nvSpPr>
        <xdr:cNvPr id="306" name="【市民会館】&#10;有形固定資産減価償却率最小値テキスト">
          <a:extLst>
            <a:ext uri="{FF2B5EF4-FFF2-40B4-BE49-F238E27FC236}">
              <a16:creationId xmlns:a16="http://schemas.microsoft.com/office/drawing/2014/main" id="{470F10C9-DC5E-4BA0-B3CC-054A103F7704}"/>
            </a:ext>
          </a:extLst>
        </xdr:cNvPr>
        <xdr:cNvSpPr txBox="1"/>
      </xdr:nvSpPr>
      <xdr:spPr>
        <a:xfrm>
          <a:off x="4673600" y="1866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142875</xdr:rowOff>
    </xdr:from>
    <xdr:to>
      <xdr:col>24</xdr:col>
      <xdr:colOff>152400</xdr:colOff>
      <xdr:row>108</xdr:row>
      <xdr:rowOff>142875</xdr:rowOff>
    </xdr:to>
    <xdr:cxnSp macro="">
      <xdr:nvCxnSpPr>
        <xdr:cNvPr id="307" name="直線コネクタ 306">
          <a:extLst>
            <a:ext uri="{FF2B5EF4-FFF2-40B4-BE49-F238E27FC236}">
              <a16:creationId xmlns:a16="http://schemas.microsoft.com/office/drawing/2014/main" id="{AC5F8AE0-0D4B-434E-B609-68F4680EF2FD}"/>
            </a:ext>
          </a:extLst>
        </xdr:cNvPr>
        <xdr:cNvCxnSpPr/>
      </xdr:nvCxnSpPr>
      <xdr:spPr>
        <a:xfrm>
          <a:off x="4546600" y="1865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133366</xdr:rowOff>
    </xdr:from>
    <xdr:ext cx="405111" cy="259045"/>
    <xdr:sp macro="" textlink="">
      <xdr:nvSpPr>
        <xdr:cNvPr id="308" name="【市民会館】&#10;有形固定資産減価償却率最大値テキスト">
          <a:extLst>
            <a:ext uri="{FF2B5EF4-FFF2-40B4-BE49-F238E27FC236}">
              <a16:creationId xmlns:a16="http://schemas.microsoft.com/office/drawing/2014/main" id="{DA993BDD-760F-4E6F-97EC-56E329D79916}"/>
            </a:ext>
          </a:extLst>
        </xdr:cNvPr>
        <xdr:cNvSpPr txBox="1"/>
      </xdr:nvSpPr>
      <xdr:spPr>
        <a:xfrm>
          <a:off x="4673600" y="16935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15239</xdr:rowOff>
    </xdr:from>
    <xdr:to>
      <xdr:col>24</xdr:col>
      <xdr:colOff>152400</xdr:colOff>
      <xdr:row>100</xdr:row>
      <xdr:rowOff>15239</xdr:rowOff>
    </xdr:to>
    <xdr:cxnSp macro="">
      <xdr:nvCxnSpPr>
        <xdr:cNvPr id="309" name="直線コネクタ 308">
          <a:extLst>
            <a:ext uri="{FF2B5EF4-FFF2-40B4-BE49-F238E27FC236}">
              <a16:creationId xmlns:a16="http://schemas.microsoft.com/office/drawing/2014/main" id="{199757F9-255A-4663-B811-E71486C3F599}"/>
            </a:ext>
          </a:extLst>
        </xdr:cNvPr>
        <xdr:cNvCxnSpPr/>
      </xdr:nvCxnSpPr>
      <xdr:spPr>
        <a:xfrm>
          <a:off x="4546600" y="17160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30497</xdr:rowOff>
    </xdr:from>
    <xdr:ext cx="405111" cy="259045"/>
    <xdr:sp macro="" textlink="">
      <xdr:nvSpPr>
        <xdr:cNvPr id="310" name="【市民会館】&#10;有形固定資産減価償却率平均値テキスト">
          <a:extLst>
            <a:ext uri="{FF2B5EF4-FFF2-40B4-BE49-F238E27FC236}">
              <a16:creationId xmlns:a16="http://schemas.microsoft.com/office/drawing/2014/main" id="{283E7255-C6AF-454D-AFC7-4C1E4D172C42}"/>
            </a:ext>
          </a:extLst>
        </xdr:cNvPr>
        <xdr:cNvSpPr txBox="1"/>
      </xdr:nvSpPr>
      <xdr:spPr>
        <a:xfrm>
          <a:off x="4673600" y="17861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52070</xdr:rowOff>
    </xdr:from>
    <xdr:to>
      <xdr:col>24</xdr:col>
      <xdr:colOff>114300</xdr:colOff>
      <xdr:row>104</xdr:row>
      <xdr:rowOff>153670</xdr:rowOff>
    </xdr:to>
    <xdr:sp macro="" textlink="">
      <xdr:nvSpPr>
        <xdr:cNvPr id="311" name="フローチャート: 判断 310">
          <a:extLst>
            <a:ext uri="{FF2B5EF4-FFF2-40B4-BE49-F238E27FC236}">
              <a16:creationId xmlns:a16="http://schemas.microsoft.com/office/drawing/2014/main" id="{CE0276C1-02B7-4B7E-A4BF-A9374A5D8CF4}"/>
            </a:ext>
          </a:extLst>
        </xdr:cNvPr>
        <xdr:cNvSpPr/>
      </xdr:nvSpPr>
      <xdr:spPr>
        <a:xfrm>
          <a:off x="4584700" y="1788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17780</xdr:rowOff>
    </xdr:from>
    <xdr:to>
      <xdr:col>20</xdr:col>
      <xdr:colOff>38100</xdr:colOff>
      <xdr:row>104</xdr:row>
      <xdr:rowOff>119380</xdr:rowOff>
    </xdr:to>
    <xdr:sp macro="" textlink="">
      <xdr:nvSpPr>
        <xdr:cNvPr id="312" name="フローチャート: 判断 311">
          <a:extLst>
            <a:ext uri="{FF2B5EF4-FFF2-40B4-BE49-F238E27FC236}">
              <a16:creationId xmlns:a16="http://schemas.microsoft.com/office/drawing/2014/main" id="{35106DBB-4748-4B7C-B95C-2980F32BCF63}"/>
            </a:ext>
          </a:extLst>
        </xdr:cNvPr>
        <xdr:cNvSpPr/>
      </xdr:nvSpPr>
      <xdr:spPr>
        <a:xfrm>
          <a:off x="3746500" y="1784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143511</xdr:rowOff>
    </xdr:from>
    <xdr:to>
      <xdr:col>15</xdr:col>
      <xdr:colOff>101600</xdr:colOff>
      <xdr:row>104</xdr:row>
      <xdr:rowOff>73661</xdr:rowOff>
    </xdr:to>
    <xdr:sp macro="" textlink="">
      <xdr:nvSpPr>
        <xdr:cNvPr id="313" name="フローチャート: 判断 312">
          <a:extLst>
            <a:ext uri="{FF2B5EF4-FFF2-40B4-BE49-F238E27FC236}">
              <a16:creationId xmlns:a16="http://schemas.microsoft.com/office/drawing/2014/main" id="{0A962973-6A88-4CC2-8052-CD2E6EB1F7CD}"/>
            </a:ext>
          </a:extLst>
        </xdr:cNvPr>
        <xdr:cNvSpPr/>
      </xdr:nvSpPr>
      <xdr:spPr>
        <a:xfrm>
          <a:off x="2857500" y="1780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141605</xdr:rowOff>
    </xdr:from>
    <xdr:to>
      <xdr:col>10</xdr:col>
      <xdr:colOff>165100</xdr:colOff>
      <xdr:row>104</xdr:row>
      <xdr:rowOff>71755</xdr:rowOff>
    </xdr:to>
    <xdr:sp macro="" textlink="">
      <xdr:nvSpPr>
        <xdr:cNvPr id="314" name="フローチャート: 判断 313">
          <a:extLst>
            <a:ext uri="{FF2B5EF4-FFF2-40B4-BE49-F238E27FC236}">
              <a16:creationId xmlns:a16="http://schemas.microsoft.com/office/drawing/2014/main" id="{AED19F5D-C963-458F-AF30-D1730E5AC500}"/>
            </a:ext>
          </a:extLst>
        </xdr:cNvPr>
        <xdr:cNvSpPr/>
      </xdr:nvSpPr>
      <xdr:spPr>
        <a:xfrm>
          <a:off x="1968500" y="1780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92075</xdr:rowOff>
    </xdr:from>
    <xdr:to>
      <xdr:col>6</xdr:col>
      <xdr:colOff>38100</xdr:colOff>
      <xdr:row>104</xdr:row>
      <xdr:rowOff>22225</xdr:rowOff>
    </xdr:to>
    <xdr:sp macro="" textlink="">
      <xdr:nvSpPr>
        <xdr:cNvPr id="315" name="フローチャート: 判断 314">
          <a:extLst>
            <a:ext uri="{FF2B5EF4-FFF2-40B4-BE49-F238E27FC236}">
              <a16:creationId xmlns:a16="http://schemas.microsoft.com/office/drawing/2014/main" id="{AF4B09C2-AFBE-4DA5-B861-58EC18262436}"/>
            </a:ext>
          </a:extLst>
        </xdr:cNvPr>
        <xdr:cNvSpPr/>
      </xdr:nvSpPr>
      <xdr:spPr>
        <a:xfrm>
          <a:off x="1079500" y="1775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6" name="テキスト ボックス 315">
          <a:extLst>
            <a:ext uri="{FF2B5EF4-FFF2-40B4-BE49-F238E27FC236}">
              <a16:creationId xmlns:a16="http://schemas.microsoft.com/office/drawing/2014/main" id="{AE466ECA-360F-4CB9-8CE1-F7266940572B}"/>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7" name="テキスト ボックス 316">
          <a:extLst>
            <a:ext uri="{FF2B5EF4-FFF2-40B4-BE49-F238E27FC236}">
              <a16:creationId xmlns:a16="http://schemas.microsoft.com/office/drawing/2014/main" id="{3128F681-13B2-4DA5-8AA2-BE90A13108D8}"/>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8" name="テキスト ボックス 317">
          <a:extLst>
            <a:ext uri="{FF2B5EF4-FFF2-40B4-BE49-F238E27FC236}">
              <a16:creationId xmlns:a16="http://schemas.microsoft.com/office/drawing/2014/main" id="{E349527F-C104-4C6C-A932-A774C19FC85B}"/>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9" name="テキスト ボックス 318">
          <a:extLst>
            <a:ext uri="{FF2B5EF4-FFF2-40B4-BE49-F238E27FC236}">
              <a16:creationId xmlns:a16="http://schemas.microsoft.com/office/drawing/2014/main" id="{D893F5ED-08B5-48D4-B4E6-B078FC719226}"/>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20" name="テキスト ボックス 319">
          <a:extLst>
            <a:ext uri="{FF2B5EF4-FFF2-40B4-BE49-F238E27FC236}">
              <a16:creationId xmlns:a16="http://schemas.microsoft.com/office/drawing/2014/main" id="{2D016155-3071-4E2D-90DB-B0BB4A39C72E}"/>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104</xdr:row>
      <xdr:rowOff>166370</xdr:rowOff>
    </xdr:from>
    <xdr:to>
      <xdr:col>6</xdr:col>
      <xdr:colOff>38100</xdr:colOff>
      <xdr:row>105</xdr:row>
      <xdr:rowOff>96520</xdr:rowOff>
    </xdr:to>
    <xdr:sp macro="" textlink="">
      <xdr:nvSpPr>
        <xdr:cNvPr id="321" name="楕円 320">
          <a:extLst>
            <a:ext uri="{FF2B5EF4-FFF2-40B4-BE49-F238E27FC236}">
              <a16:creationId xmlns:a16="http://schemas.microsoft.com/office/drawing/2014/main" id="{F36143AF-6E10-4929-ADCC-7F986F8A3141}"/>
            </a:ext>
          </a:extLst>
        </xdr:cNvPr>
        <xdr:cNvSpPr/>
      </xdr:nvSpPr>
      <xdr:spPr>
        <a:xfrm>
          <a:off x="1079500" y="1799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102</xdr:row>
      <xdr:rowOff>135907</xdr:rowOff>
    </xdr:from>
    <xdr:ext cx="405111" cy="259045"/>
    <xdr:sp macro="" textlink="">
      <xdr:nvSpPr>
        <xdr:cNvPr id="322" name="n_1aveValue【市民会館】&#10;有形固定資産減価償却率">
          <a:extLst>
            <a:ext uri="{FF2B5EF4-FFF2-40B4-BE49-F238E27FC236}">
              <a16:creationId xmlns:a16="http://schemas.microsoft.com/office/drawing/2014/main" id="{E8474C88-4B99-4164-B02A-0A8792311695}"/>
            </a:ext>
          </a:extLst>
        </xdr:cNvPr>
        <xdr:cNvSpPr txBox="1"/>
      </xdr:nvSpPr>
      <xdr:spPr>
        <a:xfrm>
          <a:off x="3582044" y="1762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90188</xdr:rowOff>
    </xdr:from>
    <xdr:ext cx="405111" cy="259045"/>
    <xdr:sp macro="" textlink="">
      <xdr:nvSpPr>
        <xdr:cNvPr id="323" name="n_2aveValue【市民会館】&#10;有形固定資産減価償却率">
          <a:extLst>
            <a:ext uri="{FF2B5EF4-FFF2-40B4-BE49-F238E27FC236}">
              <a16:creationId xmlns:a16="http://schemas.microsoft.com/office/drawing/2014/main" id="{5359F0F1-88AB-4B49-B434-2E6130CBC479}"/>
            </a:ext>
          </a:extLst>
        </xdr:cNvPr>
        <xdr:cNvSpPr txBox="1"/>
      </xdr:nvSpPr>
      <xdr:spPr>
        <a:xfrm>
          <a:off x="2705744" y="1757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88282</xdr:rowOff>
    </xdr:from>
    <xdr:ext cx="405111" cy="259045"/>
    <xdr:sp macro="" textlink="">
      <xdr:nvSpPr>
        <xdr:cNvPr id="324" name="n_3aveValue【市民会館】&#10;有形固定資産減価償却率">
          <a:extLst>
            <a:ext uri="{FF2B5EF4-FFF2-40B4-BE49-F238E27FC236}">
              <a16:creationId xmlns:a16="http://schemas.microsoft.com/office/drawing/2014/main" id="{E2EB3600-B065-4160-BA13-C37F49B389BC}"/>
            </a:ext>
          </a:extLst>
        </xdr:cNvPr>
        <xdr:cNvSpPr txBox="1"/>
      </xdr:nvSpPr>
      <xdr:spPr>
        <a:xfrm>
          <a:off x="1816744" y="1757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38752</xdr:rowOff>
    </xdr:from>
    <xdr:ext cx="405111" cy="259045"/>
    <xdr:sp macro="" textlink="">
      <xdr:nvSpPr>
        <xdr:cNvPr id="325" name="n_4aveValue【市民会館】&#10;有形固定資産減価償却率">
          <a:extLst>
            <a:ext uri="{FF2B5EF4-FFF2-40B4-BE49-F238E27FC236}">
              <a16:creationId xmlns:a16="http://schemas.microsoft.com/office/drawing/2014/main" id="{F8D6DA54-7F78-40C4-BF9C-6A328EABD63F}"/>
            </a:ext>
          </a:extLst>
        </xdr:cNvPr>
        <xdr:cNvSpPr txBox="1"/>
      </xdr:nvSpPr>
      <xdr:spPr>
        <a:xfrm>
          <a:off x="927744" y="1752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87647</xdr:rowOff>
    </xdr:from>
    <xdr:ext cx="405111" cy="259045"/>
    <xdr:sp macro="" textlink="">
      <xdr:nvSpPr>
        <xdr:cNvPr id="326" name="n_4mainValue【市民会館】&#10;有形固定資産減価償却率">
          <a:extLst>
            <a:ext uri="{FF2B5EF4-FFF2-40B4-BE49-F238E27FC236}">
              <a16:creationId xmlns:a16="http://schemas.microsoft.com/office/drawing/2014/main" id="{A2652E89-B45B-4A74-803C-CA2543D5067E}"/>
            </a:ext>
          </a:extLst>
        </xdr:cNvPr>
        <xdr:cNvSpPr txBox="1"/>
      </xdr:nvSpPr>
      <xdr:spPr>
        <a:xfrm>
          <a:off x="927744" y="1808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27" name="正方形/長方形 326">
          <a:extLst>
            <a:ext uri="{FF2B5EF4-FFF2-40B4-BE49-F238E27FC236}">
              <a16:creationId xmlns:a16="http://schemas.microsoft.com/office/drawing/2014/main" id="{F59BE8DB-B35C-489B-AE06-795A9788741D}"/>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8" name="正方形/長方形 327">
          <a:extLst>
            <a:ext uri="{FF2B5EF4-FFF2-40B4-BE49-F238E27FC236}">
              <a16:creationId xmlns:a16="http://schemas.microsoft.com/office/drawing/2014/main" id="{C3CFE763-71A9-4CF8-82A7-7F3513C0C566}"/>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9" name="正方形/長方形 328">
          <a:extLst>
            <a:ext uri="{FF2B5EF4-FFF2-40B4-BE49-F238E27FC236}">
              <a16:creationId xmlns:a16="http://schemas.microsoft.com/office/drawing/2014/main" id="{FC68625E-1485-4A24-89E9-D007AEB9F09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0" name="正方形/長方形 329">
          <a:extLst>
            <a:ext uri="{FF2B5EF4-FFF2-40B4-BE49-F238E27FC236}">
              <a16:creationId xmlns:a16="http://schemas.microsoft.com/office/drawing/2014/main" id="{C1ECC2E9-A7A4-4FF7-8189-60EA2C0DFC5B}"/>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1" name="正方形/長方形 330">
          <a:extLst>
            <a:ext uri="{FF2B5EF4-FFF2-40B4-BE49-F238E27FC236}">
              <a16:creationId xmlns:a16="http://schemas.microsoft.com/office/drawing/2014/main" id="{FA8AAE32-1D1D-4D79-A9A5-66578803FA73}"/>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2" name="正方形/長方形 331">
          <a:extLst>
            <a:ext uri="{FF2B5EF4-FFF2-40B4-BE49-F238E27FC236}">
              <a16:creationId xmlns:a16="http://schemas.microsoft.com/office/drawing/2014/main" id="{EFF77791-62EA-43C8-AC8B-9C058AA47E9B}"/>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3" name="正方形/長方形 332">
          <a:extLst>
            <a:ext uri="{FF2B5EF4-FFF2-40B4-BE49-F238E27FC236}">
              <a16:creationId xmlns:a16="http://schemas.microsoft.com/office/drawing/2014/main" id="{DDCBC53D-15D1-45FF-AB57-9B7C2152FDBD}"/>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4" name="正方形/長方形 333">
          <a:extLst>
            <a:ext uri="{FF2B5EF4-FFF2-40B4-BE49-F238E27FC236}">
              <a16:creationId xmlns:a16="http://schemas.microsoft.com/office/drawing/2014/main" id="{32B5B6E0-12E8-4A51-B682-147F60ED988F}"/>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35" name="テキスト ボックス 334">
          <a:extLst>
            <a:ext uri="{FF2B5EF4-FFF2-40B4-BE49-F238E27FC236}">
              <a16:creationId xmlns:a16="http://schemas.microsoft.com/office/drawing/2014/main" id="{AE479B67-2E23-44A3-BC88-9001F12351E1}"/>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36" name="直線コネクタ 335">
          <a:extLst>
            <a:ext uri="{FF2B5EF4-FFF2-40B4-BE49-F238E27FC236}">
              <a16:creationId xmlns:a16="http://schemas.microsoft.com/office/drawing/2014/main" id="{2D97BF95-8332-4322-85CC-F13C3D057DDD}"/>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37" name="直線コネクタ 336">
          <a:extLst>
            <a:ext uri="{FF2B5EF4-FFF2-40B4-BE49-F238E27FC236}">
              <a16:creationId xmlns:a16="http://schemas.microsoft.com/office/drawing/2014/main" id="{53D64997-8991-4074-BB5E-40DF9CB55FAB}"/>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38" name="テキスト ボックス 337">
          <a:extLst>
            <a:ext uri="{FF2B5EF4-FFF2-40B4-BE49-F238E27FC236}">
              <a16:creationId xmlns:a16="http://schemas.microsoft.com/office/drawing/2014/main" id="{AE78C997-ECE0-4174-9EBD-00017B70A78D}"/>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39" name="直線コネクタ 338">
          <a:extLst>
            <a:ext uri="{FF2B5EF4-FFF2-40B4-BE49-F238E27FC236}">
              <a16:creationId xmlns:a16="http://schemas.microsoft.com/office/drawing/2014/main" id="{ACED70A3-C030-4EBF-98F9-D905166CCD82}"/>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40" name="テキスト ボックス 339">
          <a:extLst>
            <a:ext uri="{FF2B5EF4-FFF2-40B4-BE49-F238E27FC236}">
              <a16:creationId xmlns:a16="http://schemas.microsoft.com/office/drawing/2014/main" id="{56FBD9BE-E1E0-468E-ADC8-49F6B3679568}"/>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41" name="直線コネクタ 340">
          <a:extLst>
            <a:ext uri="{FF2B5EF4-FFF2-40B4-BE49-F238E27FC236}">
              <a16:creationId xmlns:a16="http://schemas.microsoft.com/office/drawing/2014/main" id="{536A6815-E9A2-4BF8-B48D-3C17C9483BBD}"/>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42" name="テキスト ボックス 341">
          <a:extLst>
            <a:ext uri="{FF2B5EF4-FFF2-40B4-BE49-F238E27FC236}">
              <a16:creationId xmlns:a16="http://schemas.microsoft.com/office/drawing/2014/main" id="{8A1B2E20-F344-4716-9978-A042EEC8ACA5}"/>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43" name="直線コネクタ 342">
          <a:extLst>
            <a:ext uri="{FF2B5EF4-FFF2-40B4-BE49-F238E27FC236}">
              <a16:creationId xmlns:a16="http://schemas.microsoft.com/office/drawing/2014/main" id="{C2441419-BB99-46E5-AA4D-AB15BCF0722D}"/>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44" name="テキスト ボックス 343">
          <a:extLst>
            <a:ext uri="{FF2B5EF4-FFF2-40B4-BE49-F238E27FC236}">
              <a16:creationId xmlns:a16="http://schemas.microsoft.com/office/drawing/2014/main" id="{6AD3C3CB-517F-40F2-BEC6-FCF0548CFA26}"/>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45" name="直線コネクタ 344">
          <a:extLst>
            <a:ext uri="{FF2B5EF4-FFF2-40B4-BE49-F238E27FC236}">
              <a16:creationId xmlns:a16="http://schemas.microsoft.com/office/drawing/2014/main" id="{93502B7D-B205-4289-BF37-71C7A8781682}"/>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46" name="テキスト ボックス 345">
          <a:extLst>
            <a:ext uri="{FF2B5EF4-FFF2-40B4-BE49-F238E27FC236}">
              <a16:creationId xmlns:a16="http://schemas.microsoft.com/office/drawing/2014/main" id="{44E02B8F-D478-4200-8935-DCECDCE6A168}"/>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47" name="直線コネクタ 346">
          <a:extLst>
            <a:ext uri="{FF2B5EF4-FFF2-40B4-BE49-F238E27FC236}">
              <a16:creationId xmlns:a16="http://schemas.microsoft.com/office/drawing/2014/main" id="{B640D500-3863-4DF4-9524-180F94959BE8}"/>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48" name="テキスト ボックス 347">
          <a:extLst>
            <a:ext uri="{FF2B5EF4-FFF2-40B4-BE49-F238E27FC236}">
              <a16:creationId xmlns:a16="http://schemas.microsoft.com/office/drawing/2014/main" id="{C696EDA7-F74A-4754-A98E-F40695AFC727}"/>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49" name="直線コネクタ 348">
          <a:extLst>
            <a:ext uri="{FF2B5EF4-FFF2-40B4-BE49-F238E27FC236}">
              <a16:creationId xmlns:a16="http://schemas.microsoft.com/office/drawing/2014/main" id="{66F86809-1C3D-468E-9C7E-45F99B1A9854}"/>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0" name="テキスト ボックス 349">
          <a:extLst>
            <a:ext uri="{FF2B5EF4-FFF2-40B4-BE49-F238E27FC236}">
              <a16:creationId xmlns:a16="http://schemas.microsoft.com/office/drawing/2014/main" id="{60BC6FC9-1BCF-4D2C-BAF4-75DB84FE70E5}"/>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1" name="【市民会館】&#10;一人当たり面積グラフ枠">
          <a:extLst>
            <a:ext uri="{FF2B5EF4-FFF2-40B4-BE49-F238E27FC236}">
              <a16:creationId xmlns:a16="http://schemas.microsoft.com/office/drawing/2014/main" id="{A2208CDC-833D-40A6-9CDC-3107021EC373}"/>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162742</xdr:rowOff>
    </xdr:from>
    <xdr:to>
      <xdr:col>54</xdr:col>
      <xdr:colOff>189865</xdr:colOff>
      <xdr:row>109</xdr:row>
      <xdr:rowOff>1088</xdr:rowOff>
    </xdr:to>
    <xdr:cxnSp macro="">
      <xdr:nvCxnSpPr>
        <xdr:cNvPr id="352" name="直線コネクタ 351">
          <a:extLst>
            <a:ext uri="{FF2B5EF4-FFF2-40B4-BE49-F238E27FC236}">
              <a16:creationId xmlns:a16="http://schemas.microsoft.com/office/drawing/2014/main" id="{5B0CB695-6768-4945-8C04-0130BA32B4F6}"/>
            </a:ext>
          </a:extLst>
        </xdr:cNvPr>
        <xdr:cNvCxnSpPr/>
      </xdr:nvCxnSpPr>
      <xdr:spPr>
        <a:xfrm flipV="1">
          <a:off x="10476865" y="17307742"/>
          <a:ext cx="0" cy="1381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4915</xdr:rowOff>
    </xdr:from>
    <xdr:ext cx="469744" cy="259045"/>
    <xdr:sp macro="" textlink="">
      <xdr:nvSpPr>
        <xdr:cNvPr id="353" name="【市民会館】&#10;一人当たり面積最小値テキスト">
          <a:extLst>
            <a:ext uri="{FF2B5EF4-FFF2-40B4-BE49-F238E27FC236}">
              <a16:creationId xmlns:a16="http://schemas.microsoft.com/office/drawing/2014/main" id="{2ED3E301-5E4F-44C9-AC1A-630AB56BB301}"/>
            </a:ext>
          </a:extLst>
        </xdr:cNvPr>
        <xdr:cNvSpPr txBox="1"/>
      </xdr:nvSpPr>
      <xdr:spPr>
        <a:xfrm>
          <a:off x="10515600" y="18692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1088</xdr:rowOff>
    </xdr:from>
    <xdr:to>
      <xdr:col>55</xdr:col>
      <xdr:colOff>88900</xdr:colOff>
      <xdr:row>109</xdr:row>
      <xdr:rowOff>1088</xdr:rowOff>
    </xdr:to>
    <xdr:cxnSp macro="">
      <xdr:nvCxnSpPr>
        <xdr:cNvPr id="354" name="直線コネクタ 353">
          <a:extLst>
            <a:ext uri="{FF2B5EF4-FFF2-40B4-BE49-F238E27FC236}">
              <a16:creationId xmlns:a16="http://schemas.microsoft.com/office/drawing/2014/main" id="{5FAD4C31-4245-4F1E-9A7B-3C9B4F8A3072}"/>
            </a:ext>
          </a:extLst>
        </xdr:cNvPr>
        <xdr:cNvCxnSpPr/>
      </xdr:nvCxnSpPr>
      <xdr:spPr>
        <a:xfrm>
          <a:off x="10388600" y="1868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109419</xdr:rowOff>
    </xdr:from>
    <xdr:ext cx="469744" cy="259045"/>
    <xdr:sp macro="" textlink="">
      <xdr:nvSpPr>
        <xdr:cNvPr id="355" name="【市民会館】&#10;一人当たり面積最大値テキスト">
          <a:extLst>
            <a:ext uri="{FF2B5EF4-FFF2-40B4-BE49-F238E27FC236}">
              <a16:creationId xmlns:a16="http://schemas.microsoft.com/office/drawing/2014/main" id="{81277F1F-9B10-457C-9615-130457DAB9DF}"/>
            </a:ext>
          </a:extLst>
        </xdr:cNvPr>
        <xdr:cNvSpPr txBox="1"/>
      </xdr:nvSpPr>
      <xdr:spPr>
        <a:xfrm>
          <a:off x="10515600" y="17082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162742</xdr:rowOff>
    </xdr:from>
    <xdr:to>
      <xdr:col>55</xdr:col>
      <xdr:colOff>88900</xdr:colOff>
      <xdr:row>100</xdr:row>
      <xdr:rowOff>162742</xdr:rowOff>
    </xdr:to>
    <xdr:cxnSp macro="">
      <xdr:nvCxnSpPr>
        <xdr:cNvPr id="356" name="直線コネクタ 355">
          <a:extLst>
            <a:ext uri="{FF2B5EF4-FFF2-40B4-BE49-F238E27FC236}">
              <a16:creationId xmlns:a16="http://schemas.microsoft.com/office/drawing/2014/main" id="{FB3E4813-71C9-4AF3-86E8-C4C249C8DBF7}"/>
            </a:ext>
          </a:extLst>
        </xdr:cNvPr>
        <xdr:cNvCxnSpPr/>
      </xdr:nvCxnSpPr>
      <xdr:spPr>
        <a:xfrm>
          <a:off x="10388600" y="17307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59345</xdr:rowOff>
    </xdr:from>
    <xdr:ext cx="469744" cy="259045"/>
    <xdr:sp macro="" textlink="">
      <xdr:nvSpPr>
        <xdr:cNvPr id="357" name="【市民会館】&#10;一人当たり面積平均値テキスト">
          <a:extLst>
            <a:ext uri="{FF2B5EF4-FFF2-40B4-BE49-F238E27FC236}">
              <a16:creationId xmlns:a16="http://schemas.microsoft.com/office/drawing/2014/main" id="{CA8E49E7-AAC3-4C6C-B5A7-5B60C040FA63}"/>
            </a:ext>
          </a:extLst>
        </xdr:cNvPr>
        <xdr:cNvSpPr txBox="1"/>
      </xdr:nvSpPr>
      <xdr:spPr>
        <a:xfrm>
          <a:off x="10515600" y="182330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80918</xdr:rowOff>
    </xdr:from>
    <xdr:to>
      <xdr:col>55</xdr:col>
      <xdr:colOff>50800</xdr:colOff>
      <xdr:row>107</xdr:row>
      <xdr:rowOff>11068</xdr:rowOff>
    </xdr:to>
    <xdr:sp macro="" textlink="">
      <xdr:nvSpPr>
        <xdr:cNvPr id="358" name="フローチャート: 判断 357">
          <a:extLst>
            <a:ext uri="{FF2B5EF4-FFF2-40B4-BE49-F238E27FC236}">
              <a16:creationId xmlns:a16="http://schemas.microsoft.com/office/drawing/2014/main" id="{4A7390FA-E624-4914-B0AB-4EED37311D65}"/>
            </a:ext>
          </a:extLst>
        </xdr:cNvPr>
        <xdr:cNvSpPr/>
      </xdr:nvSpPr>
      <xdr:spPr>
        <a:xfrm>
          <a:off x="10426700" y="1825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92348</xdr:rowOff>
    </xdr:from>
    <xdr:to>
      <xdr:col>50</xdr:col>
      <xdr:colOff>165100</xdr:colOff>
      <xdr:row>107</xdr:row>
      <xdr:rowOff>22498</xdr:rowOff>
    </xdr:to>
    <xdr:sp macro="" textlink="">
      <xdr:nvSpPr>
        <xdr:cNvPr id="359" name="フローチャート: 判断 358">
          <a:extLst>
            <a:ext uri="{FF2B5EF4-FFF2-40B4-BE49-F238E27FC236}">
              <a16:creationId xmlns:a16="http://schemas.microsoft.com/office/drawing/2014/main" id="{0193B3DD-0213-4B19-BD00-9402B5B4091D}"/>
            </a:ext>
          </a:extLst>
        </xdr:cNvPr>
        <xdr:cNvSpPr/>
      </xdr:nvSpPr>
      <xdr:spPr>
        <a:xfrm>
          <a:off x="9588500" y="1826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77651</xdr:rowOff>
    </xdr:from>
    <xdr:to>
      <xdr:col>46</xdr:col>
      <xdr:colOff>38100</xdr:colOff>
      <xdr:row>107</xdr:row>
      <xdr:rowOff>7801</xdr:rowOff>
    </xdr:to>
    <xdr:sp macro="" textlink="">
      <xdr:nvSpPr>
        <xdr:cNvPr id="360" name="フローチャート: 判断 359">
          <a:extLst>
            <a:ext uri="{FF2B5EF4-FFF2-40B4-BE49-F238E27FC236}">
              <a16:creationId xmlns:a16="http://schemas.microsoft.com/office/drawing/2014/main" id="{6F72FF91-8B53-4FA1-834D-E9D93C1BFA40}"/>
            </a:ext>
          </a:extLst>
        </xdr:cNvPr>
        <xdr:cNvSpPr/>
      </xdr:nvSpPr>
      <xdr:spPr>
        <a:xfrm>
          <a:off x="8699500" y="1825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100512</xdr:rowOff>
    </xdr:from>
    <xdr:to>
      <xdr:col>41</xdr:col>
      <xdr:colOff>101600</xdr:colOff>
      <xdr:row>107</xdr:row>
      <xdr:rowOff>30662</xdr:rowOff>
    </xdr:to>
    <xdr:sp macro="" textlink="">
      <xdr:nvSpPr>
        <xdr:cNvPr id="361" name="フローチャート: 判断 360">
          <a:extLst>
            <a:ext uri="{FF2B5EF4-FFF2-40B4-BE49-F238E27FC236}">
              <a16:creationId xmlns:a16="http://schemas.microsoft.com/office/drawing/2014/main" id="{8DBE8AF6-D8BC-4545-8CA6-437D0DCFA819}"/>
            </a:ext>
          </a:extLst>
        </xdr:cNvPr>
        <xdr:cNvSpPr/>
      </xdr:nvSpPr>
      <xdr:spPr>
        <a:xfrm>
          <a:off x="7810500" y="1827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36830</xdr:rowOff>
    </xdr:from>
    <xdr:to>
      <xdr:col>36</xdr:col>
      <xdr:colOff>165100</xdr:colOff>
      <xdr:row>106</xdr:row>
      <xdr:rowOff>138430</xdr:rowOff>
    </xdr:to>
    <xdr:sp macro="" textlink="">
      <xdr:nvSpPr>
        <xdr:cNvPr id="362" name="フローチャート: 判断 361">
          <a:extLst>
            <a:ext uri="{FF2B5EF4-FFF2-40B4-BE49-F238E27FC236}">
              <a16:creationId xmlns:a16="http://schemas.microsoft.com/office/drawing/2014/main" id="{9F2B5CFD-DC7C-4C56-BCAB-8741A2106B14}"/>
            </a:ext>
          </a:extLst>
        </xdr:cNvPr>
        <xdr:cNvSpPr/>
      </xdr:nvSpPr>
      <xdr:spPr>
        <a:xfrm>
          <a:off x="6921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63" name="テキスト ボックス 362">
          <a:extLst>
            <a:ext uri="{FF2B5EF4-FFF2-40B4-BE49-F238E27FC236}">
              <a16:creationId xmlns:a16="http://schemas.microsoft.com/office/drawing/2014/main" id="{1C624A6A-6BDA-4CD1-887F-9D487C0F67D9}"/>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64" name="テキスト ボックス 363">
          <a:extLst>
            <a:ext uri="{FF2B5EF4-FFF2-40B4-BE49-F238E27FC236}">
              <a16:creationId xmlns:a16="http://schemas.microsoft.com/office/drawing/2014/main" id="{25429027-D4F5-4C24-A827-66DEE6A435E7}"/>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65" name="テキスト ボックス 364">
          <a:extLst>
            <a:ext uri="{FF2B5EF4-FFF2-40B4-BE49-F238E27FC236}">
              <a16:creationId xmlns:a16="http://schemas.microsoft.com/office/drawing/2014/main" id="{3976C6BF-A8CE-406B-A6EB-67AA14CFD131}"/>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66" name="テキスト ボックス 365">
          <a:extLst>
            <a:ext uri="{FF2B5EF4-FFF2-40B4-BE49-F238E27FC236}">
              <a16:creationId xmlns:a16="http://schemas.microsoft.com/office/drawing/2014/main" id="{1458BC43-8A5A-4ABF-B5C7-704C4CA312C7}"/>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67" name="テキスト ボックス 366">
          <a:extLst>
            <a:ext uri="{FF2B5EF4-FFF2-40B4-BE49-F238E27FC236}">
              <a16:creationId xmlns:a16="http://schemas.microsoft.com/office/drawing/2014/main" id="{CA1F5A94-8F96-4F21-B35D-BFA3850264AD}"/>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102</xdr:row>
      <xdr:rowOff>71120</xdr:rowOff>
    </xdr:from>
    <xdr:to>
      <xdr:col>36</xdr:col>
      <xdr:colOff>165100</xdr:colOff>
      <xdr:row>103</xdr:row>
      <xdr:rowOff>1270</xdr:rowOff>
    </xdr:to>
    <xdr:sp macro="" textlink="">
      <xdr:nvSpPr>
        <xdr:cNvPr id="368" name="楕円 367">
          <a:extLst>
            <a:ext uri="{FF2B5EF4-FFF2-40B4-BE49-F238E27FC236}">
              <a16:creationId xmlns:a16="http://schemas.microsoft.com/office/drawing/2014/main" id="{901D549F-DFD2-4718-87B1-47B946AED067}"/>
            </a:ext>
          </a:extLst>
        </xdr:cNvPr>
        <xdr:cNvSpPr/>
      </xdr:nvSpPr>
      <xdr:spPr>
        <a:xfrm>
          <a:off x="6921500" y="1755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39025</xdr:rowOff>
    </xdr:from>
    <xdr:ext cx="469744" cy="259045"/>
    <xdr:sp macro="" textlink="">
      <xdr:nvSpPr>
        <xdr:cNvPr id="369" name="n_1aveValue【市民会館】&#10;一人当たり面積">
          <a:extLst>
            <a:ext uri="{FF2B5EF4-FFF2-40B4-BE49-F238E27FC236}">
              <a16:creationId xmlns:a16="http://schemas.microsoft.com/office/drawing/2014/main" id="{D957D4BB-C8BF-4F2D-B461-B61BCEF12AD8}"/>
            </a:ext>
          </a:extLst>
        </xdr:cNvPr>
        <xdr:cNvSpPr txBox="1"/>
      </xdr:nvSpPr>
      <xdr:spPr>
        <a:xfrm>
          <a:off x="9391727" y="18041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24328</xdr:rowOff>
    </xdr:from>
    <xdr:ext cx="469744" cy="259045"/>
    <xdr:sp macro="" textlink="">
      <xdr:nvSpPr>
        <xdr:cNvPr id="370" name="n_2aveValue【市民会館】&#10;一人当たり面積">
          <a:extLst>
            <a:ext uri="{FF2B5EF4-FFF2-40B4-BE49-F238E27FC236}">
              <a16:creationId xmlns:a16="http://schemas.microsoft.com/office/drawing/2014/main" id="{97E21895-6270-4523-AFDC-5254B6507A8B}"/>
            </a:ext>
          </a:extLst>
        </xdr:cNvPr>
        <xdr:cNvSpPr txBox="1"/>
      </xdr:nvSpPr>
      <xdr:spPr>
        <a:xfrm>
          <a:off x="8515427" y="18026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47189</xdr:rowOff>
    </xdr:from>
    <xdr:ext cx="469744" cy="259045"/>
    <xdr:sp macro="" textlink="">
      <xdr:nvSpPr>
        <xdr:cNvPr id="371" name="n_3aveValue【市民会館】&#10;一人当たり面積">
          <a:extLst>
            <a:ext uri="{FF2B5EF4-FFF2-40B4-BE49-F238E27FC236}">
              <a16:creationId xmlns:a16="http://schemas.microsoft.com/office/drawing/2014/main" id="{B697A767-DC59-48F7-B144-378E41245EFF}"/>
            </a:ext>
          </a:extLst>
        </xdr:cNvPr>
        <xdr:cNvSpPr txBox="1"/>
      </xdr:nvSpPr>
      <xdr:spPr>
        <a:xfrm>
          <a:off x="7626427" y="18049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129557</xdr:rowOff>
    </xdr:from>
    <xdr:ext cx="469744" cy="259045"/>
    <xdr:sp macro="" textlink="">
      <xdr:nvSpPr>
        <xdr:cNvPr id="372" name="n_4aveValue【市民会館】&#10;一人当たり面積">
          <a:extLst>
            <a:ext uri="{FF2B5EF4-FFF2-40B4-BE49-F238E27FC236}">
              <a16:creationId xmlns:a16="http://schemas.microsoft.com/office/drawing/2014/main" id="{7A599818-D66E-4B5A-8DDE-3485D9107311}"/>
            </a:ext>
          </a:extLst>
        </xdr:cNvPr>
        <xdr:cNvSpPr txBox="1"/>
      </xdr:nvSpPr>
      <xdr:spPr>
        <a:xfrm>
          <a:off x="6737427" y="1830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101</xdr:row>
      <xdr:rowOff>17797</xdr:rowOff>
    </xdr:from>
    <xdr:ext cx="469744" cy="259045"/>
    <xdr:sp macro="" textlink="">
      <xdr:nvSpPr>
        <xdr:cNvPr id="373" name="n_4mainValue【市民会館】&#10;一人当たり面積">
          <a:extLst>
            <a:ext uri="{FF2B5EF4-FFF2-40B4-BE49-F238E27FC236}">
              <a16:creationId xmlns:a16="http://schemas.microsoft.com/office/drawing/2014/main" id="{64494390-9974-4143-9602-E93E81A5B3DC}"/>
            </a:ext>
          </a:extLst>
        </xdr:cNvPr>
        <xdr:cNvSpPr txBox="1"/>
      </xdr:nvSpPr>
      <xdr:spPr>
        <a:xfrm>
          <a:off x="6737427" y="1733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74" name="正方形/長方形 373">
          <a:extLst>
            <a:ext uri="{FF2B5EF4-FFF2-40B4-BE49-F238E27FC236}">
              <a16:creationId xmlns:a16="http://schemas.microsoft.com/office/drawing/2014/main" id="{9AA53061-616B-4E2B-8861-0F2E06AD5BEA}"/>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5" name="正方形/長方形 374">
          <a:extLst>
            <a:ext uri="{FF2B5EF4-FFF2-40B4-BE49-F238E27FC236}">
              <a16:creationId xmlns:a16="http://schemas.microsoft.com/office/drawing/2014/main" id="{07F9925D-35D7-41E1-ADD2-96E9412F138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6" name="正方形/長方形 375">
          <a:extLst>
            <a:ext uri="{FF2B5EF4-FFF2-40B4-BE49-F238E27FC236}">
              <a16:creationId xmlns:a16="http://schemas.microsoft.com/office/drawing/2014/main" id="{0C64A6BF-DC6A-4165-91E3-6AAAD4828B41}"/>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7" name="正方形/長方形 376">
          <a:extLst>
            <a:ext uri="{FF2B5EF4-FFF2-40B4-BE49-F238E27FC236}">
              <a16:creationId xmlns:a16="http://schemas.microsoft.com/office/drawing/2014/main" id="{59B10D25-5A3E-4A97-A4CA-387EE7421696}"/>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8" name="正方形/長方形 377">
          <a:extLst>
            <a:ext uri="{FF2B5EF4-FFF2-40B4-BE49-F238E27FC236}">
              <a16:creationId xmlns:a16="http://schemas.microsoft.com/office/drawing/2014/main" id="{2E081B09-0948-4496-8B8E-2E5CB1DA269D}"/>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9" name="正方形/長方形 378">
          <a:extLst>
            <a:ext uri="{FF2B5EF4-FFF2-40B4-BE49-F238E27FC236}">
              <a16:creationId xmlns:a16="http://schemas.microsoft.com/office/drawing/2014/main" id="{743A7B88-5332-4DB2-BA20-F5EDD98014AC}"/>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0" name="正方形/長方形 379">
          <a:extLst>
            <a:ext uri="{FF2B5EF4-FFF2-40B4-BE49-F238E27FC236}">
              <a16:creationId xmlns:a16="http://schemas.microsoft.com/office/drawing/2014/main" id="{D595463B-DFBE-4A79-A8C9-1189796DFD64}"/>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1" name="正方形/長方形 380">
          <a:extLst>
            <a:ext uri="{FF2B5EF4-FFF2-40B4-BE49-F238E27FC236}">
              <a16:creationId xmlns:a16="http://schemas.microsoft.com/office/drawing/2014/main" id="{A22D04FF-7A5A-4B41-8B89-2FA727D83E61}"/>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2" name="テキスト ボックス 381">
          <a:extLst>
            <a:ext uri="{FF2B5EF4-FFF2-40B4-BE49-F238E27FC236}">
              <a16:creationId xmlns:a16="http://schemas.microsoft.com/office/drawing/2014/main" id="{4044E54D-D777-4128-9A63-7C37DEDD7744}"/>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3" name="直線コネクタ 382">
          <a:extLst>
            <a:ext uri="{FF2B5EF4-FFF2-40B4-BE49-F238E27FC236}">
              <a16:creationId xmlns:a16="http://schemas.microsoft.com/office/drawing/2014/main" id="{87507C9F-64DE-4761-B313-7107887B24A7}"/>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4" name="テキスト ボックス 383">
          <a:extLst>
            <a:ext uri="{FF2B5EF4-FFF2-40B4-BE49-F238E27FC236}">
              <a16:creationId xmlns:a16="http://schemas.microsoft.com/office/drawing/2014/main" id="{D141551F-8970-4716-8312-8A7CE5562CD8}"/>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85" name="直線コネクタ 384">
          <a:extLst>
            <a:ext uri="{FF2B5EF4-FFF2-40B4-BE49-F238E27FC236}">
              <a16:creationId xmlns:a16="http://schemas.microsoft.com/office/drawing/2014/main" id="{44D8B695-DA5C-4102-8BD2-FED171E6A9BE}"/>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86" name="テキスト ボックス 385">
          <a:extLst>
            <a:ext uri="{FF2B5EF4-FFF2-40B4-BE49-F238E27FC236}">
              <a16:creationId xmlns:a16="http://schemas.microsoft.com/office/drawing/2014/main" id="{A0E4174D-04B0-4DA0-B682-04DDB5EC20BF}"/>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87" name="直線コネクタ 386">
          <a:extLst>
            <a:ext uri="{FF2B5EF4-FFF2-40B4-BE49-F238E27FC236}">
              <a16:creationId xmlns:a16="http://schemas.microsoft.com/office/drawing/2014/main" id="{6B4CF428-BBB0-45D6-95C2-976C680F883E}"/>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88" name="テキスト ボックス 387">
          <a:extLst>
            <a:ext uri="{FF2B5EF4-FFF2-40B4-BE49-F238E27FC236}">
              <a16:creationId xmlns:a16="http://schemas.microsoft.com/office/drawing/2014/main" id="{69F8DEAD-36BD-44F6-B25F-D57A57270FB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89" name="直線コネクタ 388">
          <a:extLst>
            <a:ext uri="{FF2B5EF4-FFF2-40B4-BE49-F238E27FC236}">
              <a16:creationId xmlns:a16="http://schemas.microsoft.com/office/drawing/2014/main" id="{476D98DD-E21E-45FD-BF5B-3BB35909F158}"/>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90" name="テキスト ボックス 389">
          <a:extLst>
            <a:ext uri="{FF2B5EF4-FFF2-40B4-BE49-F238E27FC236}">
              <a16:creationId xmlns:a16="http://schemas.microsoft.com/office/drawing/2014/main" id="{422F81C4-502B-4AA0-BFA2-844AA3477DB4}"/>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91" name="直線コネクタ 390">
          <a:extLst>
            <a:ext uri="{FF2B5EF4-FFF2-40B4-BE49-F238E27FC236}">
              <a16:creationId xmlns:a16="http://schemas.microsoft.com/office/drawing/2014/main" id="{B9380D66-9A7D-4DAB-AC26-D70415C7EEC9}"/>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92" name="テキスト ボックス 391">
          <a:extLst>
            <a:ext uri="{FF2B5EF4-FFF2-40B4-BE49-F238E27FC236}">
              <a16:creationId xmlns:a16="http://schemas.microsoft.com/office/drawing/2014/main" id="{4685FAB1-368E-49CD-B2EB-0923341F5A43}"/>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93" name="直線コネクタ 392">
          <a:extLst>
            <a:ext uri="{FF2B5EF4-FFF2-40B4-BE49-F238E27FC236}">
              <a16:creationId xmlns:a16="http://schemas.microsoft.com/office/drawing/2014/main" id="{F19041ED-60DE-4D45-8D37-E4A7D2EB249A}"/>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94" name="テキスト ボックス 393">
          <a:extLst>
            <a:ext uri="{FF2B5EF4-FFF2-40B4-BE49-F238E27FC236}">
              <a16:creationId xmlns:a16="http://schemas.microsoft.com/office/drawing/2014/main" id="{74F1B06E-5CCC-4CA2-A96B-D4FE05302AC4}"/>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5" name="直線コネクタ 394">
          <a:extLst>
            <a:ext uri="{FF2B5EF4-FFF2-40B4-BE49-F238E27FC236}">
              <a16:creationId xmlns:a16="http://schemas.microsoft.com/office/drawing/2014/main" id="{760DE260-8B57-4D02-B87E-26BCA3C23082}"/>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96" name="テキスト ボックス 395">
          <a:extLst>
            <a:ext uri="{FF2B5EF4-FFF2-40B4-BE49-F238E27FC236}">
              <a16:creationId xmlns:a16="http://schemas.microsoft.com/office/drawing/2014/main" id="{A92DEFBB-67BC-40DC-AE1D-7CEF10DA6223}"/>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97" name="【一般廃棄物処理施設】&#10;有形固定資産減価償却率グラフ枠">
          <a:extLst>
            <a:ext uri="{FF2B5EF4-FFF2-40B4-BE49-F238E27FC236}">
              <a16:creationId xmlns:a16="http://schemas.microsoft.com/office/drawing/2014/main" id="{9EB446F1-949A-4249-A6DF-9E9C7778D874}"/>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78105</xdr:rowOff>
    </xdr:from>
    <xdr:to>
      <xdr:col>85</xdr:col>
      <xdr:colOff>126364</xdr:colOff>
      <xdr:row>42</xdr:row>
      <xdr:rowOff>38100</xdr:rowOff>
    </xdr:to>
    <xdr:cxnSp macro="">
      <xdr:nvCxnSpPr>
        <xdr:cNvPr id="398" name="直線コネクタ 397">
          <a:extLst>
            <a:ext uri="{FF2B5EF4-FFF2-40B4-BE49-F238E27FC236}">
              <a16:creationId xmlns:a16="http://schemas.microsoft.com/office/drawing/2014/main" id="{5FA3E15F-09BD-4DC1-9CFC-7D609DBC3598}"/>
            </a:ext>
          </a:extLst>
        </xdr:cNvPr>
        <xdr:cNvCxnSpPr/>
      </xdr:nvCxnSpPr>
      <xdr:spPr>
        <a:xfrm flipV="1">
          <a:off x="16318864" y="5735955"/>
          <a:ext cx="0" cy="1503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399" name="【一般廃棄物処理施設】&#10;有形固定資産減価償却率最小値テキスト">
          <a:extLst>
            <a:ext uri="{FF2B5EF4-FFF2-40B4-BE49-F238E27FC236}">
              <a16:creationId xmlns:a16="http://schemas.microsoft.com/office/drawing/2014/main" id="{982B7277-2053-426A-B4DC-EC422ECA0403}"/>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00" name="直線コネクタ 399">
          <a:extLst>
            <a:ext uri="{FF2B5EF4-FFF2-40B4-BE49-F238E27FC236}">
              <a16:creationId xmlns:a16="http://schemas.microsoft.com/office/drawing/2014/main" id="{BE4EEF37-0522-4414-B3D5-4925E66E0AB0}"/>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24782</xdr:rowOff>
    </xdr:from>
    <xdr:ext cx="405111" cy="259045"/>
    <xdr:sp macro="" textlink="">
      <xdr:nvSpPr>
        <xdr:cNvPr id="401" name="【一般廃棄物処理施設】&#10;有形固定資産減価償却率最大値テキスト">
          <a:extLst>
            <a:ext uri="{FF2B5EF4-FFF2-40B4-BE49-F238E27FC236}">
              <a16:creationId xmlns:a16="http://schemas.microsoft.com/office/drawing/2014/main" id="{0DE44F3C-FA52-4D2C-B132-6F9A5E033C8E}"/>
            </a:ext>
          </a:extLst>
        </xdr:cNvPr>
        <xdr:cNvSpPr txBox="1"/>
      </xdr:nvSpPr>
      <xdr:spPr>
        <a:xfrm>
          <a:off x="16357600" y="5511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78105</xdr:rowOff>
    </xdr:from>
    <xdr:to>
      <xdr:col>86</xdr:col>
      <xdr:colOff>25400</xdr:colOff>
      <xdr:row>33</xdr:row>
      <xdr:rowOff>78105</xdr:rowOff>
    </xdr:to>
    <xdr:cxnSp macro="">
      <xdr:nvCxnSpPr>
        <xdr:cNvPr id="402" name="直線コネクタ 401">
          <a:extLst>
            <a:ext uri="{FF2B5EF4-FFF2-40B4-BE49-F238E27FC236}">
              <a16:creationId xmlns:a16="http://schemas.microsoft.com/office/drawing/2014/main" id="{5B4FD7D2-021F-4AE8-AE7F-095572362B51}"/>
            </a:ext>
          </a:extLst>
        </xdr:cNvPr>
        <xdr:cNvCxnSpPr/>
      </xdr:nvCxnSpPr>
      <xdr:spPr>
        <a:xfrm>
          <a:off x="16230600" y="573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152417</xdr:rowOff>
    </xdr:from>
    <xdr:ext cx="405111" cy="259045"/>
    <xdr:sp macro="" textlink="">
      <xdr:nvSpPr>
        <xdr:cNvPr id="403" name="【一般廃棄物処理施設】&#10;有形固定資産減価償却率平均値テキスト">
          <a:extLst>
            <a:ext uri="{FF2B5EF4-FFF2-40B4-BE49-F238E27FC236}">
              <a16:creationId xmlns:a16="http://schemas.microsoft.com/office/drawing/2014/main" id="{0569C9E2-50E5-47F3-8C28-398DC3DE78AA}"/>
            </a:ext>
          </a:extLst>
        </xdr:cNvPr>
        <xdr:cNvSpPr txBox="1"/>
      </xdr:nvSpPr>
      <xdr:spPr>
        <a:xfrm>
          <a:off x="16357600" y="64960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2540</xdr:rowOff>
    </xdr:from>
    <xdr:to>
      <xdr:col>85</xdr:col>
      <xdr:colOff>177800</xdr:colOff>
      <xdr:row>38</xdr:row>
      <xdr:rowOff>104140</xdr:rowOff>
    </xdr:to>
    <xdr:sp macro="" textlink="">
      <xdr:nvSpPr>
        <xdr:cNvPr id="404" name="フローチャート: 判断 403">
          <a:extLst>
            <a:ext uri="{FF2B5EF4-FFF2-40B4-BE49-F238E27FC236}">
              <a16:creationId xmlns:a16="http://schemas.microsoft.com/office/drawing/2014/main" id="{E2C2EE58-43B2-48BA-A7AD-05C3CF8FD471}"/>
            </a:ext>
          </a:extLst>
        </xdr:cNvPr>
        <xdr:cNvSpPr/>
      </xdr:nvSpPr>
      <xdr:spPr>
        <a:xfrm>
          <a:off x="162687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6350</xdr:rowOff>
    </xdr:from>
    <xdr:to>
      <xdr:col>81</xdr:col>
      <xdr:colOff>101600</xdr:colOff>
      <xdr:row>38</xdr:row>
      <xdr:rowOff>107950</xdr:rowOff>
    </xdr:to>
    <xdr:sp macro="" textlink="">
      <xdr:nvSpPr>
        <xdr:cNvPr id="405" name="フローチャート: 判断 404">
          <a:extLst>
            <a:ext uri="{FF2B5EF4-FFF2-40B4-BE49-F238E27FC236}">
              <a16:creationId xmlns:a16="http://schemas.microsoft.com/office/drawing/2014/main" id="{9DD3841D-B478-467B-AC1E-F358074250F2}"/>
            </a:ext>
          </a:extLst>
        </xdr:cNvPr>
        <xdr:cNvSpPr/>
      </xdr:nvSpPr>
      <xdr:spPr>
        <a:xfrm>
          <a:off x="154305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19685</xdr:rowOff>
    </xdr:from>
    <xdr:to>
      <xdr:col>76</xdr:col>
      <xdr:colOff>165100</xdr:colOff>
      <xdr:row>38</xdr:row>
      <xdr:rowOff>121285</xdr:rowOff>
    </xdr:to>
    <xdr:sp macro="" textlink="">
      <xdr:nvSpPr>
        <xdr:cNvPr id="406" name="フローチャート: 判断 405">
          <a:extLst>
            <a:ext uri="{FF2B5EF4-FFF2-40B4-BE49-F238E27FC236}">
              <a16:creationId xmlns:a16="http://schemas.microsoft.com/office/drawing/2014/main" id="{C3BE6391-5DD9-43FE-BAC3-EE4F15B5B8F4}"/>
            </a:ext>
          </a:extLst>
        </xdr:cNvPr>
        <xdr:cNvSpPr/>
      </xdr:nvSpPr>
      <xdr:spPr>
        <a:xfrm>
          <a:off x="14541500" y="653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21590</xdr:rowOff>
    </xdr:from>
    <xdr:to>
      <xdr:col>72</xdr:col>
      <xdr:colOff>38100</xdr:colOff>
      <xdr:row>38</xdr:row>
      <xdr:rowOff>123190</xdr:rowOff>
    </xdr:to>
    <xdr:sp macro="" textlink="">
      <xdr:nvSpPr>
        <xdr:cNvPr id="407" name="フローチャート: 判断 406">
          <a:extLst>
            <a:ext uri="{FF2B5EF4-FFF2-40B4-BE49-F238E27FC236}">
              <a16:creationId xmlns:a16="http://schemas.microsoft.com/office/drawing/2014/main" id="{0F7F8DA2-9AB4-4632-88A5-629925964F01}"/>
            </a:ext>
          </a:extLst>
        </xdr:cNvPr>
        <xdr:cNvSpPr/>
      </xdr:nvSpPr>
      <xdr:spPr>
        <a:xfrm>
          <a:off x="136525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145415</xdr:rowOff>
    </xdr:from>
    <xdr:to>
      <xdr:col>67</xdr:col>
      <xdr:colOff>101600</xdr:colOff>
      <xdr:row>38</xdr:row>
      <xdr:rowOff>75565</xdr:rowOff>
    </xdr:to>
    <xdr:sp macro="" textlink="">
      <xdr:nvSpPr>
        <xdr:cNvPr id="408" name="フローチャート: 判断 407">
          <a:extLst>
            <a:ext uri="{FF2B5EF4-FFF2-40B4-BE49-F238E27FC236}">
              <a16:creationId xmlns:a16="http://schemas.microsoft.com/office/drawing/2014/main" id="{1F24E079-B741-4A03-BF70-2305CCAF159C}"/>
            </a:ext>
          </a:extLst>
        </xdr:cNvPr>
        <xdr:cNvSpPr/>
      </xdr:nvSpPr>
      <xdr:spPr>
        <a:xfrm>
          <a:off x="12763500" y="6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9" name="テキスト ボックス 408">
          <a:extLst>
            <a:ext uri="{FF2B5EF4-FFF2-40B4-BE49-F238E27FC236}">
              <a16:creationId xmlns:a16="http://schemas.microsoft.com/office/drawing/2014/main" id="{56EC21D6-8A3C-4718-A847-3E2C913265CB}"/>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0" name="テキスト ボックス 409">
          <a:extLst>
            <a:ext uri="{FF2B5EF4-FFF2-40B4-BE49-F238E27FC236}">
              <a16:creationId xmlns:a16="http://schemas.microsoft.com/office/drawing/2014/main" id="{7608B19F-9855-445D-8453-383577D0E25F}"/>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1" name="テキスト ボックス 410">
          <a:extLst>
            <a:ext uri="{FF2B5EF4-FFF2-40B4-BE49-F238E27FC236}">
              <a16:creationId xmlns:a16="http://schemas.microsoft.com/office/drawing/2014/main" id="{E2FB6DF1-988C-4F23-B1E1-A76A881E8BDA}"/>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2" name="テキスト ボックス 411">
          <a:extLst>
            <a:ext uri="{FF2B5EF4-FFF2-40B4-BE49-F238E27FC236}">
              <a16:creationId xmlns:a16="http://schemas.microsoft.com/office/drawing/2014/main" id="{0B614599-8CEB-4575-A3A5-8B149B92DDCF}"/>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3" name="テキスト ボックス 412">
          <a:extLst>
            <a:ext uri="{FF2B5EF4-FFF2-40B4-BE49-F238E27FC236}">
              <a16:creationId xmlns:a16="http://schemas.microsoft.com/office/drawing/2014/main" id="{9FFA020F-2EAF-4989-A781-BB2CD1F2C2B8}"/>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99695</xdr:rowOff>
    </xdr:from>
    <xdr:to>
      <xdr:col>85</xdr:col>
      <xdr:colOff>177800</xdr:colOff>
      <xdr:row>36</xdr:row>
      <xdr:rowOff>29845</xdr:rowOff>
    </xdr:to>
    <xdr:sp macro="" textlink="">
      <xdr:nvSpPr>
        <xdr:cNvPr id="414" name="楕円 413">
          <a:extLst>
            <a:ext uri="{FF2B5EF4-FFF2-40B4-BE49-F238E27FC236}">
              <a16:creationId xmlns:a16="http://schemas.microsoft.com/office/drawing/2014/main" id="{52A47E45-3950-45B4-9DBB-0E27EDD6E4D8}"/>
            </a:ext>
          </a:extLst>
        </xdr:cNvPr>
        <xdr:cNvSpPr/>
      </xdr:nvSpPr>
      <xdr:spPr>
        <a:xfrm>
          <a:off x="16268700" y="610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122572</xdr:rowOff>
    </xdr:from>
    <xdr:ext cx="405111" cy="259045"/>
    <xdr:sp macro="" textlink="">
      <xdr:nvSpPr>
        <xdr:cNvPr id="415" name="【一般廃棄物処理施設】&#10;有形固定資産減価償却率該当値テキスト">
          <a:extLst>
            <a:ext uri="{FF2B5EF4-FFF2-40B4-BE49-F238E27FC236}">
              <a16:creationId xmlns:a16="http://schemas.microsoft.com/office/drawing/2014/main" id="{B56CF712-24E1-4CE9-A542-141D97B103D4}"/>
            </a:ext>
          </a:extLst>
        </xdr:cNvPr>
        <xdr:cNvSpPr txBox="1"/>
      </xdr:nvSpPr>
      <xdr:spPr>
        <a:xfrm>
          <a:off x="16357600" y="595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92075</xdr:rowOff>
    </xdr:from>
    <xdr:to>
      <xdr:col>81</xdr:col>
      <xdr:colOff>101600</xdr:colOff>
      <xdr:row>36</xdr:row>
      <xdr:rowOff>22225</xdr:rowOff>
    </xdr:to>
    <xdr:sp macro="" textlink="">
      <xdr:nvSpPr>
        <xdr:cNvPr id="416" name="楕円 415">
          <a:extLst>
            <a:ext uri="{FF2B5EF4-FFF2-40B4-BE49-F238E27FC236}">
              <a16:creationId xmlns:a16="http://schemas.microsoft.com/office/drawing/2014/main" id="{9E344077-0E25-4D32-B8D4-BF65E4A8D60F}"/>
            </a:ext>
          </a:extLst>
        </xdr:cNvPr>
        <xdr:cNvSpPr/>
      </xdr:nvSpPr>
      <xdr:spPr>
        <a:xfrm>
          <a:off x="15430500" y="609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142875</xdr:rowOff>
    </xdr:from>
    <xdr:to>
      <xdr:col>85</xdr:col>
      <xdr:colOff>127000</xdr:colOff>
      <xdr:row>35</xdr:row>
      <xdr:rowOff>150495</xdr:rowOff>
    </xdr:to>
    <xdr:cxnSp macro="">
      <xdr:nvCxnSpPr>
        <xdr:cNvPr id="417" name="直線コネクタ 416">
          <a:extLst>
            <a:ext uri="{FF2B5EF4-FFF2-40B4-BE49-F238E27FC236}">
              <a16:creationId xmlns:a16="http://schemas.microsoft.com/office/drawing/2014/main" id="{09013B4E-D5A1-4E38-B3F9-008A6497285A}"/>
            </a:ext>
          </a:extLst>
        </xdr:cNvPr>
        <xdr:cNvCxnSpPr/>
      </xdr:nvCxnSpPr>
      <xdr:spPr>
        <a:xfrm>
          <a:off x="15481300" y="6143625"/>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168275</xdr:rowOff>
    </xdr:from>
    <xdr:to>
      <xdr:col>76</xdr:col>
      <xdr:colOff>165100</xdr:colOff>
      <xdr:row>35</xdr:row>
      <xdr:rowOff>98425</xdr:rowOff>
    </xdr:to>
    <xdr:sp macro="" textlink="">
      <xdr:nvSpPr>
        <xdr:cNvPr id="418" name="楕円 417">
          <a:extLst>
            <a:ext uri="{FF2B5EF4-FFF2-40B4-BE49-F238E27FC236}">
              <a16:creationId xmlns:a16="http://schemas.microsoft.com/office/drawing/2014/main" id="{358B86B3-0A83-4516-970C-EDB6C0800229}"/>
            </a:ext>
          </a:extLst>
        </xdr:cNvPr>
        <xdr:cNvSpPr/>
      </xdr:nvSpPr>
      <xdr:spPr>
        <a:xfrm>
          <a:off x="14541500" y="599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47625</xdr:rowOff>
    </xdr:from>
    <xdr:to>
      <xdr:col>81</xdr:col>
      <xdr:colOff>50800</xdr:colOff>
      <xdr:row>35</xdr:row>
      <xdr:rowOff>142875</xdr:rowOff>
    </xdr:to>
    <xdr:cxnSp macro="">
      <xdr:nvCxnSpPr>
        <xdr:cNvPr id="419" name="直線コネクタ 418">
          <a:extLst>
            <a:ext uri="{FF2B5EF4-FFF2-40B4-BE49-F238E27FC236}">
              <a16:creationId xmlns:a16="http://schemas.microsoft.com/office/drawing/2014/main" id="{B10B379D-EC6E-4441-B3A1-311D104E8A7D}"/>
            </a:ext>
          </a:extLst>
        </xdr:cNvPr>
        <xdr:cNvCxnSpPr/>
      </xdr:nvCxnSpPr>
      <xdr:spPr>
        <a:xfrm>
          <a:off x="14592300" y="6048375"/>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147320</xdr:rowOff>
    </xdr:from>
    <xdr:to>
      <xdr:col>72</xdr:col>
      <xdr:colOff>38100</xdr:colOff>
      <xdr:row>37</xdr:row>
      <xdr:rowOff>77470</xdr:rowOff>
    </xdr:to>
    <xdr:sp macro="" textlink="">
      <xdr:nvSpPr>
        <xdr:cNvPr id="420" name="楕円 419">
          <a:extLst>
            <a:ext uri="{FF2B5EF4-FFF2-40B4-BE49-F238E27FC236}">
              <a16:creationId xmlns:a16="http://schemas.microsoft.com/office/drawing/2014/main" id="{7B911170-3EE6-458B-894B-3FF4084DE1FA}"/>
            </a:ext>
          </a:extLst>
        </xdr:cNvPr>
        <xdr:cNvSpPr/>
      </xdr:nvSpPr>
      <xdr:spPr>
        <a:xfrm>
          <a:off x="13652500" y="631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47625</xdr:rowOff>
    </xdr:from>
    <xdr:to>
      <xdr:col>76</xdr:col>
      <xdr:colOff>114300</xdr:colOff>
      <xdr:row>37</xdr:row>
      <xdr:rowOff>26670</xdr:rowOff>
    </xdr:to>
    <xdr:cxnSp macro="">
      <xdr:nvCxnSpPr>
        <xdr:cNvPr id="421" name="直線コネクタ 420">
          <a:extLst>
            <a:ext uri="{FF2B5EF4-FFF2-40B4-BE49-F238E27FC236}">
              <a16:creationId xmlns:a16="http://schemas.microsoft.com/office/drawing/2014/main" id="{8210401B-1476-43A1-8600-B6185E6B5EBE}"/>
            </a:ext>
          </a:extLst>
        </xdr:cNvPr>
        <xdr:cNvCxnSpPr/>
      </xdr:nvCxnSpPr>
      <xdr:spPr>
        <a:xfrm flipV="1">
          <a:off x="13703300" y="6048375"/>
          <a:ext cx="889000" cy="321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93980</xdr:rowOff>
    </xdr:from>
    <xdr:to>
      <xdr:col>67</xdr:col>
      <xdr:colOff>101600</xdr:colOff>
      <xdr:row>37</xdr:row>
      <xdr:rowOff>24130</xdr:rowOff>
    </xdr:to>
    <xdr:sp macro="" textlink="">
      <xdr:nvSpPr>
        <xdr:cNvPr id="422" name="楕円 421">
          <a:extLst>
            <a:ext uri="{FF2B5EF4-FFF2-40B4-BE49-F238E27FC236}">
              <a16:creationId xmlns:a16="http://schemas.microsoft.com/office/drawing/2014/main" id="{EC3E4BAE-758A-4EEC-9B91-82BBF5FDFED0}"/>
            </a:ext>
          </a:extLst>
        </xdr:cNvPr>
        <xdr:cNvSpPr/>
      </xdr:nvSpPr>
      <xdr:spPr>
        <a:xfrm>
          <a:off x="12763500" y="626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144780</xdr:rowOff>
    </xdr:from>
    <xdr:to>
      <xdr:col>71</xdr:col>
      <xdr:colOff>177800</xdr:colOff>
      <xdr:row>37</xdr:row>
      <xdr:rowOff>26670</xdr:rowOff>
    </xdr:to>
    <xdr:cxnSp macro="">
      <xdr:nvCxnSpPr>
        <xdr:cNvPr id="423" name="直線コネクタ 422">
          <a:extLst>
            <a:ext uri="{FF2B5EF4-FFF2-40B4-BE49-F238E27FC236}">
              <a16:creationId xmlns:a16="http://schemas.microsoft.com/office/drawing/2014/main" id="{A4AD70A9-6240-4558-9F74-1AF02C62EDBF}"/>
            </a:ext>
          </a:extLst>
        </xdr:cNvPr>
        <xdr:cNvCxnSpPr/>
      </xdr:nvCxnSpPr>
      <xdr:spPr>
        <a:xfrm>
          <a:off x="12814300" y="63169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99077</xdr:rowOff>
    </xdr:from>
    <xdr:ext cx="405111" cy="259045"/>
    <xdr:sp macro="" textlink="">
      <xdr:nvSpPr>
        <xdr:cNvPr id="424" name="n_1aveValue【一般廃棄物処理施設】&#10;有形固定資産減価償却率">
          <a:extLst>
            <a:ext uri="{FF2B5EF4-FFF2-40B4-BE49-F238E27FC236}">
              <a16:creationId xmlns:a16="http://schemas.microsoft.com/office/drawing/2014/main" id="{C7C8CF17-A271-4E52-BF38-4C4591C0A9FD}"/>
            </a:ext>
          </a:extLst>
        </xdr:cNvPr>
        <xdr:cNvSpPr txBox="1"/>
      </xdr:nvSpPr>
      <xdr:spPr>
        <a:xfrm>
          <a:off x="15266044" y="661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112412</xdr:rowOff>
    </xdr:from>
    <xdr:ext cx="405111" cy="259045"/>
    <xdr:sp macro="" textlink="">
      <xdr:nvSpPr>
        <xdr:cNvPr id="425" name="n_2aveValue【一般廃棄物処理施設】&#10;有形固定資産減価償却率">
          <a:extLst>
            <a:ext uri="{FF2B5EF4-FFF2-40B4-BE49-F238E27FC236}">
              <a16:creationId xmlns:a16="http://schemas.microsoft.com/office/drawing/2014/main" id="{D488D6A4-18A7-44C2-97CB-7B15D184FC96}"/>
            </a:ext>
          </a:extLst>
        </xdr:cNvPr>
        <xdr:cNvSpPr txBox="1"/>
      </xdr:nvSpPr>
      <xdr:spPr>
        <a:xfrm>
          <a:off x="14389744" y="662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114317</xdr:rowOff>
    </xdr:from>
    <xdr:ext cx="405111" cy="259045"/>
    <xdr:sp macro="" textlink="">
      <xdr:nvSpPr>
        <xdr:cNvPr id="426" name="n_3aveValue【一般廃棄物処理施設】&#10;有形固定資産減価償却率">
          <a:extLst>
            <a:ext uri="{FF2B5EF4-FFF2-40B4-BE49-F238E27FC236}">
              <a16:creationId xmlns:a16="http://schemas.microsoft.com/office/drawing/2014/main" id="{20191003-13EE-4D40-BB17-060DC859DF03}"/>
            </a:ext>
          </a:extLst>
        </xdr:cNvPr>
        <xdr:cNvSpPr txBox="1"/>
      </xdr:nvSpPr>
      <xdr:spPr>
        <a:xfrm>
          <a:off x="13500744" y="662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66692</xdr:rowOff>
    </xdr:from>
    <xdr:ext cx="405111" cy="259045"/>
    <xdr:sp macro="" textlink="">
      <xdr:nvSpPr>
        <xdr:cNvPr id="427" name="n_4aveValue【一般廃棄物処理施設】&#10;有形固定資産減価償却率">
          <a:extLst>
            <a:ext uri="{FF2B5EF4-FFF2-40B4-BE49-F238E27FC236}">
              <a16:creationId xmlns:a16="http://schemas.microsoft.com/office/drawing/2014/main" id="{35C8B654-EC4E-45EF-964E-DDBD197B6421}"/>
            </a:ext>
          </a:extLst>
        </xdr:cNvPr>
        <xdr:cNvSpPr txBox="1"/>
      </xdr:nvSpPr>
      <xdr:spPr>
        <a:xfrm>
          <a:off x="12611744" y="658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38752</xdr:rowOff>
    </xdr:from>
    <xdr:ext cx="405111" cy="259045"/>
    <xdr:sp macro="" textlink="">
      <xdr:nvSpPr>
        <xdr:cNvPr id="428" name="n_1mainValue【一般廃棄物処理施設】&#10;有形固定資産減価償却率">
          <a:extLst>
            <a:ext uri="{FF2B5EF4-FFF2-40B4-BE49-F238E27FC236}">
              <a16:creationId xmlns:a16="http://schemas.microsoft.com/office/drawing/2014/main" id="{2BC25549-9DA7-4018-AEA1-6784344E6638}"/>
            </a:ext>
          </a:extLst>
        </xdr:cNvPr>
        <xdr:cNvSpPr txBox="1"/>
      </xdr:nvSpPr>
      <xdr:spPr>
        <a:xfrm>
          <a:off x="15266044" y="586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114952</xdr:rowOff>
    </xdr:from>
    <xdr:ext cx="405111" cy="259045"/>
    <xdr:sp macro="" textlink="">
      <xdr:nvSpPr>
        <xdr:cNvPr id="429" name="n_2mainValue【一般廃棄物処理施設】&#10;有形固定資産減価償却率">
          <a:extLst>
            <a:ext uri="{FF2B5EF4-FFF2-40B4-BE49-F238E27FC236}">
              <a16:creationId xmlns:a16="http://schemas.microsoft.com/office/drawing/2014/main" id="{6235E909-489D-4976-8666-56EC8BAA357D}"/>
            </a:ext>
          </a:extLst>
        </xdr:cNvPr>
        <xdr:cNvSpPr txBox="1"/>
      </xdr:nvSpPr>
      <xdr:spPr>
        <a:xfrm>
          <a:off x="14389744" y="5772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93997</xdr:rowOff>
    </xdr:from>
    <xdr:ext cx="405111" cy="259045"/>
    <xdr:sp macro="" textlink="">
      <xdr:nvSpPr>
        <xdr:cNvPr id="430" name="n_3mainValue【一般廃棄物処理施設】&#10;有形固定資産減価償却率">
          <a:extLst>
            <a:ext uri="{FF2B5EF4-FFF2-40B4-BE49-F238E27FC236}">
              <a16:creationId xmlns:a16="http://schemas.microsoft.com/office/drawing/2014/main" id="{A0A4C621-3C89-4E55-871C-5B1F256D87CC}"/>
            </a:ext>
          </a:extLst>
        </xdr:cNvPr>
        <xdr:cNvSpPr txBox="1"/>
      </xdr:nvSpPr>
      <xdr:spPr>
        <a:xfrm>
          <a:off x="13500744" y="609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40657</xdr:rowOff>
    </xdr:from>
    <xdr:ext cx="405111" cy="259045"/>
    <xdr:sp macro="" textlink="">
      <xdr:nvSpPr>
        <xdr:cNvPr id="431" name="n_4mainValue【一般廃棄物処理施設】&#10;有形固定資産減価償却率">
          <a:extLst>
            <a:ext uri="{FF2B5EF4-FFF2-40B4-BE49-F238E27FC236}">
              <a16:creationId xmlns:a16="http://schemas.microsoft.com/office/drawing/2014/main" id="{CF42A2F2-782F-4572-B6CC-2256B8D22884}"/>
            </a:ext>
          </a:extLst>
        </xdr:cNvPr>
        <xdr:cNvSpPr txBox="1"/>
      </xdr:nvSpPr>
      <xdr:spPr>
        <a:xfrm>
          <a:off x="12611744" y="604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2" name="正方形/長方形 431">
          <a:extLst>
            <a:ext uri="{FF2B5EF4-FFF2-40B4-BE49-F238E27FC236}">
              <a16:creationId xmlns:a16="http://schemas.microsoft.com/office/drawing/2014/main" id="{A7E30A1B-C804-4986-9733-97B8DB53A9E7}"/>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3" name="正方形/長方形 432">
          <a:extLst>
            <a:ext uri="{FF2B5EF4-FFF2-40B4-BE49-F238E27FC236}">
              <a16:creationId xmlns:a16="http://schemas.microsoft.com/office/drawing/2014/main" id="{4FE6DF40-1AA3-4F87-A535-ACBADA0C315B}"/>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4" name="正方形/長方形 433">
          <a:extLst>
            <a:ext uri="{FF2B5EF4-FFF2-40B4-BE49-F238E27FC236}">
              <a16:creationId xmlns:a16="http://schemas.microsoft.com/office/drawing/2014/main" id="{07373074-8309-4D3C-8A7C-21C6960B0B64}"/>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5" name="正方形/長方形 434">
          <a:extLst>
            <a:ext uri="{FF2B5EF4-FFF2-40B4-BE49-F238E27FC236}">
              <a16:creationId xmlns:a16="http://schemas.microsoft.com/office/drawing/2014/main" id="{8D82F776-04BC-4FEC-BF4A-64686CADA609}"/>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6" name="正方形/長方形 435">
          <a:extLst>
            <a:ext uri="{FF2B5EF4-FFF2-40B4-BE49-F238E27FC236}">
              <a16:creationId xmlns:a16="http://schemas.microsoft.com/office/drawing/2014/main" id="{F4BDC57F-ACE8-4501-A239-07868CDCA92F}"/>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7" name="正方形/長方形 436">
          <a:extLst>
            <a:ext uri="{FF2B5EF4-FFF2-40B4-BE49-F238E27FC236}">
              <a16:creationId xmlns:a16="http://schemas.microsoft.com/office/drawing/2014/main" id="{F2A3663F-F75E-4670-9EBE-E83373C16818}"/>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8" name="正方形/長方形 437">
          <a:extLst>
            <a:ext uri="{FF2B5EF4-FFF2-40B4-BE49-F238E27FC236}">
              <a16:creationId xmlns:a16="http://schemas.microsoft.com/office/drawing/2014/main" id="{5B387B1E-730D-4C0F-8E71-1013ACF73EBA}"/>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9" name="正方形/長方形 438">
          <a:extLst>
            <a:ext uri="{FF2B5EF4-FFF2-40B4-BE49-F238E27FC236}">
              <a16:creationId xmlns:a16="http://schemas.microsoft.com/office/drawing/2014/main" id="{2975FEDA-E516-4E67-B50A-578C119C5C76}"/>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0" name="テキスト ボックス 439">
          <a:extLst>
            <a:ext uri="{FF2B5EF4-FFF2-40B4-BE49-F238E27FC236}">
              <a16:creationId xmlns:a16="http://schemas.microsoft.com/office/drawing/2014/main" id="{63767B25-E55A-4B01-8E11-0F8E5C05714E}"/>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1" name="直線コネクタ 440">
          <a:extLst>
            <a:ext uri="{FF2B5EF4-FFF2-40B4-BE49-F238E27FC236}">
              <a16:creationId xmlns:a16="http://schemas.microsoft.com/office/drawing/2014/main" id="{6488A7E9-B4F4-44AC-A5BD-901DEC41E462}"/>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42" name="直線コネクタ 441">
          <a:extLst>
            <a:ext uri="{FF2B5EF4-FFF2-40B4-BE49-F238E27FC236}">
              <a16:creationId xmlns:a16="http://schemas.microsoft.com/office/drawing/2014/main" id="{5AF76A49-AC92-45D1-9519-0C91EAAA43BA}"/>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43" name="テキスト ボックス 442">
          <a:extLst>
            <a:ext uri="{FF2B5EF4-FFF2-40B4-BE49-F238E27FC236}">
              <a16:creationId xmlns:a16="http://schemas.microsoft.com/office/drawing/2014/main" id="{AA10C7E8-EE13-4849-9D31-9C054762A3B8}"/>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44" name="直線コネクタ 443">
          <a:extLst>
            <a:ext uri="{FF2B5EF4-FFF2-40B4-BE49-F238E27FC236}">
              <a16:creationId xmlns:a16="http://schemas.microsoft.com/office/drawing/2014/main" id="{19550DE4-4D92-46F5-818A-FB079D8368A2}"/>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45" name="テキスト ボックス 444">
          <a:extLst>
            <a:ext uri="{FF2B5EF4-FFF2-40B4-BE49-F238E27FC236}">
              <a16:creationId xmlns:a16="http://schemas.microsoft.com/office/drawing/2014/main" id="{5F964BAB-4C1F-4BF1-AF8E-10F3638A10E8}"/>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46" name="直線コネクタ 445">
          <a:extLst>
            <a:ext uri="{FF2B5EF4-FFF2-40B4-BE49-F238E27FC236}">
              <a16:creationId xmlns:a16="http://schemas.microsoft.com/office/drawing/2014/main" id="{6AA98B1F-A2DD-4BB8-8332-BE49685E5CE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47" name="テキスト ボックス 446">
          <a:extLst>
            <a:ext uri="{FF2B5EF4-FFF2-40B4-BE49-F238E27FC236}">
              <a16:creationId xmlns:a16="http://schemas.microsoft.com/office/drawing/2014/main" id="{CE0A9ABE-3A0A-4894-904E-A515EB3DEF6B}"/>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48" name="直線コネクタ 447">
          <a:extLst>
            <a:ext uri="{FF2B5EF4-FFF2-40B4-BE49-F238E27FC236}">
              <a16:creationId xmlns:a16="http://schemas.microsoft.com/office/drawing/2014/main" id="{BBA85CF0-327E-4A4B-8D82-882A5B5F19C2}"/>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49" name="テキスト ボックス 448">
          <a:extLst>
            <a:ext uri="{FF2B5EF4-FFF2-40B4-BE49-F238E27FC236}">
              <a16:creationId xmlns:a16="http://schemas.microsoft.com/office/drawing/2014/main" id="{8750D02D-DDF7-41C4-BA0A-6E1E4D97902B}"/>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0" name="直線コネクタ 449">
          <a:extLst>
            <a:ext uri="{FF2B5EF4-FFF2-40B4-BE49-F238E27FC236}">
              <a16:creationId xmlns:a16="http://schemas.microsoft.com/office/drawing/2014/main" id="{CD2ED3AE-EF2D-4A21-A511-4D46B3BE8FBB}"/>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51" name="テキスト ボックス 450">
          <a:extLst>
            <a:ext uri="{FF2B5EF4-FFF2-40B4-BE49-F238E27FC236}">
              <a16:creationId xmlns:a16="http://schemas.microsoft.com/office/drawing/2014/main" id="{DFE5577A-81C0-4032-A48D-B92FC2BC6373}"/>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2" name="【一般廃棄物処理施設】&#10;一人当たり有形固定資産（償却資産）額グラフ枠">
          <a:extLst>
            <a:ext uri="{FF2B5EF4-FFF2-40B4-BE49-F238E27FC236}">
              <a16:creationId xmlns:a16="http://schemas.microsoft.com/office/drawing/2014/main" id="{E170B828-A685-4503-971E-7B66040A80F3}"/>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152569</xdr:rowOff>
    </xdr:from>
    <xdr:to>
      <xdr:col>116</xdr:col>
      <xdr:colOff>62864</xdr:colOff>
      <xdr:row>41</xdr:row>
      <xdr:rowOff>128439</xdr:rowOff>
    </xdr:to>
    <xdr:cxnSp macro="">
      <xdr:nvCxnSpPr>
        <xdr:cNvPr id="453" name="直線コネクタ 452">
          <a:extLst>
            <a:ext uri="{FF2B5EF4-FFF2-40B4-BE49-F238E27FC236}">
              <a16:creationId xmlns:a16="http://schemas.microsoft.com/office/drawing/2014/main" id="{2A65CF40-D5C7-472F-8CB2-281426C8C013}"/>
            </a:ext>
          </a:extLst>
        </xdr:cNvPr>
        <xdr:cNvCxnSpPr/>
      </xdr:nvCxnSpPr>
      <xdr:spPr>
        <a:xfrm flipV="1">
          <a:off x="22160864" y="5981869"/>
          <a:ext cx="0" cy="1176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132266</xdr:rowOff>
    </xdr:from>
    <xdr:ext cx="469744" cy="259045"/>
    <xdr:sp macro="" textlink="">
      <xdr:nvSpPr>
        <xdr:cNvPr id="454" name="【一般廃棄物処理施設】&#10;一人当たり有形固定資産（償却資産）額最小値テキスト">
          <a:extLst>
            <a:ext uri="{FF2B5EF4-FFF2-40B4-BE49-F238E27FC236}">
              <a16:creationId xmlns:a16="http://schemas.microsoft.com/office/drawing/2014/main" id="{125F0004-1F96-451C-A33C-7D686580F1C5}"/>
            </a:ext>
          </a:extLst>
        </xdr:cNvPr>
        <xdr:cNvSpPr txBox="1"/>
      </xdr:nvSpPr>
      <xdr:spPr>
        <a:xfrm>
          <a:off x="22199600" y="7161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128439</xdr:rowOff>
    </xdr:from>
    <xdr:to>
      <xdr:col>116</xdr:col>
      <xdr:colOff>152400</xdr:colOff>
      <xdr:row>41</xdr:row>
      <xdr:rowOff>128439</xdr:rowOff>
    </xdr:to>
    <xdr:cxnSp macro="">
      <xdr:nvCxnSpPr>
        <xdr:cNvPr id="455" name="直線コネクタ 454">
          <a:extLst>
            <a:ext uri="{FF2B5EF4-FFF2-40B4-BE49-F238E27FC236}">
              <a16:creationId xmlns:a16="http://schemas.microsoft.com/office/drawing/2014/main" id="{C84A756D-46C2-48A6-BD08-026614F689F9}"/>
            </a:ext>
          </a:extLst>
        </xdr:cNvPr>
        <xdr:cNvCxnSpPr/>
      </xdr:nvCxnSpPr>
      <xdr:spPr>
        <a:xfrm>
          <a:off x="22072600" y="7157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99246</xdr:rowOff>
    </xdr:from>
    <xdr:ext cx="599010" cy="259045"/>
    <xdr:sp macro="" textlink="">
      <xdr:nvSpPr>
        <xdr:cNvPr id="456" name="【一般廃棄物処理施設】&#10;一人当たり有形固定資産（償却資産）額最大値テキスト">
          <a:extLst>
            <a:ext uri="{FF2B5EF4-FFF2-40B4-BE49-F238E27FC236}">
              <a16:creationId xmlns:a16="http://schemas.microsoft.com/office/drawing/2014/main" id="{4488E090-CD08-499A-88CD-A7305A06D576}"/>
            </a:ext>
          </a:extLst>
        </xdr:cNvPr>
        <xdr:cNvSpPr txBox="1"/>
      </xdr:nvSpPr>
      <xdr:spPr>
        <a:xfrm>
          <a:off x="22199600" y="5757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152569</xdr:rowOff>
    </xdr:from>
    <xdr:to>
      <xdr:col>116</xdr:col>
      <xdr:colOff>152400</xdr:colOff>
      <xdr:row>34</xdr:row>
      <xdr:rowOff>152569</xdr:rowOff>
    </xdr:to>
    <xdr:cxnSp macro="">
      <xdr:nvCxnSpPr>
        <xdr:cNvPr id="457" name="直線コネクタ 456">
          <a:extLst>
            <a:ext uri="{FF2B5EF4-FFF2-40B4-BE49-F238E27FC236}">
              <a16:creationId xmlns:a16="http://schemas.microsoft.com/office/drawing/2014/main" id="{F5363572-BBD7-4165-82B0-DCD17B17E1BA}"/>
            </a:ext>
          </a:extLst>
        </xdr:cNvPr>
        <xdr:cNvCxnSpPr/>
      </xdr:nvCxnSpPr>
      <xdr:spPr>
        <a:xfrm>
          <a:off x="22072600" y="5981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71344</xdr:rowOff>
    </xdr:from>
    <xdr:ext cx="599010" cy="259045"/>
    <xdr:sp macro="" textlink="">
      <xdr:nvSpPr>
        <xdr:cNvPr id="458" name="【一般廃棄物処理施設】&#10;一人当たり有形固定資産（償却資産）額平均値テキスト">
          <a:extLst>
            <a:ext uri="{FF2B5EF4-FFF2-40B4-BE49-F238E27FC236}">
              <a16:creationId xmlns:a16="http://schemas.microsoft.com/office/drawing/2014/main" id="{67A20482-6017-47F1-B199-10FA5862A3C8}"/>
            </a:ext>
          </a:extLst>
        </xdr:cNvPr>
        <xdr:cNvSpPr txBox="1"/>
      </xdr:nvSpPr>
      <xdr:spPr>
        <a:xfrm>
          <a:off x="22199600" y="67578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92917</xdr:rowOff>
    </xdr:from>
    <xdr:to>
      <xdr:col>116</xdr:col>
      <xdr:colOff>114300</xdr:colOff>
      <xdr:row>40</xdr:row>
      <xdr:rowOff>23067</xdr:rowOff>
    </xdr:to>
    <xdr:sp macro="" textlink="">
      <xdr:nvSpPr>
        <xdr:cNvPr id="459" name="フローチャート: 判断 458">
          <a:extLst>
            <a:ext uri="{FF2B5EF4-FFF2-40B4-BE49-F238E27FC236}">
              <a16:creationId xmlns:a16="http://schemas.microsoft.com/office/drawing/2014/main" id="{CA6F9627-8735-4A79-BC01-4ED7D7454B96}"/>
            </a:ext>
          </a:extLst>
        </xdr:cNvPr>
        <xdr:cNvSpPr/>
      </xdr:nvSpPr>
      <xdr:spPr>
        <a:xfrm>
          <a:off x="22110700" y="6779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86975</xdr:rowOff>
    </xdr:from>
    <xdr:to>
      <xdr:col>112</xdr:col>
      <xdr:colOff>38100</xdr:colOff>
      <xdr:row>40</xdr:row>
      <xdr:rowOff>17125</xdr:rowOff>
    </xdr:to>
    <xdr:sp macro="" textlink="">
      <xdr:nvSpPr>
        <xdr:cNvPr id="460" name="フローチャート: 判断 459">
          <a:extLst>
            <a:ext uri="{FF2B5EF4-FFF2-40B4-BE49-F238E27FC236}">
              <a16:creationId xmlns:a16="http://schemas.microsoft.com/office/drawing/2014/main" id="{15141CF7-406E-4A98-8EC1-C4939DA8863C}"/>
            </a:ext>
          </a:extLst>
        </xdr:cNvPr>
        <xdr:cNvSpPr/>
      </xdr:nvSpPr>
      <xdr:spPr>
        <a:xfrm>
          <a:off x="21272500" y="677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96113</xdr:rowOff>
    </xdr:from>
    <xdr:to>
      <xdr:col>107</xdr:col>
      <xdr:colOff>101600</xdr:colOff>
      <xdr:row>40</xdr:row>
      <xdr:rowOff>26263</xdr:rowOff>
    </xdr:to>
    <xdr:sp macro="" textlink="">
      <xdr:nvSpPr>
        <xdr:cNvPr id="461" name="フローチャート: 判断 460">
          <a:extLst>
            <a:ext uri="{FF2B5EF4-FFF2-40B4-BE49-F238E27FC236}">
              <a16:creationId xmlns:a16="http://schemas.microsoft.com/office/drawing/2014/main" id="{69B01F92-653F-435F-BA4E-E2BCB6C50882}"/>
            </a:ext>
          </a:extLst>
        </xdr:cNvPr>
        <xdr:cNvSpPr/>
      </xdr:nvSpPr>
      <xdr:spPr>
        <a:xfrm>
          <a:off x="20383500" y="6782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105645</xdr:rowOff>
    </xdr:from>
    <xdr:to>
      <xdr:col>102</xdr:col>
      <xdr:colOff>165100</xdr:colOff>
      <xdr:row>40</xdr:row>
      <xdr:rowOff>35795</xdr:rowOff>
    </xdr:to>
    <xdr:sp macro="" textlink="">
      <xdr:nvSpPr>
        <xdr:cNvPr id="462" name="フローチャート: 判断 461">
          <a:extLst>
            <a:ext uri="{FF2B5EF4-FFF2-40B4-BE49-F238E27FC236}">
              <a16:creationId xmlns:a16="http://schemas.microsoft.com/office/drawing/2014/main" id="{26076A96-5F85-434E-9801-321C8EAA658E}"/>
            </a:ext>
          </a:extLst>
        </xdr:cNvPr>
        <xdr:cNvSpPr/>
      </xdr:nvSpPr>
      <xdr:spPr>
        <a:xfrm>
          <a:off x="19494500" y="679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101165</xdr:rowOff>
    </xdr:from>
    <xdr:to>
      <xdr:col>98</xdr:col>
      <xdr:colOff>38100</xdr:colOff>
      <xdr:row>40</xdr:row>
      <xdr:rowOff>31315</xdr:rowOff>
    </xdr:to>
    <xdr:sp macro="" textlink="">
      <xdr:nvSpPr>
        <xdr:cNvPr id="463" name="フローチャート: 判断 462">
          <a:extLst>
            <a:ext uri="{FF2B5EF4-FFF2-40B4-BE49-F238E27FC236}">
              <a16:creationId xmlns:a16="http://schemas.microsoft.com/office/drawing/2014/main" id="{66BEA987-F191-4725-A797-F93688694906}"/>
            </a:ext>
          </a:extLst>
        </xdr:cNvPr>
        <xdr:cNvSpPr/>
      </xdr:nvSpPr>
      <xdr:spPr>
        <a:xfrm>
          <a:off x="18605500" y="678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4" name="テキスト ボックス 463">
          <a:extLst>
            <a:ext uri="{FF2B5EF4-FFF2-40B4-BE49-F238E27FC236}">
              <a16:creationId xmlns:a16="http://schemas.microsoft.com/office/drawing/2014/main" id="{5409FE76-2DE3-43A1-A8D3-7A02E2FC2C0D}"/>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5" name="テキスト ボックス 464">
          <a:extLst>
            <a:ext uri="{FF2B5EF4-FFF2-40B4-BE49-F238E27FC236}">
              <a16:creationId xmlns:a16="http://schemas.microsoft.com/office/drawing/2014/main" id="{9D7C15B4-FEC7-4238-BB46-F9CED0D9B97A}"/>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6" name="テキスト ボックス 465">
          <a:extLst>
            <a:ext uri="{FF2B5EF4-FFF2-40B4-BE49-F238E27FC236}">
              <a16:creationId xmlns:a16="http://schemas.microsoft.com/office/drawing/2014/main" id="{B79084D0-01DD-4C5C-83D5-72163E3C439D}"/>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7" name="テキスト ボックス 466">
          <a:extLst>
            <a:ext uri="{FF2B5EF4-FFF2-40B4-BE49-F238E27FC236}">
              <a16:creationId xmlns:a16="http://schemas.microsoft.com/office/drawing/2014/main" id="{3ABE11DB-B053-4EFB-80E2-F5B86F3EE381}"/>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8" name="テキスト ボックス 467">
          <a:extLst>
            <a:ext uri="{FF2B5EF4-FFF2-40B4-BE49-F238E27FC236}">
              <a16:creationId xmlns:a16="http://schemas.microsoft.com/office/drawing/2014/main" id="{697F1047-2E92-4122-A246-6D3D49C7D11B}"/>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10868</xdr:rowOff>
    </xdr:from>
    <xdr:to>
      <xdr:col>116</xdr:col>
      <xdr:colOff>114300</xdr:colOff>
      <xdr:row>35</xdr:row>
      <xdr:rowOff>112468</xdr:rowOff>
    </xdr:to>
    <xdr:sp macro="" textlink="">
      <xdr:nvSpPr>
        <xdr:cNvPr id="469" name="楕円 468">
          <a:extLst>
            <a:ext uri="{FF2B5EF4-FFF2-40B4-BE49-F238E27FC236}">
              <a16:creationId xmlns:a16="http://schemas.microsoft.com/office/drawing/2014/main" id="{012F511C-E090-45AF-ACF2-B350B795B98D}"/>
            </a:ext>
          </a:extLst>
        </xdr:cNvPr>
        <xdr:cNvSpPr/>
      </xdr:nvSpPr>
      <xdr:spPr>
        <a:xfrm>
          <a:off x="22110700" y="6011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97245</xdr:rowOff>
    </xdr:from>
    <xdr:ext cx="599010" cy="259045"/>
    <xdr:sp macro="" textlink="">
      <xdr:nvSpPr>
        <xdr:cNvPr id="470" name="【一般廃棄物処理施設】&#10;一人当たり有形固定資産（償却資産）額該当値テキスト">
          <a:extLst>
            <a:ext uri="{FF2B5EF4-FFF2-40B4-BE49-F238E27FC236}">
              <a16:creationId xmlns:a16="http://schemas.microsoft.com/office/drawing/2014/main" id="{7F592035-59A5-4CBB-B81F-613BCA816557}"/>
            </a:ext>
          </a:extLst>
        </xdr:cNvPr>
        <xdr:cNvSpPr txBox="1"/>
      </xdr:nvSpPr>
      <xdr:spPr>
        <a:xfrm>
          <a:off x="22199600" y="5926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170581</xdr:rowOff>
    </xdr:from>
    <xdr:to>
      <xdr:col>112</xdr:col>
      <xdr:colOff>38100</xdr:colOff>
      <xdr:row>35</xdr:row>
      <xdr:rowOff>100731</xdr:rowOff>
    </xdr:to>
    <xdr:sp macro="" textlink="">
      <xdr:nvSpPr>
        <xdr:cNvPr id="471" name="楕円 470">
          <a:extLst>
            <a:ext uri="{FF2B5EF4-FFF2-40B4-BE49-F238E27FC236}">
              <a16:creationId xmlns:a16="http://schemas.microsoft.com/office/drawing/2014/main" id="{B05082DC-A346-48E1-9448-85478E7167F3}"/>
            </a:ext>
          </a:extLst>
        </xdr:cNvPr>
        <xdr:cNvSpPr/>
      </xdr:nvSpPr>
      <xdr:spPr>
        <a:xfrm>
          <a:off x="21272500" y="599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49931</xdr:rowOff>
    </xdr:from>
    <xdr:to>
      <xdr:col>116</xdr:col>
      <xdr:colOff>63500</xdr:colOff>
      <xdr:row>35</xdr:row>
      <xdr:rowOff>61668</xdr:rowOff>
    </xdr:to>
    <xdr:cxnSp macro="">
      <xdr:nvCxnSpPr>
        <xdr:cNvPr id="472" name="直線コネクタ 471">
          <a:extLst>
            <a:ext uri="{FF2B5EF4-FFF2-40B4-BE49-F238E27FC236}">
              <a16:creationId xmlns:a16="http://schemas.microsoft.com/office/drawing/2014/main" id="{244C3166-16EF-4840-A52D-CBE3C65ECF0A}"/>
            </a:ext>
          </a:extLst>
        </xdr:cNvPr>
        <xdr:cNvCxnSpPr/>
      </xdr:nvCxnSpPr>
      <xdr:spPr>
        <a:xfrm>
          <a:off x="21323300" y="6050681"/>
          <a:ext cx="838200" cy="11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59343</xdr:rowOff>
    </xdr:from>
    <xdr:to>
      <xdr:col>107</xdr:col>
      <xdr:colOff>101600</xdr:colOff>
      <xdr:row>35</xdr:row>
      <xdr:rowOff>160943</xdr:rowOff>
    </xdr:to>
    <xdr:sp macro="" textlink="">
      <xdr:nvSpPr>
        <xdr:cNvPr id="473" name="楕円 472">
          <a:extLst>
            <a:ext uri="{FF2B5EF4-FFF2-40B4-BE49-F238E27FC236}">
              <a16:creationId xmlns:a16="http://schemas.microsoft.com/office/drawing/2014/main" id="{8318B170-14BC-41D1-B786-4A920F6012C1}"/>
            </a:ext>
          </a:extLst>
        </xdr:cNvPr>
        <xdr:cNvSpPr/>
      </xdr:nvSpPr>
      <xdr:spPr>
        <a:xfrm>
          <a:off x="20383500" y="6060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49931</xdr:rowOff>
    </xdr:from>
    <xdr:to>
      <xdr:col>111</xdr:col>
      <xdr:colOff>177800</xdr:colOff>
      <xdr:row>35</xdr:row>
      <xdr:rowOff>110143</xdr:rowOff>
    </xdr:to>
    <xdr:cxnSp macro="">
      <xdr:nvCxnSpPr>
        <xdr:cNvPr id="474" name="直線コネクタ 473">
          <a:extLst>
            <a:ext uri="{FF2B5EF4-FFF2-40B4-BE49-F238E27FC236}">
              <a16:creationId xmlns:a16="http://schemas.microsoft.com/office/drawing/2014/main" id="{77675843-3EA3-4177-8752-A4F4E5BA8555}"/>
            </a:ext>
          </a:extLst>
        </xdr:cNvPr>
        <xdr:cNvCxnSpPr/>
      </xdr:nvCxnSpPr>
      <xdr:spPr>
        <a:xfrm flipV="1">
          <a:off x="20434300" y="6050681"/>
          <a:ext cx="889000" cy="60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66287</xdr:rowOff>
    </xdr:from>
    <xdr:to>
      <xdr:col>102</xdr:col>
      <xdr:colOff>165100</xdr:colOff>
      <xdr:row>37</xdr:row>
      <xdr:rowOff>167887</xdr:rowOff>
    </xdr:to>
    <xdr:sp macro="" textlink="">
      <xdr:nvSpPr>
        <xdr:cNvPr id="475" name="楕円 474">
          <a:extLst>
            <a:ext uri="{FF2B5EF4-FFF2-40B4-BE49-F238E27FC236}">
              <a16:creationId xmlns:a16="http://schemas.microsoft.com/office/drawing/2014/main" id="{7B230DB2-DDCE-4232-A942-A74E96B5386A}"/>
            </a:ext>
          </a:extLst>
        </xdr:cNvPr>
        <xdr:cNvSpPr/>
      </xdr:nvSpPr>
      <xdr:spPr>
        <a:xfrm>
          <a:off x="19494500" y="640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35</xdr:row>
      <xdr:rowOff>110143</xdr:rowOff>
    </xdr:from>
    <xdr:to>
      <xdr:col>107</xdr:col>
      <xdr:colOff>50800</xdr:colOff>
      <xdr:row>37</xdr:row>
      <xdr:rowOff>117087</xdr:rowOff>
    </xdr:to>
    <xdr:cxnSp macro="">
      <xdr:nvCxnSpPr>
        <xdr:cNvPr id="476" name="直線コネクタ 475">
          <a:extLst>
            <a:ext uri="{FF2B5EF4-FFF2-40B4-BE49-F238E27FC236}">
              <a16:creationId xmlns:a16="http://schemas.microsoft.com/office/drawing/2014/main" id="{B8BFD60D-5577-45B4-98AC-92280805E4D0}"/>
            </a:ext>
          </a:extLst>
        </xdr:cNvPr>
        <xdr:cNvCxnSpPr/>
      </xdr:nvCxnSpPr>
      <xdr:spPr>
        <a:xfrm flipV="1">
          <a:off x="19545300" y="6110893"/>
          <a:ext cx="889000" cy="349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66456</xdr:rowOff>
    </xdr:from>
    <xdr:to>
      <xdr:col>98</xdr:col>
      <xdr:colOff>38100</xdr:colOff>
      <xdr:row>37</xdr:row>
      <xdr:rowOff>168056</xdr:rowOff>
    </xdr:to>
    <xdr:sp macro="" textlink="">
      <xdr:nvSpPr>
        <xdr:cNvPr id="477" name="楕円 476">
          <a:extLst>
            <a:ext uri="{FF2B5EF4-FFF2-40B4-BE49-F238E27FC236}">
              <a16:creationId xmlns:a16="http://schemas.microsoft.com/office/drawing/2014/main" id="{AC05DB92-B732-4644-9C95-184C7243AB52}"/>
            </a:ext>
          </a:extLst>
        </xdr:cNvPr>
        <xdr:cNvSpPr/>
      </xdr:nvSpPr>
      <xdr:spPr>
        <a:xfrm>
          <a:off x="18605500" y="6410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117087</xdr:rowOff>
    </xdr:from>
    <xdr:to>
      <xdr:col>102</xdr:col>
      <xdr:colOff>114300</xdr:colOff>
      <xdr:row>37</xdr:row>
      <xdr:rowOff>117256</xdr:rowOff>
    </xdr:to>
    <xdr:cxnSp macro="">
      <xdr:nvCxnSpPr>
        <xdr:cNvPr id="478" name="直線コネクタ 477">
          <a:extLst>
            <a:ext uri="{FF2B5EF4-FFF2-40B4-BE49-F238E27FC236}">
              <a16:creationId xmlns:a16="http://schemas.microsoft.com/office/drawing/2014/main" id="{09BC154E-0F25-4241-9343-63D73CCD4669}"/>
            </a:ext>
          </a:extLst>
        </xdr:cNvPr>
        <xdr:cNvCxnSpPr/>
      </xdr:nvCxnSpPr>
      <xdr:spPr>
        <a:xfrm flipV="1">
          <a:off x="18656300" y="6460737"/>
          <a:ext cx="889000" cy="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8252</xdr:rowOff>
    </xdr:from>
    <xdr:ext cx="599010" cy="259045"/>
    <xdr:sp macro="" textlink="">
      <xdr:nvSpPr>
        <xdr:cNvPr id="479" name="n_1aveValue【一般廃棄物処理施設】&#10;一人当たり有形固定資産（償却資産）額">
          <a:extLst>
            <a:ext uri="{FF2B5EF4-FFF2-40B4-BE49-F238E27FC236}">
              <a16:creationId xmlns:a16="http://schemas.microsoft.com/office/drawing/2014/main" id="{8040E6F2-1E4A-4EEB-9FF1-37B758F74849}"/>
            </a:ext>
          </a:extLst>
        </xdr:cNvPr>
        <xdr:cNvSpPr txBox="1"/>
      </xdr:nvSpPr>
      <xdr:spPr>
        <a:xfrm>
          <a:off x="21011095" y="6866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17390</xdr:rowOff>
    </xdr:from>
    <xdr:ext cx="599010" cy="259045"/>
    <xdr:sp macro="" textlink="">
      <xdr:nvSpPr>
        <xdr:cNvPr id="480" name="n_2aveValue【一般廃棄物処理施設】&#10;一人当たり有形固定資産（償却資産）額">
          <a:extLst>
            <a:ext uri="{FF2B5EF4-FFF2-40B4-BE49-F238E27FC236}">
              <a16:creationId xmlns:a16="http://schemas.microsoft.com/office/drawing/2014/main" id="{BDD2824C-5D41-46B3-8E9F-515F68FEDD19}"/>
            </a:ext>
          </a:extLst>
        </xdr:cNvPr>
        <xdr:cNvSpPr txBox="1"/>
      </xdr:nvSpPr>
      <xdr:spPr>
        <a:xfrm>
          <a:off x="20134795" y="6875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26922</xdr:rowOff>
    </xdr:from>
    <xdr:ext cx="599010" cy="259045"/>
    <xdr:sp macro="" textlink="">
      <xdr:nvSpPr>
        <xdr:cNvPr id="481" name="n_3aveValue【一般廃棄物処理施設】&#10;一人当たり有形固定資産（償却資産）額">
          <a:extLst>
            <a:ext uri="{FF2B5EF4-FFF2-40B4-BE49-F238E27FC236}">
              <a16:creationId xmlns:a16="http://schemas.microsoft.com/office/drawing/2014/main" id="{E0107BAD-24F8-49DA-A0B7-966893CDCFF2}"/>
            </a:ext>
          </a:extLst>
        </xdr:cNvPr>
        <xdr:cNvSpPr txBox="1"/>
      </xdr:nvSpPr>
      <xdr:spPr>
        <a:xfrm>
          <a:off x="19245795" y="6884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22442</xdr:rowOff>
    </xdr:from>
    <xdr:ext cx="599010" cy="259045"/>
    <xdr:sp macro="" textlink="">
      <xdr:nvSpPr>
        <xdr:cNvPr id="482" name="n_4aveValue【一般廃棄物処理施設】&#10;一人当たり有形固定資産（償却資産）額">
          <a:extLst>
            <a:ext uri="{FF2B5EF4-FFF2-40B4-BE49-F238E27FC236}">
              <a16:creationId xmlns:a16="http://schemas.microsoft.com/office/drawing/2014/main" id="{75330F82-0569-45E6-88A5-A614877A48BA}"/>
            </a:ext>
          </a:extLst>
        </xdr:cNvPr>
        <xdr:cNvSpPr txBox="1"/>
      </xdr:nvSpPr>
      <xdr:spPr>
        <a:xfrm>
          <a:off x="18356795" y="6880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33</xdr:row>
      <xdr:rowOff>117258</xdr:rowOff>
    </xdr:from>
    <xdr:ext cx="599010" cy="259045"/>
    <xdr:sp macro="" textlink="">
      <xdr:nvSpPr>
        <xdr:cNvPr id="483" name="n_1mainValue【一般廃棄物処理施設】&#10;一人当たり有形固定資産（償却資産）額">
          <a:extLst>
            <a:ext uri="{FF2B5EF4-FFF2-40B4-BE49-F238E27FC236}">
              <a16:creationId xmlns:a16="http://schemas.microsoft.com/office/drawing/2014/main" id="{84575465-4A6D-49E3-A4D5-B464B7DE75EF}"/>
            </a:ext>
          </a:extLst>
        </xdr:cNvPr>
        <xdr:cNvSpPr txBox="1"/>
      </xdr:nvSpPr>
      <xdr:spPr>
        <a:xfrm>
          <a:off x="21011095" y="5775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34</xdr:row>
      <xdr:rowOff>6020</xdr:rowOff>
    </xdr:from>
    <xdr:ext cx="599010" cy="259045"/>
    <xdr:sp macro="" textlink="">
      <xdr:nvSpPr>
        <xdr:cNvPr id="484" name="n_2mainValue【一般廃棄物処理施設】&#10;一人当たり有形固定資産（償却資産）額">
          <a:extLst>
            <a:ext uri="{FF2B5EF4-FFF2-40B4-BE49-F238E27FC236}">
              <a16:creationId xmlns:a16="http://schemas.microsoft.com/office/drawing/2014/main" id="{7F1BECF6-5B9C-4992-AF6A-57218D96D3C6}"/>
            </a:ext>
          </a:extLst>
        </xdr:cNvPr>
        <xdr:cNvSpPr txBox="1"/>
      </xdr:nvSpPr>
      <xdr:spPr>
        <a:xfrm>
          <a:off x="20134795" y="5835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36</xdr:row>
      <xdr:rowOff>12964</xdr:rowOff>
    </xdr:from>
    <xdr:ext cx="599010" cy="259045"/>
    <xdr:sp macro="" textlink="">
      <xdr:nvSpPr>
        <xdr:cNvPr id="485" name="n_3mainValue【一般廃棄物処理施設】&#10;一人当たり有形固定資産（償却資産）額">
          <a:extLst>
            <a:ext uri="{FF2B5EF4-FFF2-40B4-BE49-F238E27FC236}">
              <a16:creationId xmlns:a16="http://schemas.microsoft.com/office/drawing/2014/main" id="{4AC88FB1-560E-47F9-9222-BB65FB63F94C}"/>
            </a:ext>
          </a:extLst>
        </xdr:cNvPr>
        <xdr:cNvSpPr txBox="1"/>
      </xdr:nvSpPr>
      <xdr:spPr>
        <a:xfrm>
          <a:off x="19245795" y="6185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36</xdr:row>
      <xdr:rowOff>13133</xdr:rowOff>
    </xdr:from>
    <xdr:ext cx="599010" cy="259045"/>
    <xdr:sp macro="" textlink="">
      <xdr:nvSpPr>
        <xdr:cNvPr id="486" name="n_4mainValue【一般廃棄物処理施設】&#10;一人当たり有形固定資産（償却資産）額">
          <a:extLst>
            <a:ext uri="{FF2B5EF4-FFF2-40B4-BE49-F238E27FC236}">
              <a16:creationId xmlns:a16="http://schemas.microsoft.com/office/drawing/2014/main" id="{B190C950-50B4-416B-8EE5-0889710667CC}"/>
            </a:ext>
          </a:extLst>
        </xdr:cNvPr>
        <xdr:cNvSpPr txBox="1"/>
      </xdr:nvSpPr>
      <xdr:spPr>
        <a:xfrm>
          <a:off x="18356795" y="6185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7" name="正方形/長方形 486">
          <a:extLst>
            <a:ext uri="{FF2B5EF4-FFF2-40B4-BE49-F238E27FC236}">
              <a16:creationId xmlns:a16="http://schemas.microsoft.com/office/drawing/2014/main" id="{C64BFDD9-4510-44EC-B128-5BE717249825}"/>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8" name="正方形/長方形 487">
          <a:extLst>
            <a:ext uri="{FF2B5EF4-FFF2-40B4-BE49-F238E27FC236}">
              <a16:creationId xmlns:a16="http://schemas.microsoft.com/office/drawing/2014/main" id="{DAE527DE-1222-40AE-AF89-ABF2032DC67B}"/>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9" name="正方形/長方形 488">
          <a:extLst>
            <a:ext uri="{FF2B5EF4-FFF2-40B4-BE49-F238E27FC236}">
              <a16:creationId xmlns:a16="http://schemas.microsoft.com/office/drawing/2014/main" id="{0C69DB42-7795-4D08-AFA4-11B2D5323B18}"/>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90" name="正方形/長方形 489">
          <a:extLst>
            <a:ext uri="{FF2B5EF4-FFF2-40B4-BE49-F238E27FC236}">
              <a16:creationId xmlns:a16="http://schemas.microsoft.com/office/drawing/2014/main" id="{F43E0BDD-40FF-4155-894F-75DCAD7F3D53}"/>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1" name="正方形/長方形 490">
          <a:extLst>
            <a:ext uri="{FF2B5EF4-FFF2-40B4-BE49-F238E27FC236}">
              <a16:creationId xmlns:a16="http://schemas.microsoft.com/office/drawing/2014/main" id="{76C0B076-C4F3-41D5-A287-2F8F3CC712F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2" name="正方形/長方形 491">
          <a:extLst>
            <a:ext uri="{FF2B5EF4-FFF2-40B4-BE49-F238E27FC236}">
              <a16:creationId xmlns:a16="http://schemas.microsoft.com/office/drawing/2014/main" id="{5A9EC2BA-99F0-4B74-AB6A-BD1D27CC9B94}"/>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3" name="正方形/長方形 492">
          <a:extLst>
            <a:ext uri="{FF2B5EF4-FFF2-40B4-BE49-F238E27FC236}">
              <a16:creationId xmlns:a16="http://schemas.microsoft.com/office/drawing/2014/main" id="{7D3F783B-A9E7-4E17-A10E-82F9E13BA1BC}"/>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4" name="正方形/長方形 493">
          <a:extLst>
            <a:ext uri="{FF2B5EF4-FFF2-40B4-BE49-F238E27FC236}">
              <a16:creationId xmlns:a16="http://schemas.microsoft.com/office/drawing/2014/main" id="{7FCCF099-82D4-41DC-8957-D72CEFA3F69C}"/>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5" name="テキスト ボックス 494">
          <a:extLst>
            <a:ext uri="{FF2B5EF4-FFF2-40B4-BE49-F238E27FC236}">
              <a16:creationId xmlns:a16="http://schemas.microsoft.com/office/drawing/2014/main" id="{41D59C4F-73CF-424A-906A-7C87C3A53383}"/>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6" name="直線コネクタ 495">
          <a:extLst>
            <a:ext uri="{FF2B5EF4-FFF2-40B4-BE49-F238E27FC236}">
              <a16:creationId xmlns:a16="http://schemas.microsoft.com/office/drawing/2014/main" id="{E726ABA5-F0DB-42C2-921C-1A6DC84E3384}"/>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7" name="テキスト ボックス 496">
          <a:extLst>
            <a:ext uri="{FF2B5EF4-FFF2-40B4-BE49-F238E27FC236}">
              <a16:creationId xmlns:a16="http://schemas.microsoft.com/office/drawing/2014/main" id="{03BBCC53-77C7-4C49-899B-66A3E5A6B8CF}"/>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98" name="直線コネクタ 497">
          <a:extLst>
            <a:ext uri="{FF2B5EF4-FFF2-40B4-BE49-F238E27FC236}">
              <a16:creationId xmlns:a16="http://schemas.microsoft.com/office/drawing/2014/main" id="{10460DF6-79A4-4972-9398-BE2884934334}"/>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99" name="テキスト ボックス 498">
          <a:extLst>
            <a:ext uri="{FF2B5EF4-FFF2-40B4-BE49-F238E27FC236}">
              <a16:creationId xmlns:a16="http://schemas.microsoft.com/office/drawing/2014/main" id="{E0907426-1042-4E5C-83BA-D5D11F23841D}"/>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00" name="直線コネクタ 499">
          <a:extLst>
            <a:ext uri="{FF2B5EF4-FFF2-40B4-BE49-F238E27FC236}">
              <a16:creationId xmlns:a16="http://schemas.microsoft.com/office/drawing/2014/main" id="{54773397-FB86-4FAF-9158-C5F6C9C79F4D}"/>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01" name="テキスト ボックス 500">
          <a:extLst>
            <a:ext uri="{FF2B5EF4-FFF2-40B4-BE49-F238E27FC236}">
              <a16:creationId xmlns:a16="http://schemas.microsoft.com/office/drawing/2014/main" id="{A5E0F2B9-F3DD-44B7-A1D3-AE229F19EC42}"/>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02" name="直線コネクタ 501">
          <a:extLst>
            <a:ext uri="{FF2B5EF4-FFF2-40B4-BE49-F238E27FC236}">
              <a16:creationId xmlns:a16="http://schemas.microsoft.com/office/drawing/2014/main" id="{ABCEB11D-C9D1-4479-BC55-EFD3D476F9F6}"/>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03" name="テキスト ボックス 502">
          <a:extLst>
            <a:ext uri="{FF2B5EF4-FFF2-40B4-BE49-F238E27FC236}">
              <a16:creationId xmlns:a16="http://schemas.microsoft.com/office/drawing/2014/main" id="{E6B700EB-A192-47BA-A3C8-5E4CF1654549}"/>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04" name="直線コネクタ 503">
          <a:extLst>
            <a:ext uri="{FF2B5EF4-FFF2-40B4-BE49-F238E27FC236}">
              <a16:creationId xmlns:a16="http://schemas.microsoft.com/office/drawing/2014/main" id="{AF697C1A-539D-40EB-B6F4-F9ECA435D3BF}"/>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05" name="テキスト ボックス 504">
          <a:extLst>
            <a:ext uri="{FF2B5EF4-FFF2-40B4-BE49-F238E27FC236}">
              <a16:creationId xmlns:a16="http://schemas.microsoft.com/office/drawing/2014/main" id="{B5124B1B-DAE9-493F-8E83-FE37606F312E}"/>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06" name="直線コネクタ 505">
          <a:extLst>
            <a:ext uri="{FF2B5EF4-FFF2-40B4-BE49-F238E27FC236}">
              <a16:creationId xmlns:a16="http://schemas.microsoft.com/office/drawing/2014/main" id="{F15A79B5-B6C9-4C0D-85C8-F0494BA12472}"/>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507" name="テキスト ボックス 506">
          <a:extLst>
            <a:ext uri="{FF2B5EF4-FFF2-40B4-BE49-F238E27FC236}">
              <a16:creationId xmlns:a16="http://schemas.microsoft.com/office/drawing/2014/main" id="{5682681F-EC54-438A-8948-1D7713C6C4D8}"/>
            </a:ext>
          </a:extLst>
        </xdr:cNvPr>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8" name="直線コネクタ 507">
          <a:extLst>
            <a:ext uri="{FF2B5EF4-FFF2-40B4-BE49-F238E27FC236}">
              <a16:creationId xmlns:a16="http://schemas.microsoft.com/office/drawing/2014/main" id="{A9024874-BE5E-496A-BC7D-1137E7D917E2}"/>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9" name="【保健センター・保健所】&#10;有形固定資産減価償却率グラフ枠">
          <a:extLst>
            <a:ext uri="{FF2B5EF4-FFF2-40B4-BE49-F238E27FC236}">
              <a16:creationId xmlns:a16="http://schemas.microsoft.com/office/drawing/2014/main" id="{AE04CB5A-5EF8-4F21-94A3-39E35440FB4E}"/>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95250</xdr:rowOff>
    </xdr:from>
    <xdr:to>
      <xdr:col>85</xdr:col>
      <xdr:colOff>126364</xdr:colOff>
      <xdr:row>62</xdr:row>
      <xdr:rowOff>165100</xdr:rowOff>
    </xdr:to>
    <xdr:cxnSp macro="">
      <xdr:nvCxnSpPr>
        <xdr:cNvPr id="510" name="直線コネクタ 509">
          <a:extLst>
            <a:ext uri="{FF2B5EF4-FFF2-40B4-BE49-F238E27FC236}">
              <a16:creationId xmlns:a16="http://schemas.microsoft.com/office/drawing/2014/main" id="{B5A6EBE4-5BB6-4C52-9FEF-1960F7B5D08C}"/>
            </a:ext>
          </a:extLst>
        </xdr:cNvPr>
        <xdr:cNvCxnSpPr/>
      </xdr:nvCxnSpPr>
      <xdr:spPr>
        <a:xfrm flipV="1">
          <a:off x="16318864" y="952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168927</xdr:rowOff>
    </xdr:from>
    <xdr:ext cx="469744" cy="259045"/>
    <xdr:sp macro="" textlink="">
      <xdr:nvSpPr>
        <xdr:cNvPr id="511" name="【保健センター・保健所】&#10;有形固定資産減価償却率最小値テキスト">
          <a:extLst>
            <a:ext uri="{FF2B5EF4-FFF2-40B4-BE49-F238E27FC236}">
              <a16:creationId xmlns:a16="http://schemas.microsoft.com/office/drawing/2014/main" id="{D93366F3-EDC4-4E1C-A30C-E441C968E5AC}"/>
            </a:ext>
          </a:extLst>
        </xdr:cNvPr>
        <xdr:cNvSpPr txBox="1"/>
      </xdr:nvSpPr>
      <xdr:spPr>
        <a:xfrm>
          <a:off x="16357600" y="1079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165100</xdr:rowOff>
    </xdr:from>
    <xdr:to>
      <xdr:col>86</xdr:col>
      <xdr:colOff>25400</xdr:colOff>
      <xdr:row>62</xdr:row>
      <xdr:rowOff>165100</xdr:rowOff>
    </xdr:to>
    <xdr:cxnSp macro="">
      <xdr:nvCxnSpPr>
        <xdr:cNvPr id="512" name="直線コネクタ 511">
          <a:extLst>
            <a:ext uri="{FF2B5EF4-FFF2-40B4-BE49-F238E27FC236}">
              <a16:creationId xmlns:a16="http://schemas.microsoft.com/office/drawing/2014/main" id="{234B0CD1-D722-4D75-9A78-AB913E52E51D}"/>
            </a:ext>
          </a:extLst>
        </xdr:cNvPr>
        <xdr:cNvCxnSpPr/>
      </xdr:nvCxnSpPr>
      <xdr:spPr>
        <a:xfrm>
          <a:off x="16230600" y="1079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41927</xdr:rowOff>
    </xdr:from>
    <xdr:ext cx="340478" cy="259045"/>
    <xdr:sp macro="" textlink="">
      <xdr:nvSpPr>
        <xdr:cNvPr id="513" name="【保健センター・保健所】&#10;有形固定資産減価償却率最大値テキスト">
          <a:extLst>
            <a:ext uri="{FF2B5EF4-FFF2-40B4-BE49-F238E27FC236}">
              <a16:creationId xmlns:a16="http://schemas.microsoft.com/office/drawing/2014/main" id="{B14CBA75-B7EC-4DB1-82DF-C44683163C1C}"/>
            </a:ext>
          </a:extLst>
        </xdr:cNvPr>
        <xdr:cNvSpPr txBox="1"/>
      </xdr:nvSpPr>
      <xdr:spPr>
        <a:xfrm>
          <a:off x="16357600" y="930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95250</xdr:rowOff>
    </xdr:from>
    <xdr:to>
      <xdr:col>86</xdr:col>
      <xdr:colOff>25400</xdr:colOff>
      <xdr:row>55</xdr:row>
      <xdr:rowOff>95250</xdr:rowOff>
    </xdr:to>
    <xdr:cxnSp macro="">
      <xdr:nvCxnSpPr>
        <xdr:cNvPr id="514" name="直線コネクタ 513">
          <a:extLst>
            <a:ext uri="{FF2B5EF4-FFF2-40B4-BE49-F238E27FC236}">
              <a16:creationId xmlns:a16="http://schemas.microsoft.com/office/drawing/2014/main" id="{DA8E7328-F6C9-461D-B4FE-4E5D946C19F4}"/>
            </a:ext>
          </a:extLst>
        </xdr:cNvPr>
        <xdr:cNvCxnSpPr/>
      </xdr:nvCxnSpPr>
      <xdr:spPr>
        <a:xfrm>
          <a:off x="16230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81297</xdr:rowOff>
    </xdr:from>
    <xdr:ext cx="405111" cy="259045"/>
    <xdr:sp macro="" textlink="">
      <xdr:nvSpPr>
        <xdr:cNvPr id="515" name="【保健センター・保健所】&#10;有形固定資産減価償却率平均値テキスト">
          <a:extLst>
            <a:ext uri="{FF2B5EF4-FFF2-40B4-BE49-F238E27FC236}">
              <a16:creationId xmlns:a16="http://schemas.microsoft.com/office/drawing/2014/main" id="{1FE1C81C-7143-4290-9C64-7C0047A4F967}"/>
            </a:ext>
          </a:extLst>
        </xdr:cNvPr>
        <xdr:cNvSpPr txBox="1"/>
      </xdr:nvSpPr>
      <xdr:spPr>
        <a:xfrm>
          <a:off x="16357600" y="10025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58420</xdr:rowOff>
    </xdr:from>
    <xdr:to>
      <xdr:col>85</xdr:col>
      <xdr:colOff>177800</xdr:colOff>
      <xdr:row>59</xdr:row>
      <xdr:rowOff>160020</xdr:rowOff>
    </xdr:to>
    <xdr:sp macro="" textlink="">
      <xdr:nvSpPr>
        <xdr:cNvPr id="516" name="フローチャート: 判断 515">
          <a:extLst>
            <a:ext uri="{FF2B5EF4-FFF2-40B4-BE49-F238E27FC236}">
              <a16:creationId xmlns:a16="http://schemas.microsoft.com/office/drawing/2014/main" id="{8ABABA92-F55A-4CF2-8F63-46A04090B8E8}"/>
            </a:ext>
          </a:extLst>
        </xdr:cNvPr>
        <xdr:cNvSpPr/>
      </xdr:nvSpPr>
      <xdr:spPr>
        <a:xfrm>
          <a:off x="16268700" y="1017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39370</xdr:rowOff>
    </xdr:from>
    <xdr:to>
      <xdr:col>81</xdr:col>
      <xdr:colOff>101600</xdr:colOff>
      <xdr:row>59</xdr:row>
      <xdr:rowOff>140970</xdr:rowOff>
    </xdr:to>
    <xdr:sp macro="" textlink="">
      <xdr:nvSpPr>
        <xdr:cNvPr id="517" name="フローチャート: 判断 516">
          <a:extLst>
            <a:ext uri="{FF2B5EF4-FFF2-40B4-BE49-F238E27FC236}">
              <a16:creationId xmlns:a16="http://schemas.microsoft.com/office/drawing/2014/main" id="{51B0C161-2C1E-4861-BAA5-0C0A0A407B95}"/>
            </a:ext>
          </a:extLst>
        </xdr:cNvPr>
        <xdr:cNvSpPr/>
      </xdr:nvSpPr>
      <xdr:spPr>
        <a:xfrm>
          <a:off x="15430500" y="1015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8890</xdr:rowOff>
    </xdr:from>
    <xdr:to>
      <xdr:col>76</xdr:col>
      <xdr:colOff>165100</xdr:colOff>
      <xdr:row>59</xdr:row>
      <xdr:rowOff>110490</xdr:rowOff>
    </xdr:to>
    <xdr:sp macro="" textlink="">
      <xdr:nvSpPr>
        <xdr:cNvPr id="518" name="フローチャート: 判断 517">
          <a:extLst>
            <a:ext uri="{FF2B5EF4-FFF2-40B4-BE49-F238E27FC236}">
              <a16:creationId xmlns:a16="http://schemas.microsoft.com/office/drawing/2014/main" id="{98DA5DF0-9A27-4EE1-846D-0CABE4AD5C04}"/>
            </a:ext>
          </a:extLst>
        </xdr:cNvPr>
        <xdr:cNvSpPr/>
      </xdr:nvSpPr>
      <xdr:spPr>
        <a:xfrm>
          <a:off x="14541500" y="10124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5080</xdr:rowOff>
    </xdr:from>
    <xdr:to>
      <xdr:col>72</xdr:col>
      <xdr:colOff>38100</xdr:colOff>
      <xdr:row>59</xdr:row>
      <xdr:rowOff>106680</xdr:rowOff>
    </xdr:to>
    <xdr:sp macro="" textlink="">
      <xdr:nvSpPr>
        <xdr:cNvPr id="519" name="フローチャート: 判断 518">
          <a:extLst>
            <a:ext uri="{FF2B5EF4-FFF2-40B4-BE49-F238E27FC236}">
              <a16:creationId xmlns:a16="http://schemas.microsoft.com/office/drawing/2014/main" id="{47E3533D-1339-49F7-90D6-AB6BDD5F0E90}"/>
            </a:ext>
          </a:extLst>
        </xdr:cNvPr>
        <xdr:cNvSpPr/>
      </xdr:nvSpPr>
      <xdr:spPr>
        <a:xfrm>
          <a:off x="13652500" y="1012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162560</xdr:rowOff>
    </xdr:from>
    <xdr:to>
      <xdr:col>67</xdr:col>
      <xdr:colOff>101600</xdr:colOff>
      <xdr:row>59</xdr:row>
      <xdr:rowOff>92710</xdr:rowOff>
    </xdr:to>
    <xdr:sp macro="" textlink="">
      <xdr:nvSpPr>
        <xdr:cNvPr id="520" name="フローチャート: 判断 519">
          <a:extLst>
            <a:ext uri="{FF2B5EF4-FFF2-40B4-BE49-F238E27FC236}">
              <a16:creationId xmlns:a16="http://schemas.microsoft.com/office/drawing/2014/main" id="{0B68ED3B-F3AE-4EC6-B351-F5650B280E6D}"/>
            </a:ext>
          </a:extLst>
        </xdr:cNvPr>
        <xdr:cNvSpPr/>
      </xdr:nvSpPr>
      <xdr:spPr>
        <a:xfrm>
          <a:off x="12763500" y="1010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21" name="テキスト ボックス 520">
          <a:extLst>
            <a:ext uri="{FF2B5EF4-FFF2-40B4-BE49-F238E27FC236}">
              <a16:creationId xmlns:a16="http://schemas.microsoft.com/office/drawing/2014/main" id="{D9484420-1010-4F54-88C7-151289B56725}"/>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2" name="テキスト ボックス 521">
          <a:extLst>
            <a:ext uri="{FF2B5EF4-FFF2-40B4-BE49-F238E27FC236}">
              <a16:creationId xmlns:a16="http://schemas.microsoft.com/office/drawing/2014/main" id="{52A7E2AD-23AD-454A-AD18-25BD555CD9A1}"/>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3" name="テキスト ボックス 522">
          <a:extLst>
            <a:ext uri="{FF2B5EF4-FFF2-40B4-BE49-F238E27FC236}">
              <a16:creationId xmlns:a16="http://schemas.microsoft.com/office/drawing/2014/main" id="{C90E037D-B877-4769-B8D2-6157C0F2D797}"/>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4" name="テキスト ボックス 523">
          <a:extLst>
            <a:ext uri="{FF2B5EF4-FFF2-40B4-BE49-F238E27FC236}">
              <a16:creationId xmlns:a16="http://schemas.microsoft.com/office/drawing/2014/main" id="{23A16238-7D98-45CF-AB4B-A451B44397F5}"/>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5" name="テキスト ボックス 524">
          <a:extLst>
            <a:ext uri="{FF2B5EF4-FFF2-40B4-BE49-F238E27FC236}">
              <a16:creationId xmlns:a16="http://schemas.microsoft.com/office/drawing/2014/main" id="{5C28CFFA-AC04-48A6-AC62-09A8F871A6BF}"/>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43180</xdr:rowOff>
    </xdr:from>
    <xdr:to>
      <xdr:col>85</xdr:col>
      <xdr:colOff>177800</xdr:colOff>
      <xdr:row>60</xdr:row>
      <xdr:rowOff>144780</xdr:rowOff>
    </xdr:to>
    <xdr:sp macro="" textlink="">
      <xdr:nvSpPr>
        <xdr:cNvPr id="526" name="楕円 525">
          <a:extLst>
            <a:ext uri="{FF2B5EF4-FFF2-40B4-BE49-F238E27FC236}">
              <a16:creationId xmlns:a16="http://schemas.microsoft.com/office/drawing/2014/main" id="{D56ED126-F413-47DA-8F24-E6089D977F43}"/>
            </a:ext>
          </a:extLst>
        </xdr:cNvPr>
        <xdr:cNvSpPr/>
      </xdr:nvSpPr>
      <xdr:spPr>
        <a:xfrm>
          <a:off x="16268700" y="1033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21607</xdr:rowOff>
    </xdr:from>
    <xdr:ext cx="405111" cy="259045"/>
    <xdr:sp macro="" textlink="">
      <xdr:nvSpPr>
        <xdr:cNvPr id="527" name="【保健センター・保健所】&#10;有形固定資産減価償却率該当値テキスト">
          <a:extLst>
            <a:ext uri="{FF2B5EF4-FFF2-40B4-BE49-F238E27FC236}">
              <a16:creationId xmlns:a16="http://schemas.microsoft.com/office/drawing/2014/main" id="{563109AC-8E46-44DA-A6CC-1EC946FC187A}"/>
            </a:ext>
          </a:extLst>
        </xdr:cNvPr>
        <xdr:cNvSpPr txBox="1"/>
      </xdr:nvSpPr>
      <xdr:spPr>
        <a:xfrm>
          <a:off x="16357600" y="10308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58420</xdr:rowOff>
    </xdr:from>
    <xdr:to>
      <xdr:col>81</xdr:col>
      <xdr:colOff>101600</xdr:colOff>
      <xdr:row>60</xdr:row>
      <xdr:rowOff>160020</xdr:rowOff>
    </xdr:to>
    <xdr:sp macro="" textlink="">
      <xdr:nvSpPr>
        <xdr:cNvPr id="528" name="楕円 527">
          <a:extLst>
            <a:ext uri="{FF2B5EF4-FFF2-40B4-BE49-F238E27FC236}">
              <a16:creationId xmlns:a16="http://schemas.microsoft.com/office/drawing/2014/main" id="{0E5EED93-5C8F-404B-A5A4-09A341F53A69}"/>
            </a:ext>
          </a:extLst>
        </xdr:cNvPr>
        <xdr:cNvSpPr/>
      </xdr:nvSpPr>
      <xdr:spPr>
        <a:xfrm>
          <a:off x="15430500" y="1034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93980</xdr:rowOff>
    </xdr:from>
    <xdr:to>
      <xdr:col>85</xdr:col>
      <xdr:colOff>127000</xdr:colOff>
      <xdr:row>60</xdr:row>
      <xdr:rowOff>109220</xdr:rowOff>
    </xdr:to>
    <xdr:cxnSp macro="">
      <xdr:nvCxnSpPr>
        <xdr:cNvPr id="529" name="直線コネクタ 528">
          <a:extLst>
            <a:ext uri="{FF2B5EF4-FFF2-40B4-BE49-F238E27FC236}">
              <a16:creationId xmlns:a16="http://schemas.microsoft.com/office/drawing/2014/main" id="{CFB756FF-CA8B-4CCD-B6EA-75F0377A93DC}"/>
            </a:ext>
          </a:extLst>
        </xdr:cNvPr>
        <xdr:cNvCxnSpPr/>
      </xdr:nvCxnSpPr>
      <xdr:spPr>
        <a:xfrm flipV="1">
          <a:off x="15481300" y="103809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46990</xdr:rowOff>
    </xdr:from>
    <xdr:to>
      <xdr:col>76</xdr:col>
      <xdr:colOff>165100</xdr:colOff>
      <xdr:row>60</xdr:row>
      <xdr:rowOff>148590</xdr:rowOff>
    </xdr:to>
    <xdr:sp macro="" textlink="">
      <xdr:nvSpPr>
        <xdr:cNvPr id="530" name="楕円 529">
          <a:extLst>
            <a:ext uri="{FF2B5EF4-FFF2-40B4-BE49-F238E27FC236}">
              <a16:creationId xmlns:a16="http://schemas.microsoft.com/office/drawing/2014/main" id="{7F90307D-D5D8-47FE-A673-2B48405B6110}"/>
            </a:ext>
          </a:extLst>
        </xdr:cNvPr>
        <xdr:cNvSpPr/>
      </xdr:nvSpPr>
      <xdr:spPr>
        <a:xfrm>
          <a:off x="145415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97790</xdr:rowOff>
    </xdr:from>
    <xdr:to>
      <xdr:col>81</xdr:col>
      <xdr:colOff>50800</xdr:colOff>
      <xdr:row>60</xdr:row>
      <xdr:rowOff>109220</xdr:rowOff>
    </xdr:to>
    <xdr:cxnSp macro="">
      <xdr:nvCxnSpPr>
        <xdr:cNvPr id="531" name="直線コネクタ 530">
          <a:extLst>
            <a:ext uri="{FF2B5EF4-FFF2-40B4-BE49-F238E27FC236}">
              <a16:creationId xmlns:a16="http://schemas.microsoft.com/office/drawing/2014/main" id="{7E205904-A750-40C7-8F56-1A108EF52108}"/>
            </a:ext>
          </a:extLst>
        </xdr:cNvPr>
        <xdr:cNvCxnSpPr/>
      </xdr:nvCxnSpPr>
      <xdr:spPr>
        <a:xfrm>
          <a:off x="14592300" y="1038479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29210</xdr:rowOff>
    </xdr:from>
    <xdr:to>
      <xdr:col>72</xdr:col>
      <xdr:colOff>38100</xdr:colOff>
      <xdr:row>60</xdr:row>
      <xdr:rowOff>130810</xdr:rowOff>
    </xdr:to>
    <xdr:sp macro="" textlink="">
      <xdr:nvSpPr>
        <xdr:cNvPr id="532" name="楕円 531">
          <a:extLst>
            <a:ext uri="{FF2B5EF4-FFF2-40B4-BE49-F238E27FC236}">
              <a16:creationId xmlns:a16="http://schemas.microsoft.com/office/drawing/2014/main" id="{CFE48395-6AD2-4EB8-90E7-701299A78990}"/>
            </a:ext>
          </a:extLst>
        </xdr:cNvPr>
        <xdr:cNvSpPr/>
      </xdr:nvSpPr>
      <xdr:spPr>
        <a:xfrm>
          <a:off x="13652500" y="1031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80010</xdr:rowOff>
    </xdr:from>
    <xdr:to>
      <xdr:col>76</xdr:col>
      <xdr:colOff>114300</xdr:colOff>
      <xdr:row>60</xdr:row>
      <xdr:rowOff>97790</xdr:rowOff>
    </xdr:to>
    <xdr:cxnSp macro="">
      <xdr:nvCxnSpPr>
        <xdr:cNvPr id="533" name="直線コネクタ 532">
          <a:extLst>
            <a:ext uri="{FF2B5EF4-FFF2-40B4-BE49-F238E27FC236}">
              <a16:creationId xmlns:a16="http://schemas.microsoft.com/office/drawing/2014/main" id="{4CF56924-4989-45E5-AE98-3AEFCE803588}"/>
            </a:ext>
          </a:extLst>
        </xdr:cNvPr>
        <xdr:cNvCxnSpPr/>
      </xdr:nvCxnSpPr>
      <xdr:spPr>
        <a:xfrm>
          <a:off x="13703300" y="10367010"/>
          <a:ext cx="889000" cy="1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20320</xdr:rowOff>
    </xdr:from>
    <xdr:to>
      <xdr:col>67</xdr:col>
      <xdr:colOff>101600</xdr:colOff>
      <xdr:row>60</xdr:row>
      <xdr:rowOff>121920</xdr:rowOff>
    </xdr:to>
    <xdr:sp macro="" textlink="">
      <xdr:nvSpPr>
        <xdr:cNvPr id="534" name="楕円 533">
          <a:extLst>
            <a:ext uri="{FF2B5EF4-FFF2-40B4-BE49-F238E27FC236}">
              <a16:creationId xmlns:a16="http://schemas.microsoft.com/office/drawing/2014/main" id="{320F5BC5-BB30-4B14-9B36-67DF95DA5244}"/>
            </a:ext>
          </a:extLst>
        </xdr:cNvPr>
        <xdr:cNvSpPr/>
      </xdr:nvSpPr>
      <xdr:spPr>
        <a:xfrm>
          <a:off x="12763500" y="1030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71120</xdr:rowOff>
    </xdr:from>
    <xdr:to>
      <xdr:col>71</xdr:col>
      <xdr:colOff>177800</xdr:colOff>
      <xdr:row>60</xdr:row>
      <xdr:rowOff>80010</xdr:rowOff>
    </xdr:to>
    <xdr:cxnSp macro="">
      <xdr:nvCxnSpPr>
        <xdr:cNvPr id="535" name="直線コネクタ 534">
          <a:extLst>
            <a:ext uri="{FF2B5EF4-FFF2-40B4-BE49-F238E27FC236}">
              <a16:creationId xmlns:a16="http://schemas.microsoft.com/office/drawing/2014/main" id="{23C0D190-1186-44F6-B0F5-18128F0B2945}"/>
            </a:ext>
          </a:extLst>
        </xdr:cNvPr>
        <xdr:cNvCxnSpPr/>
      </xdr:nvCxnSpPr>
      <xdr:spPr>
        <a:xfrm>
          <a:off x="12814300" y="10358120"/>
          <a:ext cx="8890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157497</xdr:rowOff>
    </xdr:from>
    <xdr:ext cx="405111" cy="259045"/>
    <xdr:sp macro="" textlink="">
      <xdr:nvSpPr>
        <xdr:cNvPr id="536" name="n_1aveValue【保健センター・保健所】&#10;有形固定資産減価償却率">
          <a:extLst>
            <a:ext uri="{FF2B5EF4-FFF2-40B4-BE49-F238E27FC236}">
              <a16:creationId xmlns:a16="http://schemas.microsoft.com/office/drawing/2014/main" id="{C0CE7714-8D1F-4054-B32C-7523F58F1936}"/>
            </a:ext>
          </a:extLst>
        </xdr:cNvPr>
        <xdr:cNvSpPr txBox="1"/>
      </xdr:nvSpPr>
      <xdr:spPr>
        <a:xfrm>
          <a:off x="15266044" y="9930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127017</xdr:rowOff>
    </xdr:from>
    <xdr:ext cx="405111" cy="259045"/>
    <xdr:sp macro="" textlink="">
      <xdr:nvSpPr>
        <xdr:cNvPr id="537" name="n_2aveValue【保健センター・保健所】&#10;有形固定資産減価償却率">
          <a:extLst>
            <a:ext uri="{FF2B5EF4-FFF2-40B4-BE49-F238E27FC236}">
              <a16:creationId xmlns:a16="http://schemas.microsoft.com/office/drawing/2014/main" id="{00A37C09-68AB-4084-BF65-BC66B4DCCDA4}"/>
            </a:ext>
          </a:extLst>
        </xdr:cNvPr>
        <xdr:cNvSpPr txBox="1"/>
      </xdr:nvSpPr>
      <xdr:spPr>
        <a:xfrm>
          <a:off x="14389744" y="9899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123207</xdr:rowOff>
    </xdr:from>
    <xdr:ext cx="405111" cy="259045"/>
    <xdr:sp macro="" textlink="">
      <xdr:nvSpPr>
        <xdr:cNvPr id="538" name="n_3aveValue【保健センター・保健所】&#10;有形固定資産減価償却率">
          <a:extLst>
            <a:ext uri="{FF2B5EF4-FFF2-40B4-BE49-F238E27FC236}">
              <a16:creationId xmlns:a16="http://schemas.microsoft.com/office/drawing/2014/main" id="{F08BB6DF-1F6C-43C2-AC07-68EB205F2131}"/>
            </a:ext>
          </a:extLst>
        </xdr:cNvPr>
        <xdr:cNvSpPr txBox="1"/>
      </xdr:nvSpPr>
      <xdr:spPr>
        <a:xfrm>
          <a:off x="13500744" y="9895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109237</xdr:rowOff>
    </xdr:from>
    <xdr:ext cx="405111" cy="259045"/>
    <xdr:sp macro="" textlink="">
      <xdr:nvSpPr>
        <xdr:cNvPr id="539" name="n_4aveValue【保健センター・保健所】&#10;有形固定資産減価償却率">
          <a:extLst>
            <a:ext uri="{FF2B5EF4-FFF2-40B4-BE49-F238E27FC236}">
              <a16:creationId xmlns:a16="http://schemas.microsoft.com/office/drawing/2014/main" id="{68162A17-0920-4B10-8726-3B285833FE61}"/>
            </a:ext>
          </a:extLst>
        </xdr:cNvPr>
        <xdr:cNvSpPr txBox="1"/>
      </xdr:nvSpPr>
      <xdr:spPr>
        <a:xfrm>
          <a:off x="12611744" y="9881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151147</xdr:rowOff>
    </xdr:from>
    <xdr:ext cx="405111" cy="259045"/>
    <xdr:sp macro="" textlink="">
      <xdr:nvSpPr>
        <xdr:cNvPr id="540" name="n_1mainValue【保健センター・保健所】&#10;有形固定資産減価償却率">
          <a:extLst>
            <a:ext uri="{FF2B5EF4-FFF2-40B4-BE49-F238E27FC236}">
              <a16:creationId xmlns:a16="http://schemas.microsoft.com/office/drawing/2014/main" id="{46362B06-D5DF-40D5-8A03-19CCC64A7912}"/>
            </a:ext>
          </a:extLst>
        </xdr:cNvPr>
        <xdr:cNvSpPr txBox="1"/>
      </xdr:nvSpPr>
      <xdr:spPr>
        <a:xfrm>
          <a:off x="15266044" y="10438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139717</xdr:rowOff>
    </xdr:from>
    <xdr:ext cx="405111" cy="259045"/>
    <xdr:sp macro="" textlink="">
      <xdr:nvSpPr>
        <xdr:cNvPr id="541" name="n_2mainValue【保健センター・保健所】&#10;有形固定資産減価償却率">
          <a:extLst>
            <a:ext uri="{FF2B5EF4-FFF2-40B4-BE49-F238E27FC236}">
              <a16:creationId xmlns:a16="http://schemas.microsoft.com/office/drawing/2014/main" id="{CE751E09-4A79-4C93-8AE9-28C200FCD51E}"/>
            </a:ext>
          </a:extLst>
        </xdr:cNvPr>
        <xdr:cNvSpPr txBox="1"/>
      </xdr:nvSpPr>
      <xdr:spPr>
        <a:xfrm>
          <a:off x="14389744" y="10426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121937</xdr:rowOff>
    </xdr:from>
    <xdr:ext cx="405111" cy="259045"/>
    <xdr:sp macro="" textlink="">
      <xdr:nvSpPr>
        <xdr:cNvPr id="542" name="n_3mainValue【保健センター・保健所】&#10;有形固定資産減価償却率">
          <a:extLst>
            <a:ext uri="{FF2B5EF4-FFF2-40B4-BE49-F238E27FC236}">
              <a16:creationId xmlns:a16="http://schemas.microsoft.com/office/drawing/2014/main" id="{D59EF0B8-38B4-4D8C-A061-659AEE69E680}"/>
            </a:ext>
          </a:extLst>
        </xdr:cNvPr>
        <xdr:cNvSpPr txBox="1"/>
      </xdr:nvSpPr>
      <xdr:spPr>
        <a:xfrm>
          <a:off x="13500744" y="1040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113047</xdr:rowOff>
    </xdr:from>
    <xdr:ext cx="405111" cy="259045"/>
    <xdr:sp macro="" textlink="">
      <xdr:nvSpPr>
        <xdr:cNvPr id="543" name="n_4mainValue【保健センター・保健所】&#10;有形固定資産減価償却率">
          <a:extLst>
            <a:ext uri="{FF2B5EF4-FFF2-40B4-BE49-F238E27FC236}">
              <a16:creationId xmlns:a16="http://schemas.microsoft.com/office/drawing/2014/main" id="{A705F996-102F-48D0-8B64-4B2831F0E60D}"/>
            </a:ext>
          </a:extLst>
        </xdr:cNvPr>
        <xdr:cNvSpPr txBox="1"/>
      </xdr:nvSpPr>
      <xdr:spPr>
        <a:xfrm>
          <a:off x="12611744" y="10400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4" name="正方形/長方形 543">
          <a:extLst>
            <a:ext uri="{FF2B5EF4-FFF2-40B4-BE49-F238E27FC236}">
              <a16:creationId xmlns:a16="http://schemas.microsoft.com/office/drawing/2014/main" id="{8F0A80FC-A84F-42C6-AFAD-12D1C1C6E5F4}"/>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5" name="正方形/長方形 544">
          <a:extLst>
            <a:ext uri="{FF2B5EF4-FFF2-40B4-BE49-F238E27FC236}">
              <a16:creationId xmlns:a16="http://schemas.microsoft.com/office/drawing/2014/main" id="{58963B03-AE5B-41B2-8FDB-31D8CB8E6145}"/>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6" name="正方形/長方形 545">
          <a:extLst>
            <a:ext uri="{FF2B5EF4-FFF2-40B4-BE49-F238E27FC236}">
              <a16:creationId xmlns:a16="http://schemas.microsoft.com/office/drawing/2014/main" id="{981B5CEC-17E4-4B05-B78C-2D2A5442DDDE}"/>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7" name="正方形/長方形 546">
          <a:extLst>
            <a:ext uri="{FF2B5EF4-FFF2-40B4-BE49-F238E27FC236}">
              <a16:creationId xmlns:a16="http://schemas.microsoft.com/office/drawing/2014/main" id="{AB01DD8B-74FF-4BDC-AC28-47940806F9B1}"/>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8" name="正方形/長方形 547">
          <a:extLst>
            <a:ext uri="{FF2B5EF4-FFF2-40B4-BE49-F238E27FC236}">
              <a16:creationId xmlns:a16="http://schemas.microsoft.com/office/drawing/2014/main" id="{1305E27C-560E-46A0-BF5B-3DDF1D2E3A41}"/>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9" name="正方形/長方形 548">
          <a:extLst>
            <a:ext uri="{FF2B5EF4-FFF2-40B4-BE49-F238E27FC236}">
              <a16:creationId xmlns:a16="http://schemas.microsoft.com/office/drawing/2014/main" id="{4521543E-486C-4B43-B10F-885596A8DF96}"/>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0" name="正方形/長方形 549">
          <a:extLst>
            <a:ext uri="{FF2B5EF4-FFF2-40B4-BE49-F238E27FC236}">
              <a16:creationId xmlns:a16="http://schemas.microsoft.com/office/drawing/2014/main" id="{2D0E61F5-3583-4B74-86C6-6C0112F63FD2}"/>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1" name="正方形/長方形 550">
          <a:extLst>
            <a:ext uri="{FF2B5EF4-FFF2-40B4-BE49-F238E27FC236}">
              <a16:creationId xmlns:a16="http://schemas.microsoft.com/office/drawing/2014/main" id="{98A8C239-E4D0-4F2F-BC3A-8D62B1AD26F9}"/>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2" name="テキスト ボックス 551">
          <a:extLst>
            <a:ext uri="{FF2B5EF4-FFF2-40B4-BE49-F238E27FC236}">
              <a16:creationId xmlns:a16="http://schemas.microsoft.com/office/drawing/2014/main" id="{D3B39C07-4A9C-4418-A3EE-32D98CF08601}"/>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3" name="直線コネクタ 552">
          <a:extLst>
            <a:ext uri="{FF2B5EF4-FFF2-40B4-BE49-F238E27FC236}">
              <a16:creationId xmlns:a16="http://schemas.microsoft.com/office/drawing/2014/main" id="{C4BECFB4-3DAC-429D-A497-2E2B108FF5E8}"/>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54" name="直線コネクタ 553">
          <a:extLst>
            <a:ext uri="{FF2B5EF4-FFF2-40B4-BE49-F238E27FC236}">
              <a16:creationId xmlns:a16="http://schemas.microsoft.com/office/drawing/2014/main" id="{CBDB619D-D9B6-4CCC-BC3F-DF1053B55572}"/>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55" name="テキスト ボックス 554">
          <a:extLst>
            <a:ext uri="{FF2B5EF4-FFF2-40B4-BE49-F238E27FC236}">
              <a16:creationId xmlns:a16="http://schemas.microsoft.com/office/drawing/2014/main" id="{F1F06957-999D-4187-94C2-6B23BB44FCBC}"/>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56" name="直線コネクタ 555">
          <a:extLst>
            <a:ext uri="{FF2B5EF4-FFF2-40B4-BE49-F238E27FC236}">
              <a16:creationId xmlns:a16="http://schemas.microsoft.com/office/drawing/2014/main" id="{B9E61712-8BB9-4BFB-BF66-D933ECC7C61B}"/>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57" name="テキスト ボックス 556">
          <a:extLst>
            <a:ext uri="{FF2B5EF4-FFF2-40B4-BE49-F238E27FC236}">
              <a16:creationId xmlns:a16="http://schemas.microsoft.com/office/drawing/2014/main" id="{596EFC81-3110-4F66-ADB8-C4F08FA00771}"/>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58" name="直線コネクタ 557">
          <a:extLst>
            <a:ext uri="{FF2B5EF4-FFF2-40B4-BE49-F238E27FC236}">
              <a16:creationId xmlns:a16="http://schemas.microsoft.com/office/drawing/2014/main" id="{20353D87-97FE-4F86-8D33-B4BD9DE0A483}"/>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59" name="テキスト ボックス 558">
          <a:extLst>
            <a:ext uri="{FF2B5EF4-FFF2-40B4-BE49-F238E27FC236}">
              <a16:creationId xmlns:a16="http://schemas.microsoft.com/office/drawing/2014/main" id="{DCED085E-93C8-47FB-B2CD-58CF2520CA52}"/>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60" name="直線コネクタ 559">
          <a:extLst>
            <a:ext uri="{FF2B5EF4-FFF2-40B4-BE49-F238E27FC236}">
              <a16:creationId xmlns:a16="http://schemas.microsoft.com/office/drawing/2014/main" id="{8E58088E-FA3A-4BF3-9B6E-66B4ED9CEF45}"/>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61" name="テキスト ボックス 560">
          <a:extLst>
            <a:ext uri="{FF2B5EF4-FFF2-40B4-BE49-F238E27FC236}">
              <a16:creationId xmlns:a16="http://schemas.microsoft.com/office/drawing/2014/main" id="{144B15AA-E3FB-4896-80B1-C412C5E3A4EA}"/>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62" name="直線コネクタ 561">
          <a:extLst>
            <a:ext uri="{FF2B5EF4-FFF2-40B4-BE49-F238E27FC236}">
              <a16:creationId xmlns:a16="http://schemas.microsoft.com/office/drawing/2014/main" id="{6D57A319-548F-4BD4-8B87-325FB3B53B7C}"/>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63" name="テキスト ボックス 562">
          <a:extLst>
            <a:ext uri="{FF2B5EF4-FFF2-40B4-BE49-F238E27FC236}">
              <a16:creationId xmlns:a16="http://schemas.microsoft.com/office/drawing/2014/main" id="{F2448CD8-5041-4051-957E-54E7095A27D8}"/>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4" name="直線コネクタ 563">
          <a:extLst>
            <a:ext uri="{FF2B5EF4-FFF2-40B4-BE49-F238E27FC236}">
              <a16:creationId xmlns:a16="http://schemas.microsoft.com/office/drawing/2014/main" id="{905A2AFD-FE0E-4654-ABC3-8A86F40A6EF3}"/>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5" name="テキスト ボックス 564">
          <a:extLst>
            <a:ext uri="{FF2B5EF4-FFF2-40B4-BE49-F238E27FC236}">
              <a16:creationId xmlns:a16="http://schemas.microsoft.com/office/drawing/2014/main" id="{66D859A1-4E4C-4983-BD84-CDA92A4D6637}"/>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6" name="【保健センター・保健所】&#10;一人当たり面積グラフ枠">
          <a:extLst>
            <a:ext uri="{FF2B5EF4-FFF2-40B4-BE49-F238E27FC236}">
              <a16:creationId xmlns:a16="http://schemas.microsoft.com/office/drawing/2014/main" id="{6C7AE7AD-D300-4FB8-B8D8-AB6A3B84EB42}"/>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156210</xdr:rowOff>
    </xdr:from>
    <xdr:to>
      <xdr:col>116</xdr:col>
      <xdr:colOff>62864</xdr:colOff>
      <xdr:row>64</xdr:row>
      <xdr:rowOff>3810</xdr:rowOff>
    </xdr:to>
    <xdr:cxnSp macro="">
      <xdr:nvCxnSpPr>
        <xdr:cNvPr id="567" name="直線コネクタ 566">
          <a:extLst>
            <a:ext uri="{FF2B5EF4-FFF2-40B4-BE49-F238E27FC236}">
              <a16:creationId xmlns:a16="http://schemas.microsoft.com/office/drawing/2014/main" id="{7D989EDE-014D-4107-9AA1-DD129578A5B9}"/>
            </a:ext>
          </a:extLst>
        </xdr:cNvPr>
        <xdr:cNvCxnSpPr/>
      </xdr:nvCxnSpPr>
      <xdr:spPr>
        <a:xfrm flipV="1">
          <a:off x="22160864" y="958596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7637</xdr:rowOff>
    </xdr:from>
    <xdr:ext cx="469744" cy="259045"/>
    <xdr:sp macro="" textlink="">
      <xdr:nvSpPr>
        <xdr:cNvPr id="568" name="【保健センター・保健所】&#10;一人当たり面積最小値テキスト">
          <a:extLst>
            <a:ext uri="{FF2B5EF4-FFF2-40B4-BE49-F238E27FC236}">
              <a16:creationId xmlns:a16="http://schemas.microsoft.com/office/drawing/2014/main" id="{711C0360-ECD7-4B8E-976D-73790945036A}"/>
            </a:ext>
          </a:extLst>
        </xdr:cNvPr>
        <xdr:cNvSpPr txBox="1"/>
      </xdr:nvSpPr>
      <xdr:spPr>
        <a:xfrm>
          <a:off x="22199600" y="1098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xdr:rowOff>
    </xdr:from>
    <xdr:to>
      <xdr:col>116</xdr:col>
      <xdr:colOff>152400</xdr:colOff>
      <xdr:row>64</xdr:row>
      <xdr:rowOff>3810</xdr:rowOff>
    </xdr:to>
    <xdr:cxnSp macro="">
      <xdr:nvCxnSpPr>
        <xdr:cNvPr id="569" name="直線コネクタ 568">
          <a:extLst>
            <a:ext uri="{FF2B5EF4-FFF2-40B4-BE49-F238E27FC236}">
              <a16:creationId xmlns:a16="http://schemas.microsoft.com/office/drawing/2014/main" id="{C723615B-BE68-4D11-867C-B139C2CF803A}"/>
            </a:ext>
          </a:extLst>
        </xdr:cNvPr>
        <xdr:cNvCxnSpPr/>
      </xdr:nvCxnSpPr>
      <xdr:spPr>
        <a:xfrm>
          <a:off x="22072600" y="10976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102887</xdr:rowOff>
    </xdr:from>
    <xdr:ext cx="469744" cy="259045"/>
    <xdr:sp macro="" textlink="">
      <xdr:nvSpPr>
        <xdr:cNvPr id="570" name="【保健センター・保健所】&#10;一人当たり面積最大値テキスト">
          <a:extLst>
            <a:ext uri="{FF2B5EF4-FFF2-40B4-BE49-F238E27FC236}">
              <a16:creationId xmlns:a16="http://schemas.microsoft.com/office/drawing/2014/main" id="{D2D5FA34-466B-4873-AFEF-093369D0E7DB}"/>
            </a:ext>
          </a:extLst>
        </xdr:cNvPr>
        <xdr:cNvSpPr txBox="1"/>
      </xdr:nvSpPr>
      <xdr:spPr>
        <a:xfrm>
          <a:off x="22199600" y="9361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156210</xdr:rowOff>
    </xdr:from>
    <xdr:to>
      <xdr:col>116</xdr:col>
      <xdr:colOff>152400</xdr:colOff>
      <xdr:row>55</xdr:row>
      <xdr:rowOff>156210</xdr:rowOff>
    </xdr:to>
    <xdr:cxnSp macro="">
      <xdr:nvCxnSpPr>
        <xdr:cNvPr id="571" name="直線コネクタ 570">
          <a:extLst>
            <a:ext uri="{FF2B5EF4-FFF2-40B4-BE49-F238E27FC236}">
              <a16:creationId xmlns:a16="http://schemas.microsoft.com/office/drawing/2014/main" id="{AD900CDD-FBB2-4F96-B105-01047179E188}"/>
            </a:ext>
          </a:extLst>
        </xdr:cNvPr>
        <xdr:cNvCxnSpPr/>
      </xdr:nvCxnSpPr>
      <xdr:spPr>
        <a:xfrm>
          <a:off x="22072600" y="958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114317</xdr:rowOff>
    </xdr:from>
    <xdr:ext cx="469744" cy="259045"/>
    <xdr:sp macro="" textlink="">
      <xdr:nvSpPr>
        <xdr:cNvPr id="572" name="【保健センター・保健所】&#10;一人当たり面積平均値テキスト">
          <a:extLst>
            <a:ext uri="{FF2B5EF4-FFF2-40B4-BE49-F238E27FC236}">
              <a16:creationId xmlns:a16="http://schemas.microsoft.com/office/drawing/2014/main" id="{FF80617D-0C61-4950-8251-DAB6A563326D}"/>
            </a:ext>
          </a:extLst>
        </xdr:cNvPr>
        <xdr:cNvSpPr txBox="1"/>
      </xdr:nvSpPr>
      <xdr:spPr>
        <a:xfrm>
          <a:off x="22199600" y="105727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135890</xdr:rowOff>
    </xdr:from>
    <xdr:to>
      <xdr:col>116</xdr:col>
      <xdr:colOff>114300</xdr:colOff>
      <xdr:row>62</xdr:row>
      <xdr:rowOff>66040</xdr:rowOff>
    </xdr:to>
    <xdr:sp macro="" textlink="">
      <xdr:nvSpPr>
        <xdr:cNvPr id="573" name="フローチャート: 判断 572">
          <a:extLst>
            <a:ext uri="{FF2B5EF4-FFF2-40B4-BE49-F238E27FC236}">
              <a16:creationId xmlns:a16="http://schemas.microsoft.com/office/drawing/2014/main" id="{5FE836BB-9420-4F95-BBFD-789D40B689D8}"/>
            </a:ext>
          </a:extLst>
        </xdr:cNvPr>
        <xdr:cNvSpPr/>
      </xdr:nvSpPr>
      <xdr:spPr>
        <a:xfrm>
          <a:off x="221107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143510</xdr:rowOff>
    </xdr:from>
    <xdr:to>
      <xdr:col>112</xdr:col>
      <xdr:colOff>38100</xdr:colOff>
      <xdr:row>62</xdr:row>
      <xdr:rowOff>73660</xdr:rowOff>
    </xdr:to>
    <xdr:sp macro="" textlink="">
      <xdr:nvSpPr>
        <xdr:cNvPr id="574" name="フローチャート: 判断 573">
          <a:extLst>
            <a:ext uri="{FF2B5EF4-FFF2-40B4-BE49-F238E27FC236}">
              <a16:creationId xmlns:a16="http://schemas.microsoft.com/office/drawing/2014/main" id="{7E2EEDFD-3B15-45F4-892F-2C95F178D58F}"/>
            </a:ext>
          </a:extLst>
        </xdr:cNvPr>
        <xdr:cNvSpPr/>
      </xdr:nvSpPr>
      <xdr:spPr>
        <a:xfrm>
          <a:off x="212725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40640</xdr:rowOff>
    </xdr:from>
    <xdr:to>
      <xdr:col>107</xdr:col>
      <xdr:colOff>101600</xdr:colOff>
      <xdr:row>61</xdr:row>
      <xdr:rowOff>142240</xdr:rowOff>
    </xdr:to>
    <xdr:sp macro="" textlink="">
      <xdr:nvSpPr>
        <xdr:cNvPr id="575" name="フローチャート: 判断 574">
          <a:extLst>
            <a:ext uri="{FF2B5EF4-FFF2-40B4-BE49-F238E27FC236}">
              <a16:creationId xmlns:a16="http://schemas.microsoft.com/office/drawing/2014/main" id="{3BDAAA2D-BC8D-413E-8A2A-632A0F1C23F9}"/>
            </a:ext>
          </a:extLst>
        </xdr:cNvPr>
        <xdr:cNvSpPr/>
      </xdr:nvSpPr>
      <xdr:spPr>
        <a:xfrm>
          <a:off x="203835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44450</xdr:rowOff>
    </xdr:from>
    <xdr:to>
      <xdr:col>102</xdr:col>
      <xdr:colOff>165100</xdr:colOff>
      <xdr:row>61</xdr:row>
      <xdr:rowOff>146050</xdr:rowOff>
    </xdr:to>
    <xdr:sp macro="" textlink="">
      <xdr:nvSpPr>
        <xdr:cNvPr id="576" name="フローチャート: 判断 575">
          <a:extLst>
            <a:ext uri="{FF2B5EF4-FFF2-40B4-BE49-F238E27FC236}">
              <a16:creationId xmlns:a16="http://schemas.microsoft.com/office/drawing/2014/main" id="{2B42F54B-2F4B-45C3-9A89-F43841BE99A3}"/>
            </a:ext>
          </a:extLst>
        </xdr:cNvPr>
        <xdr:cNvSpPr/>
      </xdr:nvSpPr>
      <xdr:spPr>
        <a:xfrm>
          <a:off x="194945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36830</xdr:rowOff>
    </xdr:from>
    <xdr:to>
      <xdr:col>98</xdr:col>
      <xdr:colOff>38100</xdr:colOff>
      <xdr:row>61</xdr:row>
      <xdr:rowOff>138430</xdr:rowOff>
    </xdr:to>
    <xdr:sp macro="" textlink="">
      <xdr:nvSpPr>
        <xdr:cNvPr id="577" name="フローチャート: 判断 576">
          <a:extLst>
            <a:ext uri="{FF2B5EF4-FFF2-40B4-BE49-F238E27FC236}">
              <a16:creationId xmlns:a16="http://schemas.microsoft.com/office/drawing/2014/main" id="{FACAFDEF-2FCB-4F47-9726-5C128A58C4B6}"/>
            </a:ext>
          </a:extLst>
        </xdr:cNvPr>
        <xdr:cNvSpPr/>
      </xdr:nvSpPr>
      <xdr:spPr>
        <a:xfrm>
          <a:off x="18605500" y="1049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8" name="テキスト ボックス 577">
          <a:extLst>
            <a:ext uri="{FF2B5EF4-FFF2-40B4-BE49-F238E27FC236}">
              <a16:creationId xmlns:a16="http://schemas.microsoft.com/office/drawing/2014/main" id="{DCB9BE28-1A59-4045-8020-96C21B8F2FE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9" name="テキスト ボックス 578">
          <a:extLst>
            <a:ext uri="{FF2B5EF4-FFF2-40B4-BE49-F238E27FC236}">
              <a16:creationId xmlns:a16="http://schemas.microsoft.com/office/drawing/2014/main" id="{B518CC78-0EB4-4BEC-91F3-AC71CAD3DF84}"/>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0" name="テキスト ボックス 579">
          <a:extLst>
            <a:ext uri="{FF2B5EF4-FFF2-40B4-BE49-F238E27FC236}">
              <a16:creationId xmlns:a16="http://schemas.microsoft.com/office/drawing/2014/main" id="{B54D9823-174C-42C4-8381-27FB90429F02}"/>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1" name="テキスト ボックス 580">
          <a:extLst>
            <a:ext uri="{FF2B5EF4-FFF2-40B4-BE49-F238E27FC236}">
              <a16:creationId xmlns:a16="http://schemas.microsoft.com/office/drawing/2014/main" id="{C594F8D7-9D51-4533-9F32-AAE0CD0ABEFC}"/>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2" name="テキスト ボックス 581">
          <a:extLst>
            <a:ext uri="{FF2B5EF4-FFF2-40B4-BE49-F238E27FC236}">
              <a16:creationId xmlns:a16="http://schemas.microsoft.com/office/drawing/2014/main" id="{C1420231-C2C6-4263-A0DF-C4D9B3798DBD}"/>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44450</xdr:rowOff>
    </xdr:from>
    <xdr:to>
      <xdr:col>116</xdr:col>
      <xdr:colOff>114300</xdr:colOff>
      <xdr:row>58</xdr:row>
      <xdr:rowOff>146050</xdr:rowOff>
    </xdr:to>
    <xdr:sp macro="" textlink="">
      <xdr:nvSpPr>
        <xdr:cNvPr id="583" name="楕円 582">
          <a:extLst>
            <a:ext uri="{FF2B5EF4-FFF2-40B4-BE49-F238E27FC236}">
              <a16:creationId xmlns:a16="http://schemas.microsoft.com/office/drawing/2014/main" id="{F0893A7B-9DC4-48BD-B8AE-E34CDBE3908C}"/>
            </a:ext>
          </a:extLst>
        </xdr:cNvPr>
        <xdr:cNvSpPr/>
      </xdr:nvSpPr>
      <xdr:spPr>
        <a:xfrm>
          <a:off x="22110700" y="998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67327</xdr:rowOff>
    </xdr:from>
    <xdr:ext cx="469744" cy="259045"/>
    <xdr:sp macro="" textlink="">
      <xdr:nvSpPr>
        <xdr:cNvPr id="584" name="【保健センター・保健所】&#10;一人当たり面積該当値テキスト">
          <a:extLst>
            <a:ext uri="{FF2B5EF4-FFF2-40B4-BE49-F238E27FC236}">
              <a16:creationId xmlns:a16="http://schemas.microsoft.com/office/drawing/2014/main" id="{62428A5F-931C-4F47-8197-0B7BD99ED07B}"/>
            </a:ext>
          </a:extLst>
        </xdr:cNvPr>
        <xdr:cNvSpPr txBox="1"/>
      </xdr:nvSpPr>
      <xdr:spPr>
        <a:xfrm>
          <a:off x="22199600" y="9839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55880</xdr:rowOff>
    </xdr:from>
    <xdr:to>
      <xdr:col>112</xdr:col>
      <xdr:colOff>38100</xdr:colOff>
      <xdr:row>58</xdr:row>
      <xdr:rowOff>157480</xdr:rowOff>
    </xdr:to>
    <xdr:sp macro="" textlink="">
      <xdr:nvSpPr>
        <xdr:cNvPr id="585" name="楕円 584">
          <a:extLst>
            <a:ext uri="{FF2B5EF4-FFF2-40B4-BE49-F238E27FC236}">
              <a16:creationId xmlns:a16="http://schemas.microsoft.com/office/drawing/2014/main" id="{62C8B039-1908-4C92-B777-F95C7627E68F}"/>
            </a:ext>
          </a:extLst>
        </xdr:cNvPr>
        <xdr:cNvSpPr/>
      </xdr:nvSpPr>
      <xdr:spPr>
        <a:xfrm>
          <a:off x="21272500" y="999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95250</xdr:rowOff>
    </xdr:from>
    <xdr:to>
      <xdr:col>116</xdr:col>
      <xdr:colOff>63500</xdr:colOff>
      <xdr:row>58</xdr:row>
      <xdr:rowOff>106680</xdr:rowOff>
    </xdr:to>
    <xdr:cxnSp macro="">
      <xdr:nvCxnSpPr>
        <xdr:cNvPr id="586" name="直線コネクタ 585">
          <a:extLst>
            <a:ext uri="{FF2B5EF4-FFF2-40B4-BE49-F238E27FC236}">
              <a16:creationId xmlns:a16="http://schemas.microsoft.com/office/drawing/2014/main" id="{4F9893F2-F74B-4EB9-B07F-9E3E2F903BBF}"/>
            </a:ext>
          </a:extLst>
        </xdr:cNvPr>
        <xdr:cNvCxnSpPr/>
      </xdr:nvCxnSpPr>
      <xdr:spPr>
        <a:xfrm flipV="1">
          <a:off x="21323300" y="1003935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78740</xdr:rowOff>
    </xdr:from>
    <xdr:to>
      <xdr:col>107</xdr:col>
      <xdr:colOff>101600</xdr:colOff>
      <xdr:row>59</xdr:row>
      <xdr:rowOff>8890</xdr:rowOff>
    </xdr:to>
    <xdr:sp macro="" textlink="">
      <xdr:nvSpPr>
        <xdr:cNvPr id="587" name="楕円 586">
          <a:extLst>
            <a:ext uri="{FF2B5EF4-FFF2-40B4-BE49-F238E27FC236}">
              <a16:creationId xmlns:a16="http://schemas.microsoft.com/office/drawing/2014/main" id="{8AB16939-8716-4193-9BE0-409FF140D1A8}"/>
            </a:ext>
          </a:extLst>
        </xdr:cNvPr>
        <xdr:cNvSpPr/>
      </xdr:nvSpPr>
      <xdr:spPr>
        <a:xfrm>
          <a:off x="20383500" y="1002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106680</xdr:rowOff>
    </xdr:from>
    <xdr:to>
      <xdr:col>111</xdr:col>
      <xdr:colOff>177800</xdr:colOff>
      <xdr:row>58</xdr:row>
      <xdr:rowOff>129540</xdr:rowOff>
    </xdr:to>
    <xdr:cxnSp macro="">
      <xdr:nvCxnSpPr>
        <xdr:cNvPr id="588" name="直線コネクタ 587">
          <a:extLst>
            <a:ext uri="{FF2B5EF4-FFF2-40B4-BE49-F238E27FC236}">
              <a16:creationId xmlns:a16="http://schemas.microsoft.com/office/drawing/2014/main" id="{BAE8AE73-753E-4E71-8350-0C930867A41F}"/>
            </a:ext>
          </a:extLst>
        </xdr:cNvPr>
        <xdr:cNvCxnSpPr/>
      </xdr:nvCxnSpPr>
      <xdr:spPr>
        <a:xfrm flipV="1">
          <a:off x="20434300" y="100507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93980</xdr:rowOff>
    </xdr:from>
    <xdr:to>
      <xdr:col>102</xdr:col>
      <xdr:colOff>165100</xdr:colOff>
      <xdr:row>59</xdr:row>
      <xdr:rowOff>24130</xdr:rowOff>
    </xdr:to>
    <xdr:sp macro="" textlink="">
      <xdr:nvSpPr>
        <xdr:cNvPr id="589" name="楕円 588">
          <a:extLst>
            <a:ext uri="{FF2B5EF4-FFF2-40B4-BE49-F238E27FC236}">
              <a16:creationId xmlns:a16="http://schemas.microsoft.com/office/drawing/2014/main" id="{D26E226E-F40C-4B22-868C-30551FC49D94}"/>
            </a:ext>
          </a:extLst>
        </xdr:cNvPr>
        <xdr:cNvSpPr/>
      </xdr:nvSpPr>
      <xdr:spPr>
        <a:xfrm>
          <a:off x="19494500" y="1003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58</xdr:row>
      <xdr:rowOff>129540</xdr:rowOff>
    </xdr:from>
    <xdr:to>
      <xdr:col>107</xdr:col>
      <xdr:colOff>50800</xdr:colOff>
      <xdr:row>58</xdr:row>
      <xdr:rowOff>144780</xdr:rowOff>
    </xdr:to>
    <xdr:cxnSp macro="">
      <xdr:nvCxnSpPr>
        <xdr:cNvPr id="590" name="直線コネクタ 589">
          <a:extLst>
            <a:ext uri="{FF2B5EF4-FFF2-40B4-BE49-F238E27FC236}">
              <a16:creationId xmlns:a16="http://schemas.microsoft.com/office/drawing/2014/main" id="{108655AA-3A6A-4B9B-A5BC-890030C330E7}"/>
            </a:ext>
          </a:extLst>
        </xdr:cNvPr>
        <xdr:cNvCxnSpPr/>
      </xdr:nvCxnSpPr>
      <xdr:spPr>
        <a:xfrm flipV="1">
          <a:off x="19545300" y="100736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58</xdr:row>
      <xdr:rowOff>113030</xdr:rowOff>
    </xdr:from>
    <xdr:to>
      <xdr:col>98</xdr:col>
      <xdr:colOff>38100</xdr:colOff>
      <xdr:row>59</xdr:row>
      <xdr:rowOff>43180</xdr:rowOff>
    </xdr:to>
    <xdr:sp macro="" textlink="">
      <xdr:nvSpPr>
        <xdr:cNvPr id="591" name="楕円 590">
          <a:extLst>
            <a:ext uri="{FF2B5EF4-FFF2-40B4-BE49-F238E27FC236}">
              <a16:creationId xmlns:a16="http://schemas.microsoft.com/office/drawing/2014/main" id="{0EB9C2C6-F592-4CAA-BAF9-C89A455108BD}"/>
            </a:ext>
          </a:extLst>
        </xdr:cNvPr>
        <xdr:cNvSpPr/>
      </xdr:nvSpPr>
      <xdr:spPr>
        <a:xfrm>
          <a:off x="18605500" y="1005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58</xdr:row>
      <xdr:rowOff>144780</xdr:rowOff>
    </xdr:from>
    <xdr:to>
      <xdr:col>102</xdr:col>
      <xdr:colOff>114300</xdr:colOff>
      <xdr:row>58</xdr:row>
      <xdr:rowOff>163830</xdr:rowOff>
    </xdr:to>
    <xdr:cxnSp macro="">
      <xdr:nvCxnSpPr>
        <xdr:cNvPr id="592" name="直線コネクタ 591">
          <a:extLst>
            <a:ext uri="{FF2B5EF4-FFF2-40B4-BE49-F238E27FC236}">
              <a16:creationId xmlns:a16="http://schemas.microsoft.com/office/drawing/2014/main" id="{650B6CE4-6C78-45AB-8250-F3CC7464F0CF}"/>
            </a:ext>
          </a:extLst>
        </xdr:cNvPr>
        <xdr:cNvCxnSpPr/>
      </xdr:nvCxnSpPr>
      <xdr:spPr>
        <a:xfrm flipV="1">
          <a:off x="18656300" y="1008888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64787</xdr:rowOff>
    </xdr:from>
    <xdr:ext cx="469744" cy="259045"/>
    <xdr:sp macro="" textlink="">
      <xdr:nvSpPr>
        <xdr:cNvPr id="593" name="n_1aveValue【保健センター・保健所】&#10;一人当たり面積">
          <a:extLst>
            <a:ext uri="{FF2B5EF4-FFF2-40B4-BE49-F238E27FC236}">
              <a16:creationId xmlns:a16="http://schemas.microsoft.com/office/drawing/2014/main" id="{F4D42004-C807-45B9-8D1B-1BB263645159}"/>
            </a:ext>
          </a:extLst>
        </xdr:cNvPr>
        <xdr:cNvSpPr txBox="1"/>
      </xdr:nvSpPr>
      <xdr:spPr>
        <a:xfrm>
          <a:off x="21075727" y="1069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133367</xdr:rowOff>
    </xdr:from>
    <xdr:ext cx="469744" cy="259045"/>
    <xdr:sp macro="" textlink="">
      <xdr:nvSpPr>
        <xdr:cNvPr id="594" name="n_2aveValue【保健センター・保健所】&#10;一人当たり面積">
          <a:extLst>
            <a:ext uri="{FF2B5EF4-FFF2-40B4-BE49-F238E27FC236}">
              <a16:creationId xmlns:a16="http://schemas.microsoft.com/office/drawing/2014/main" id="{B01F06B3-C365-44A4-8318-A47820294F96}"/>
            </a:ext>
          </a:extLst>
        </xdr:cNvPr>
        <xdr:cNvSpPr txBox="1"/>
      </xdr:nvSpPr>
      <xdr:spPr>
        <a:xfrm>
          <a:off x="20199427" y="1059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137177</xdr:rowOff>
    </xdr:from>
    <xdr:ext cx="469744" cy="259045"/>
    <xdr:sp macro="" textlink="">
      <xdr:nvSpPr>
        <xdr:cNvPr id="595" name="n_3aveValue【保健センター・保健所】&#10;一人当たり面積">
          <a:extLst>
            <a:ext uri="{FF2B5EF4-FFF2-40B4-BE49-F238E27FC236}">
              <a16:creationId xmlns:a16="http://schemas.microsoft.com/office/drawing/2014/main" id="{B24A9595-3D4C-4136-A75E-A1FAABDF1F8B}"/>
            </a:ext>
          </a:extLst>
        </xdr:cNvPr>
        <xdr:cNvSpPr txBox="1"/>
      </xdr:nvSpPr>
      <xdr:spPr>
        <a:xfrm>
          <a:off x="19310427" y="1059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129557</xdr:rowOff>
    </xdr:from>
    <xdr:ext cx="469744" cy="259045"/>
    <xdr:sp macro="" textlink="">
      <xdr:nvSpPr>
        <xdr:cNvPr id="596" name="n_4aveValue【保健センター・保健所】&#10;一人当たり面積">
          <a:extLst>
            <a:ext uri="{FF2B5EF4-FFF2-40B4-BE49-F238E27FC236}">
              <a16:creationId xmlns:a16="http://schemas.microsoft.com/office/drawing/2014/main" id="{82F45914-D105-48B0-B422-1F7C4BB8D9DA}"/>
            </a:ext>
          </a:extLst>
        </xdr:cNvPr>
        <xdr:cNvSpPr txBox="1"/>
      </xdr:nvSpPr>
      <xdr:spPr>
        <a:xfrm>
          <a:off x="18421427" y="1058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2557</xdr:rowOff>
    </xdr:from>
    <xdr:ext cx="469744" cy="259045"/>
    <xdr:sp macro="" textlink="">
      <xdr:nvSpPr>
        <xdr:cNvPr id="597" name="n_1mainValue【保健センター・保健所】&#10;一人当たり面積">
          <a:extLst>
            <a:ext uri="{FF2B5EF4-FFF2-40B4-BE49-F238E27FC236}">
              <a16:creationId xmlns:a16="http://schemas.microsoft.com/office/drawing/2014/main" id="{717E5C2E-D6C5-461B-A75C-6FC4C6D794D4}"/>
            </a:ext>
          </a:extLst>
        </xdr:cNvPr>
        <xdr:cNvSpPr txBox="1"/>
      </xdr:nvSpPr>
      <xdr:spPr>
        <a:xfrm>
          <a:off x="21075727" y="977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25417</xdr:rowOff>
    </xdr:from>
    <xdr:ext cx="469744" cy="259045"/>
    <xdr:sp macro="" textlink="">
      <xdr:nvSpPr>
        <xdr:cNvPr id="598" name="n_2mainValue【保健センター・保健所】&#10;一人当たり面積">
          <a:extLst>
            <a:ext uri="{FF2B5EF4-FFF2-40B4-BE49-F238E27FC236}">
              <a16:creationId xmlns:a16="http://schemas.microsoft.com/office/drawing/2014/main" id="{EFEF620D-AB57-42F5-BC66-269B188C106C}"/>
            </a:ext>
          </a:extLst>
        </xdr:cNvPr>
        <xdr:cNvSpPr txBox="1"/>
      </xdr:nvSpPr>
      <xdr:spPr>
        <a:xfrm>
          <a:off x="20199427" y="9798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40657</xdr:rowOff>
    </xdr:from>
    <xdr:ext cx="469744" cy="259045"/>
    <xdr:sp macro="" textlink="">
      <xdr:nvSpPr>
        <xdr:cNvPr id="599" name="n_3mainValue【保健センター・保健所】&#10;一人当たり面積">
          <a:extLst>
            <a:ext uri="{FF2B5EF4-FFF2-40B4-BE49-F238E27FC236}">
              <a16:creationId xmlns:a16="http://schemas.microsoft.com/office/drawing/2014/main" id="{0AE9C139-C502-410C-9BC4-61ED7C980D64}"/>
            </a:ext>
          </a:extLst>
        </xdr:cNvPr>
        <xdr:cNvSpPr txBox="1"/>
      </xdr:nvSpPr>
      <xdr:spPr>
        <a:xfrm>
          <a:off x="19310427" y="981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59707</xdr:rowOff>
    </xdr:from>
    <xdr:ext cx="469744" cy="259045"/>
    <xdr:sp macro="" textlink="">
      <xdr:nvSpPr>
        <xdr:cNvPr id="600" name="n_4mainValue【保健センター・保健所】&#10;一人当たり面積">
          <a:extLst>
            <a:ext uri="{FF2B5EF4-FFF2-40B4-BE49-F238E27FC236}">
              <a16:creationId xmlns:a16="http://schemas.microsoft.com/office/drawing/2014/main" id="{4363799F-F641-4367-97E4-9064C6B532E7}"/>
            </a:ext>
          </a:extLst>
        </xdr:cNvPr>
        <xdr:cNvSpPr txBox="1"/>
      </xdr:nvSpPr>
      <xdr:spPr>
        <a:xfrm>
          <a:off x="18421427" y="9832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01" name="正方形/長方形 600">
          <a:extLst>
            <a:ext uri="{FF2B5EF4-FFF2-40B4-BE49-F238E27FC236}">
              <a16:creationId xmlns:a16="http://schemas.microsoft.com/office/drawing/2014/main" id="{D183F58E-5984-4B7B-8000-6C4929F74E2A}"/>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2" name="正方形/長方形 601">
          <a:extLst>
            <a:ext uri="{FF2B5EF4-FFF2-40B4-BE49-F238E27FC236}">
              <a16:creationId xmlns:a16="http://schemas.microsoft.com/office/drawing/2014/main" id="{E1C2AFD8-FE52-4BDD-9782-7CB15D9E588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3" name="正方形/長方形 602">
          <a:extLst>
            <a:ext uri="{FF2B5EF4-FFF2-40B4-BE49-F238E27FC236}">
              <a16:creationId xmlns:a16="http://schemas.microsoft.com/office/drawing/2014/main" id="{3E33A2CC-1B02-4ACF-AB23-3F13726D7C05}"/>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4" name="正方形/長方形 603">
          <a:extLst>
            <a:ext uri="{FF2B5EF4-FFF2-40B4-BE49-F238E27FC236}">
              <a16:creationId xmlns:a16="http://schemas.microsoft.com/office/drawing/2014/main" id="{0EC4D22D-BC65-4D98-9FCE-6AF24DA6594A}"/>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5" name="正方形/長方形 604">
          <a:extLst>
            <a:ext uri="{FF2B5EF4-FFF2-40B4-BE49-F238E27FC236}">
              <a16:creationId xmlns:a16="http://schemas.microsoft.com/office/drawing/2014/main" id="{5B88F8DC-44D6-4C2B-81EC-1887B8A45E61}"/>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6" name="正方形/長方形 605">
          <a:extLst>
            <a:ext uri="{FF2B5EF4-FFF2-40B4-BE49-F238E27FC236}">
              <a16:creationId xmlns:a16="http://schemas.microsoft.com/office/drawing/2014/main" id="{C1699ECD-2D1F-478D-B9D5-6D3A1F600538}"/>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7" name="正方形/長方形 606">
          <a:extLst>
            <a:ext uri="{FF2B5EF4-FFF2-40B4-BE49-F238E27FC236}">
              <a16:creationId xmlns:a16="http://schemas.microsoft.com/office/drawing/2014/main" id="{45960A42-DDF7-4E08-9873-27D584F5C56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8" name="正方形/長方形 607">
          <a:extLst>
            <a:ext uri="{FF2B5EF4-FFF2-40B4-BE49-F238E27FC236}">
              <a16:creationId xmlns:a16="http://schemas.microsoft.com/office/drawing/2014/main" id="{294DB894-FB7C-444A-9711-A8BB03F2660B}"/>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9" name="テキスト ボックス 608">
          <a:extLst>
            <a:ext uri="{FF2B5EF4-FFF2-40B4-BE49-F238E27FC236}">
              <a16:creationId xmlns:a16="http://schemas.microsoft.com/office/drawing/2014/main" id="{131C159F-5E8B-4704-B858-86300BF77F2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10" name="直線コネクタ 609">
          <a:extLst>
            <a:ext uri="{FF2B5EF4-FFF2-40B4-BE49-F238E27FC236}">
              <a16:creationId xmlns:a16="http://schemas.microsoft.com/office/drawing/2014/main" id="{395AD679-D46F-44D0-9DA1-BDC750D82118}"/>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11" name="テキスト ボックス 610">
          <a:extLst>
            <a:ext uri="{FF2B5EF4-FFF2-40B4-BE49-F238E27FC236}">
              <a16:creationId xmlns:a16="http://schemas.microsoft.com/office/drawing/2014/main" id="{55B9C7FC-D44F-4CF4-9862-D6B670231F71}"/>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12" name="直線コネクタ 611">
          <a:extLst>
            <a:ext uri="{FF2B5EF4-FFF2-40B4-BE49-F238E27FC236}">
              <a16:creationId xmlns:a16="http://schemas.microsoft.com/office/drawing/2014/main" id="{EF01C907-C628-4B35-B047-E58EA05FA73F}"/>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13" name="テキスト ボックス 612">
          <a:extLst>
            <a:ext uri="{FF2B5EF4-FFF2-40B4-BE49-F238E27FC236}">
              <a16:creationId xmlns:a16="http://schemas.microsoft.com/office/drawing/2014/main" id="{49853372-00E4-4898-AA2D-9C4C8F58148C}"/>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14" name="直線コネクタ 613">
          <a:extLst>
            <a:ext uri="{FF2B5EF4-FFF2-40B4-BE49-F238E27FC236}">
              <a16:creationId xmlns:a16="http://schemas.microsoft.com/office/drawing/2014/main" id="{2DA379A6-F162-46C8-A525-BF96869E57F5}"/>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15" name="テキスト ボックス 614">
          <a:extLst>
            <a:ext uri="{FF2B5EF4-FFF2-40B4-BE49-F238E27FC236}">
              <a16:creationId xmlns:a16="http://schemas.microsoft.com/office/drawing/2014/main" id="{08617414-6F57-4704-BB8C-61564E150E11}"/>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16" name="直線コネクタ 615">
          <a:extLst>
            <a:ext uri="{FF2B5EF4-FFF2-40B4-BE49-F238E27FC236}">
              <a16:creationId xmlns:a16="http://schemas.microsoft.com/office/drawing/2014/main" id="{C51BC28D-0F3F-477B-89A6-75F26B463C2A}"/>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17" name="テキスト ボックス 616">
          <a:extLst>
            <a:ext uri="{FF2B5EF4-FFF2-40B4-BE49-F238E27FC236}">
              <a16:creationId xmlns:a16="http://schemas.microsoft.com/office/drawing/2014/main" id="{1B77F44A-4D28-4FEF-BE82-748DD1D3AD19}"/>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18" name="直線コネクタ 617">
          <a:extLst>
            <a:ext uri="{FF2B5EF4-FFF2-40B4-BE49-F238E27FC236}">
              <a16:creationId xmlns:a16="http://schemas.microsoft.com/office/drawing/2014/main" id="{5E299466-B396-436A-AA99-16D2FD58F762}"/>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19" name="テキスト ボックス 618">
          <a:extLst>
            <a:ext uri="{FF2B5EF4-FFF2-40B4-BE49-F238E27FC236}">
              <a16:creationId xmlns:a16="http://schemas.microsoft.com/office/drawing/2014/main" id="{41FFD06D-BD65-4E70-91B7-EFA29FB77684}"/>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20" name="直線コネクタ 619">
          <a:extLst>
            <a:ext uri="{FF2B5EF4-FFF2-40B4-BE49-F238E27FC236}">
              <a16:creationId xmlns:a16="http://schemas.microsoft.com/office/drawing/2014/main" id="{D468B412-662C-483D-B751-C941D7D8D897}"/>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21" name="テキスト ボックス 620">
          <a:extLst>
            <a:ext uri="{FF2B5EF4-FFF2-40B4-BE49-F238E27FC236}">
              <a16:creationId xmlns:a16="http://schemas.microsoft.com/office/drawing/2014/main" id="{066F784B-E30F-4EE6-A227-798B9A8C8741}"/>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22" name="直線コネクタ 621">
          <a:extLst>
            <a:ext uri="{FF2B5EF4-FFF2-40B4-BE49-F238E27FC236}">
              <a16:creationId xmlns:a16="http://schemas.microsoft.com/office/drawing/2014/main" id="{E0A673EA-D9A4-4B80-888E-87494D463B2F}"/>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23" name="テキスト ボックス 622">
          <a:extLst>
            <a:ext uri="{FF2B5EF4-FFF2-40B4-BE49-F238E27FC236}">
              <a16:creationId xmlns:a16="http://schemas.microsoft.com/office/drawing/2014/main" id="{BAADDA8A-7AE4-4E8E-9C69-CB9213448B31}"/>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24" name="【消防施設】&#10;有形固定資産減価償却率グラフ枠">
          <a:extLst>
            <a:ext uri="{FF2B5EF4-FFF2-40B4-BE49-F238E27FC236}">
              <a16:creationId xmlns:a16="http://schemas.microsoft.com/office/drawing/2014/main" id="{0FF5C4CD-79A2-43E3-8221-A22E2460158D}"/>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135255</xdr:rowOff>
    </xdr:from>
    <xdr:to>
      <xdr:col>85</xdr:col>
      <xdr:colOff>126364</xdr:colOff>
      <xdr:row>86</xdr:row>
      <xdr:rowOff>9525</xdr:rowOff>
    </xdr:to>
    <xdr:cxnSp macro="">
      <xdr:nvCxnSpPr>
        <xdr:cNvPr id="625" name="直線コネクタ 624">
          <a:extLst>
            <a:ext uri="{FF2B5EF4-FFF2-40B4-BE49-F238E27FC236}">
              <a16:creationId xmlns:a16="http://schemas.microsoft.com/office/drawing/2014/main" id="{E1D4AC0E-DFDC-4389-9203-E626CDB7C686}"/>
            </a:ext>
          </a:extLst>
        </xdr:cNvPr>
        <xdr:cNvCxnSpPr/>
      </xdr:nvCxnSpPr>
      <xdr:spPr>
        <a:xfrm flipV="1">
          <a:off x="16318864" y="13336905"/>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13352</xdr:rowOff>
    </xdr:from>
    <xdr:ext cx="405111" cy="259045"/>
    <xdr:sp macro="" textlink="">
      <xdr:nvSpPr>
        <xdr:cNvPr id="626" name="【消防施設】&#10;有形固定資産減価償却率最小値テキスト">
          <a:extLst>
            <a:ext uri="{FF2B5EF4-FFF2-40B4-BE49-F238E27FC236}">
              <a16:creationId xmlns:a16="http://schemas.microsoft.com/office/drawing/2014/main" id="{963B7506-9C79-4142-AF59-099D5077999D}"/>
            </a:ext>
          </a:extLst>
        </xdr:cNvPr>
        <xdr:cNvSpPr txBox="1"/>
      </xdr:nvSpPr>
      <xdr:spPr>
        <a:xfrm>
          <a:off x="16357600" y="1475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9525</xdr:rowOff>
    </xdr:from>
    <xdr:to>
      <xdr:col>86</xdr:col>
      <xdr:colOff>25400</xdr:colOff>
      <xdr:row>86</xdr:row>
      <xdr:rowOff>9525</xdr:rowOff>
    </xdr:to>
    <xdr:cxnSp macro="">
      <xdr:nvCxnSpPr>
        <xdr:cNvPr id="627" name="直線コネクタ 626">
          <a:extLst>
            <a:ext uri="{FF2B5EF4-FFF2-40B4-BE49-F238E27FC236}">
              <a16:creationId xmlns:a16="http://schemas.microsoft.com/office/drawing/2014/main" id="{82B8F2CA-902E-4151-93D0-52F508AA5722}"/>
            </a:ext>
          </a:extLst>
        </xdr:cNvPr>
        <xdr:cNvCxnSpPr/>
      </xdr:nvCxnSpPr>
      <xdr:spPr>
        <a:xfrm>
          <a:off x="16230600" y="1475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81932</xdr:rowOff>
    </xdr:from>
    <xdr:ext cx="405111" cy="259045"/>
    <xdr:sp macro="" textlink="">
      <xdr:nvSpPr>
        <xdr:cNvPr id="628" name="【消防施設】&#10;有形固定資産減価償却率最大値テキスト">
          <a:extLst>
            <a:ext uri="{FF2B5EF4-FFF2-40B4-BE49-F238E27FC236}">
              <a16:creationId xmlns:a16="http://schemas.microsoft.com/office/drawing/2014/main" id="{ADEFABF0-6E15-4B86-92DB-C4BD2FC759FE}"/>
            </a:ext>
          </a:extLst>
        </xdr:cNvPr>
        <xdr:cNvSpPr txBox="1"/>
      </xdr:nvSpPr>
      <xdr:spPr>
        <a:xfrm>
          <a:off x="16357600" y="13112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135255</xdr:rowOff>
    </xdr:from>
    <xdr:to>
      <xdr:col>86</xdr:col>
      <xdr:colOff>25400</xdr:colOff>
      <xdr:row>77</xdr:row>
      <xdr:rowOff>135255</xdr:rowOff>
    </xdr:to>
    <xdr:cxnSp macro="">
      <xdr:nvCxnSpPr>
        <xdr:cNvPr id="629" name="直線コネクタ 628">
          <a:extLst>
            <a:ext uri="{FF2B5EF4-FFF2-40B4-BE49-F238E27FC236}">
              <a16:creationId xmlns:a16="http://schemas.microsoft.com/office/drawing/2014/main" id="{0C6F603C-F7B5-42A5-8875-A50FA701DFE0}"/>
            </a:ext>
          </a:extLst>
        </xdr:cNvPr>
        <xdr:cNvCxnSpPr/>
      </xdr:nvCxnSpPr>
      <xdr:spPr>
        <a:xfrm>
          <a:off x="16230600" y="1333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154957</xdr:rowOff>
    </xdr:from>
    <xdr:ext cx="405111" cy="259045"/>
    <xdr:sp macro="" textlink="">
      <xdr:nvSpPr>
        <xdr:cNvPr id="630" name="【消防施設】&#10;有形固定資産減価償却率平均値テキスト">
          <a:extLst>
            <a:ext uri="{FF2B5EF4-FFF2-40B4-BE49-F238E27FC236}">
              <a16:creationId xmlns:a16="http://schemas.microsoft.com/office/drawing/2014/main" id="{7B9B6528-21F8-4680-9660-E280416A866F}"/>
            </a:ext>
          </a:extLst>
        </xdr:cNvPr>
        <xdr:cNvSpPr txBox="1"/>
      </xdr:nvSpPr>
      <xdr:spPr>
        <a:xfrm>
          <a:off x="16357600" y="138709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132080</xdr:rowOff>
    </xdr:from>
    <xdr:to>
      <xdr:col>85</xdr:col>
      <xdr:colOff>177800</xdr:colOff>
      <xdr:row>82</xdr:row>
      <xdr:rowOff>62230</xdr:rowOff>
    </xdr:to>
    <xdr:sp macro="" textlink="">
      <xdr:nvSpPr>
        <xdr:cNvPr id="631" name="フローチャート: 判断 630">
          <a:extLst>
            <a:ext uri="{FF2B5EF4-FFF2-40B4-BE49-F238E27FC236}">
              <a16:creationId xmlns:a16="http://schemas.microsoft.com/office/drawing/2014/main" id="{C51B15AF-ED14-4359-BDE0-4C1CA85318E3}"/>
            </a:ext>
          </a:extLst>
        </xdr:cNvPr>
        <xdr:cNvSpPr/>
      </xdr:nvSpPr>
      <xdr:spPr>
        <a:xfrm>
          <a:off x="16268700" y="1401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55880</xdr:rowOff>
    </xdr:from>
    <xdr:to>
      <xdr:col>81</xdr:col>
      <xdr:colOff>101600</xdr:colOff>
      <xdr:row>81</xdr:row>
      <xdr:rowOff>157480</xdr:rowOff>
    </xdr:to>
    <xdr:sp macro="" textlink="">
      <xdr:nvSpPr>
        <xdr:cNvPr id="632" name="フローチャート: 判断 631">
          <a:extLst>
            <a:ext uri="{FF2B5EF4-FFF2-40B4-BE49-F238E27FC236}">
              <a16:creationId xmlns:a16="http://schemas.microsoft.com/office/drawing/2014/main" id="{3CAE50B8-FC4D-449B-A959-E0E9B6297357}"/>
            </a:ext>
          </a:extLst>
        </xdr:cNvPr>
        <xdr:cNvSpPr/>
      </xdr:nvSpPr>
      <xdr:spPr>
        <a:xfrm>
          <a:off x="15430500" y="1394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109220</xdr:rowOff>
    </xdr:from>
    <xdr:to>
      <xdr:col>76</xdr:col>
      <xdr:colOff>165100</xdr:colOff>
      <xdr:row>82</xdr:row>
      <xdr:rowOff>39370</xdr:rowOff>
    </xdr:to>
    <xdr:sp macro="" textlink="">
      <xdr:nvSpPr>
        <xdr:cNvPr id="633" name="フローチャート: 判断 632">
          <a:extLst>
            <a:ext uri="{FF2B5EF4-FFF2-40B4-BE49-F238E27FC236}">
              <a16:creationId xmlns:a16="http://schemas.microsoft.com/office/drawing/2014/main" id="{A5306DCE-2BDA-4D89-B698-ABB98B6DDF40}"/>
            </a:ext>
          </a:extLst>
        </xdr:cNvPr>
        <xdr:cNvSpPr/>
      </xdr:nvSpPr>
      <xdr:spPr>
        <a:xfrm>
          <a:off x="145415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46355</xdr:rowOff>
    </xdr:from>
    <xdr:to>
      <xdr:col>72</xdr:col>
      <xdr:colOff>38100</xdr:colOff>
      <xdr:row>81</xdr:row>
      <xdr:rowOff>147955</xdr:rowOff>
    </xdr:to>
    <xdr:sp macro="" textlink="">
      <xdr:nvSpPr>
        <xdr:cNvPr id="634" name="フローチャート: 判断 633">
          <a:extLst>
            <a:ext uri="{FF2B5EF4-FFF2-40B4-BE49-F238E27FC236}">
              <a16:creationId xmlns:a16="http://schemas.microsoft.com/office/drawing/2014/main" id="{59BC2067-5965-43AE-AC0C-13DDBC24CACE}"/>
            </a:ext>
          </a:extLst>
        </xdr:cNvPr>
        <xdr:cNvSpPr/>
      </xdr:nvSpPr>
      <xdr:spPr>
        <a:xfrm>
          <a:off x="136525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46355</xdr:rowOff>
    </xdr:from>
    <xdr:to>
      <xdr:col>67</xdr:col>
      <xdr:colOff>101600</xdr:colOff>
      <xdr:row>81</xdr:row>
      <xdr:rowOff>147955</xdr:rowOff>
    </xdr:to>
    <xdr:sp macro="" textlink="">
      <xdr:nvSpPr>
        <xdr:cNvPr id="635" name="フローチャート: 判断 634">
          <a:extLst>
            <a:ext uri="{FF2B5EF4-FFF2-40B4-BE49-F238E27FC236}">
              <a16:creationId xmlns:a16="http://schemas.microsoft.com/office/drawing/2014/main" id="{33F7E631-9711-4772-B589-88B4EE9FCE47}"/>
            </a:ext>
          </a:extLst>
        </xdr:cNvPr>
        <xdr:cNvSpPr/>
      </xdr:nvSpPr>
      <xdr:spPr>
        <a:xfrm>
          <a:off x="127635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6" name="テキスト ボックス 635">
          <a:extLst>
            <a:ext uri="{FF2B5EF4-FFF2-40B4-BE49-F238E27FC236}">
              <a16:creationId xmlns:a16="http://schemas.microsoft.com/office/drawing/2014/main" id="{AA9A32F5-4EFC-43DB-BA0D-5A63897F8739}"/>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7" name="テキスト ボックス 636">
          <a:extLst>
            <a:ext uri="{FF2B5EF4-FFF2-40B4-BE49-F238E27FC236}">
              <a16:creationId xmlns:a16="http://schemas.microsoft.com/office/drawing/2014/main" id="{4C9536E4-0E2F-49F9-93D5-D3C559610D37}"/>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8" name="テキスト ボックス 637">
          <a:extLst>
            <a:ext uri="{FF2B5EF4-FFF2-40B4-BE49-F238E27FC236}">
              <a16:creationId xmlns:a16="http://schemas.microsoft.com/office/drawing/2014/main" id="{E5F6FEAE-A548-46BB-831B-56BE398A2176}"/>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9" name="テキスト ボックス 638">
          <a:extLst>
            <a:ext uri="{FF2B5EF4-FFF2-40B4-BE49-F238E27FC236}">
              <a16:creationId xmlns:a16="http://schemas.microsoft.com/office/drawing/2014/main" id="{3609AC77-FC2E-4577-A7B6-FDB8359240C2}"/>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40" name="テキスト ボックス 639">
          <a:extLst>
            <a:ext uri="{FF2B5EF4-FFF2-40B4-BE49-F238E27FC236}">
              <a16:creationId xmlns:a16="http://schemas.microsoft.com/office/drawing/2014/main" id="{21F8A4C9-C7A8-46FB-ABD8-96BB7F6537E5}"/>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149225</xdr:rowOff>
    </xdr:from>
    <xdr:to>
      <xdr:col>85</xdr:col>
      <xdr:colOff>177800</xdr:colOff>
      <xdr:row>84</xdr:row>
      <xdr:rowOff>79375</xdr:rowOff>
    </xdr:to>
    <xdr:sp macro="" textlink="">
      <xdr:nvSpPr>
        <xdr:cNvPr id="641" name="楕円 640">
          <a:extLst>
            <a:ext uri="{FF2B5EF4-FFF2-40B4-BE49-F238E27FC236}">
              <a16:creationId xmlns:a16="http://schemas.microsoft.com/office/drawing/2014/main" id="{19D9BE7E-910A-4815-AA7F-C22197DECF77}"/>
            </a:ext>
          </a:extLst>
        </xdr:cNvPr>
        <xdr:cNvSpPr/>
      </xdr:nvSpPr>
      <xdr:spPr>
        <a:xfrm>
          <a:off x="16268700" y="1437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127652</xdr:rowOff>
    </xdr:from>
    <xdr:ext cx="405111" cy="259045"/>
    <xdr:sp macro="" textlink="">
      <xdr:nvSpPr>
        <xdr:cNvPr id="642" name="【消防施設】&#10;有形固定資産減価償却率該当値テキスト">
          <a:extLst>
            <a:ext uri="{FF2B5EF4-FFF2-40B4-BE49-F238E27FC236}">
              <a16:creationId xmlns:a16="http://schemas.microsoft.com/office/drawing/2014/main" id="{ABAC3CCF-079B-4919-8504-B4415D009FB7}"/>
            </a:ext>
          </a:extLst>
        </xdr:cNvPr>
        <xdr:cNvSpPr txBox="1"/>
      </xdr:nvSpPr>
      <xdr:spPr>
        <a:xfrm>
          <a:off x="16357600" y="14358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114936</xdr:rowOff>
    </xdr:from>
    <xdr:to>
      <xdr:col>81</xdr:col>
      <xdr:colOff>101600</xdr:colOff>
      <xdr:row>84</xdr:row>
      <xdr:rowOff>45086</xdr:rowOff>
    </xdr:to>
    <xdr:sp macro="" textlink="">
      <xdr:nvSpPr>
        <xdr:cNvPr id="643" name="楕円 642">
          <a:extLst>
            <a:ext uri="{FF2B5EF4-FFF2-40B4-BE49-F238E27FC236}">
              <a16:creationId xmlns:a16="http://schemas.microsoft.com/office/drawing/2014/main" id="{FC6A1BCC-DB04-44CB-BB33-AFBF547F66A2}"/>
            </a:ext>
          </a:extLst>
        </xdr:cNvPr>
        <xdr:cNvSpPr/>
      </xdr:nvSpPr>
      <xdr:spPr>
        <a:xfrm>
          <a:off x="15430500" y="14345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165736</xdr:rowOff>
    </xdr:from>
    <xdr:to>
      <xdr:col>85</xdr:col>
      <xdr:colOff>127000</xdr:colOff>
      <xdr:row>84</xdr:row>
      <xdr:rowOff>28575</xdr:rowOff>
    </xdr:to>
    <xdr:cxnSp macro="">
      <xdr:nvCxnSpPr>
        <xdr:cNvPr id="644" name="直線コネクタ 643">
          <a:extLst>
            <a:ext uri="{FF2B5EF4-FFF2-40B4-BE49-F238E27FC236}">
              <a16:creationId xmlns:a16="http://schemas.microsoft.com/office/drawing/2014/main" id="{0C0D893E-68AB-4CC0-A00D-91B8431B9495}"/>
            </a:ext>
          </a:extLst>
        </xdr:cNvPr>
        <xdr:cNvCxnSpPr/>
      </xdr:nvCxnSpPr>
      <xdr:spPr>
        <a:xfrm>
          <a:off x="15481300" y="14396086"/>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78739</xdr:rowOff>
    </xdr:from>
    <xdr:to>
      <xdr:col>76</xdr:col>
      <xdr:colOff>165100</xdr:colOff>
      <xdr:row>84</xdr:row>
      <xdr:rowOff>8889</xdr:rowOff>
    </xdr:to>
    <xdr:sp macro="" textlink="">
      <xdr:nvSpPr>
        <xdr:cNvPr id="645" name="楕円 644">
          <a:extLst>
            <a:ext uri="{FF2B5EF4-FFF2-40B4-BE49-F238E27FC236}">
              <a16:creationId xmlns:a16="http://schemas.microsoft.com/office/drawing/2014/main" id="{BB971487-5F66-4B57-8EE2-8F1943D2BEC7}"/>
            </a:ext>
          </a:extLst>
        </xdr:cNvPr>
        <xdr:cNvSpPr/>
      </xdr:nvSpPr>
      <xdr:spPr>
        <a:xfrm>
          <a:off x="14541500" y="1430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129539</xdr:rowOff>
    </xdr:from>
    <xdr:to>
      <xdr:col>81</xdr:col>
      <xdr:colOff>50800</xdr:colOff>
      <xdr:row>83</xdr:row>
      <xdr:rowOff>165736</xdr:rowOff>
    </xdr:to>
    <xdr:cxnSp macro="">
      <xdr:nvCxnSpPr>
        <xdr:cNvPr id="646" name="直線コネクタ 645">
          <a:extLst>
            <a:ext uri="{FF2B5EF4-FFF2-40B4-BE49-F238E27FC236}">
              <a16:creationId xmlns:a16="http://schemas.microsoft.com/office/drawing/2014/main" id="{508A9565-4D0D-47A1-925C-B286E7570A9A}"/>
            </a:ext>
          </a:extLst>
        </xdr:cNvPr>
        <xdr:cNvCxnSpPr/>
      </xdr:nvCxnSpPr>
      <xdr:spPr>
        <a:xfrm>
          <a:off x="14592300" y="14359889"/>
          <a:ext cx="8890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44450</xdr:rowOff>
    </xdr:from>
    <xdr:to>
      <xdr:col>72</xdr:col>
      <xdr:colOff>38100</xdr:colOff>
      <xdr:row>83</xdr:row>
      <xdr:rowOff>146050</xdr:rowOff>
    </xdr:to>
    <xdr:sp macro="" textlink="">
      <xdr:nvSpPr>
        <xdr:cNvPr id="647" name="楕円 646">
          <a:extLst>
            <a:ext uri="{FF2B5EF4-FFF2-40B4-BE49-F238E27FC236}">
              <a16:creationId xmlns:a16="http://schemas.microsoft.com/office/drawing/2014/main" id="{F1E4F339-6C28-4ADB-8698-8355042D847F}"/>
            </a:ext>
          </a:extLst>
        </xdr:cNvPr>
        <xdr:cNvSpPr/>
      </xdr:nvSpPr>
      <xdr:spPr>
        <a:xfrm>
          <a:off x="13652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95250</xdr:rowOff>
    </xdr:from>
    <xdr:to>
      <xdr:col>76</xdr:col>
      <xdr:colOff>114300</xdr:colOff>
      <xdr:row>83</xdr:row>
      <xdr:rowOff>129539</xdr:rowOff>
    </xdr:to>
    <xdr:cxnSp macro="">
      <xdr:nvCxnSpPr>
        <xdr:cNvPr id="648" name="直線コネクタ 647">
          <a:extLst>
            <a:ext uri="{FF2B5EF4-FFF2-40B4-BE49-F238E27FC236}">
              <a16:creationId xmlns:a16="http://schemas.microsoft.com/office/drawing/2014/main" id="{8F4D9EA3-AA56-4A07-AD66-B8F864674233}"/>
            </a:ext>
          </a:extLst>
        </xdr:cNvPr>
        <xdr:cNvCxnSpPr/>
      </xdr:nvCxnSpPr>
      <xdr:spPr>
        <a:xfrm>
          <a:off x="13703300" y="1432560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6350</xdr:rowOff>
    </xdr:from>
    <xdr:to>
      <xdr:col>67</xdr:col>
      <xdr:colOff>101600</xdr:colOff>
      <xdr:row>83</xdr:row>
      <xdr:rowOff>107950</xdr:rowOff>
    </xdr:to>
    <xdr:sp macro="" textlink="">
      <xdr:nvSpPr>
        <xdr:cNvPr id="649" name="楕円 648">
          <a:extLst>
            <a:ext uri="{FF2B5EF4-FFF2-40B4-BE49-F238E27FC236}">
              <a16:creationId xmlns:a16="http://schemas.microsoft.com/office/drawing/2014/main" id="{57955B2A-0D82-4FC9-9A1C-524D3C8B11DA}"/>
            </a:ext>
          </a:extLst>
        </xdr:cNvPr>
        <xdr:cNvSpPr/>
      </xdr:nvSpPr>
      <xdr:spPr>
        <a:xfrm>
          <a:off x="12763500" y="1423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57150</xdr:rowOff>
    </xdr:from>
    <xdr:to>
      <xdr:col>71</xdr:col>
      <xdr:colOff>177800</xdr:colOff>
      <xdr:row>83</xdr:row>
      <xdr:rowOff>95250</xdr:rowOff>
    </xdr:to>
    <xdr:cxnSp macro="">
      <xdr:nvCxnSpPr>
        <xdr:cNvPr id="650" name="直線コネクタ 649">
          <a:extLst>
            <a:ext uri="{FF2B5EF4-FFF2-40B4-BE49-F238E27FC236}">
              <a16:creationId xmlns:a16="http://schemas.microsoft.com/office/drawing/2014/main" id="{F74F18FC-BB05-413B-A490-8E3E9C3F2F18}"/>
            </a:ext>
          </a:extLst>
        </xdr:cNvPr>
        <xdr:cNvCxnSpPr/>
      </xdr:nvCxnSpPr>
      <xdr:spPr>
        <a:xfrm>
          <a:off x="12814300" y="14287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2557</xdr:rowOff>
    </xdr:from>
    <xdr:ext cx="405111" cy="259045"/>
    <xdr:sp macro="" textlink="">
      <xdr:nvSpPr>
        <xdr:cNvPr id="651" name="n_1aveValue【消防施設】&#10;有形固定資産減価償却率">
          <a:extLst>
            <a:ext uri="{FF2B5EF4-FFF2-40B4-BE49-F238E27FC236}">
              <a16:creationId xmlns:a16="http://schemas.microsoft.com/office/drawing/2014/main" id="{63FEEE29-B443-4B39-A285-3B8AB597E114}"/>
            </a:ext>
          </a:extLst>
        </xdr:cNvPr>
        <xdr:cNvSpPr txBox="1"/>
      </xdr:nvSpPr>
      <xdr:spPr>
        <a:xfrm>
          <a:off x="15266044" y="1371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55897</xdr:rowOff>
    </xdr:from>
    <xdr:ext cx="405111" cy="259045"/>
    <xdr:sp macro="" textlink="">
      <xdr:nvSpPr>
        <xdr:cNvPr id="652" name="n_2aveValue【消防施設】&#10;有形固定資産減価償却率">
          <a:extLst>
            <a:ext uri="{FF2B5EF4-FFF2-40B4-BE49-F238E27FC236}">
              <a16:creationId xmlns:a16="http://schemas.microsoft.com/office/drawing/2014/main" id="{6DAA3B8B-3DDD-44DD-BF0B-78D8163092D7}"/>
            </a:ext>
          </a:extLst>
        </xdr:cNvPr>
        <xdr:cNvSpPr txBox="1"/>
      </xdr:nvSpPr>
      <xdr:spPr>
        <a:xfrm>
          <a:off x="14389744" y="1377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164482</xdr:rowOff>
    </xdr:from>
    <xdr:ext cx="405111" cy="259045"/>
    <xdr:sp macro="" textlink="">
      <xdr:nvSpPr>
        <xdr:cNvPr id="653" name="n_3aveValue【消防施設】&#10;有形固定資産減価償却率">
          <a:extLst>
            <a:ext uri="{FF2B5EF4-FFF2-40B4-BE49-F238E27FC236}">
              <a16:creationId xmlns:a16="http://schemas.microsoft.com/office/drawing/2014/main" id="{7E9E0D68-83A5-4F66-8C78-2670C37BEC52}"/>
            </a:ext>
          </a:extLst>
        </xdr:cNvPr>
        <xdr:cNvSpPr txBox="1"/>
      </xdr:nvSpPr>
      <xdr:spPr>
        <a:xfrm>
          <a:off x="13500744" y="1370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164482</xdr:rowOff>
    </xdr:from>
    <xdr:ext cx="405111" cy="259045"/>
    <xdr:sp macro="" textlink="">
      <xdr:nvSpPr>
        <xdr:cNvPr id="654" name="n_4aveValue【消防施設】&#10;有形固定資産減価償却率">
          <a:extLst>
            <a:ext uri="{FF2B5EF4-FFF2-40B4-BE49-F238E27FC236}">
              <a16:creationId xmlns:a16="http://schemas.microsoft.com/office/drawing/2014/main" id="{6DDF71B3-078B-4930-9F5E-1BDB06AE96C6}"/>
            </a:ext>
          </a:extLst>
        </xdr:cNvPr>
        <xdr:cNvSpPr txBox="1"/>
      </xdr:nvSpPr>
      <xdr:spPr>
        <a:xfrm>
          <a:off x="12611744" y="1370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36213</xdr:rowOff>
    </xdr:from>
    <xdr:ext cx="405111" cy="259045"/>
    <xdr:sp macro="" textlink="">
      <xdr:nvSpPr>
        <xdr:cNvPr id="655" name="n_1mainValue【消防施設】&#10;有形固定資産減価償却率">
          <a:extLst>
            <a:ext uri="{FF2B5EF4-FFF2-40B4-BE49-F238E27FC236}">
              <a16:creationId xmlns:a16="http://schemas.microsoft.com/office/drawing/2014/main" id="{5FB2366D-68C6-4262-B628-F04C6A4695A2}"/>
            </a:ext>
          </a:extLst>
        </xdr:cNvPr>
        <xdr:cNvSpPr txBox="1"/>
      </xdr:nvSpPr>
      <xdr:spPr>
        <a:xfrm>
          <a:off x="15266044" y="14438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16</xdr:rowOff>
    </xdr:from>
    <xdr:ext cx="405111" cy="259045"/>
    <xdr:sp macro="" textlink="">
      <xdr:nvSpPr>
        <xdr:cNvPr id="656" name="n_2mainValue【消防施設】&#10;有形固定資産減価償却率">
          <a:extLst>
            <a:ext uri="{FF2B5EF4-FFF2-40B4-BE49-F238E27FC236}">
              <a16:creationId xmlns:a16="http://schemas.microsoft.com/office/drawing/2014/main" id="{2B1D41BF-97B0-463E-BFBF-D4A96BA3B288}"/>
            </a:ext>
          </a:extLst>
        </xdr:cNvPr>
        <xdr:cNvSpPr txBox="1"/>
      </xdr:nvSpPr>
      <xdr:spPr>
        <a:xfrm>
          <a:off x="14389744" y="1440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137177</xdr:rowOff>
    </xdr:from>
    <xdr:ext cx="405111" cy="259045"/>
    <xdr:sp macro="" textlink="">
      <xdr:nvSpPr>
        <xdr:cNvPr id="657" name="n_3mainValue【消防施設】&#10;有形固定資産減価償却率">
          <a:extLst>
            <a:ext uri="{FF2B5EF4-FFF2-40B4-BE49-F238E27FC236}">
              <a16:creationId xmlns:a16="http://schemas.microsoft.com/office/drawing/2014/main" id="{E127ACE0-1A26-4446-96BE-DB13A97AC093}"/>
            </a:ext>
          </a:extLst>
        </xdr:cNvPr>
        <xdr:cNvSpPr txBox="1"/>
      </xdr:nvSpPr>
      <xdr:spPr>
        <a:xfrm>
          <a:off x="13500744" y="1436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99077</xdr:rowOff>
    </xdr:from>
    <xdr:ext cx="405111" cy="259045"/>
    <xdr:sp macro="" textlink="">
      <xdr:nvSpPr>
        <xdr:cNvPr id="658" name="n_4mainValue【消防施設】&#10;有形固定資産減価償却率">
          <a:extLst>
            <a:ext uri="{FF2B5EF4-FFF2-40B4-BE49-F238E27FC236}">
              <a16:creationId xmlns:a16="http://schemas.microsoft.com/office/drawing/2014/main" id="{AA873A95-98F9-49C5-B727-2949BE854037}"/>
            </a:ext>
          </a:extLst>
        </xdr:cNvPr>
        <xdr:cNvSpPr txBox="1"/>
      </xdr:nvSpPr>
      <xdr:spPr>
        <a:xfrm>
          <a:off x="12611744" y="1432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9" name="正方形/長方形 658">
          <a:extLst>
            <a:ext uri="{FF2B5EF4-FFF2-40B4-BE49-F238E27FC236}">
              <a16:creationId xmlns:a16="http://schemas.microsoft.com/office/drawing/2014/main" id="{B64698A9-E99F-468F-998E-ED2F8E0C36DD}"/>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60" name="正方形/長方形 659">
          <a:extLst>
            <a:ext uri="{FF2B5EF4-FFF2-40B4-BE49-F238E27FC236}">
              <a16:creationId xmlns:a16="http://schemas.microsoft.com/office/drawing/2014/main" id="{F201D62E-DBAB-4D3F-AC23-856C03F95BB3}"/>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61" name="正方形/長方形 660">
          <a:extLst>
            <a:ext uri="{FF2B5EF4-FFF2-40B4-BE49-F238E27FC236}">
              <a16:creationId xmlns:a16="http://schemas.microsoft.com/office/drawing/2014/main" id="{1B705DB2-A045-4129-B535-2C3A5F59C5D3}"/>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62" name="正方形/長方形 661">
          <a:extLst>
            <a:ext uri="{FF2B5EF4-FFF2-40B4-BE49-F238E27FC236}">
              <a16:creationId xmlns:a16="http://schemas.microsoft.com/office/drawing/2014/main" id="{A1C81BAE-CE13-4D46-B640-BC49DA8009E1}"/>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63" name="正方形/長方形 662">
          <a:extLst>
            <a:ext uri="{FF2B5EF4-FFF2-40B4-BE49-F238E27FC236}">
              <a16:creationId xmlns:a16="http://schemas.microsoft.com/office/drawing/2014/main" id="{786BDD83-B5DD-4291-B4CD-65BE5AA6E28A}"/>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64" name="正方形/長方形 663">
          <a:extLst>
            <a:ext uri="{FF2B5EF4-FFF2-40B4-BE49-F238E27FC236}">
              <a16:creationId xmlns:a16="http://schemas.microsoft.com/office/drawing/2014/main" id="{02E6A8BB-C548-442C-ABC3-D178285C0AD5}"/>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65" name="正方形/長方形 664">
          <a:extLst>
            <a:ext uri="{FF2B5EF4-FFF2-40B4-BE49-F238E27FC236}">
              <a16:creationId xmlns:a16="http://schemas.microsoft.com/office/drawing/2014/main" id="{01213B30-CCCE-4235-BD2E-8254029A2927}"/>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66" name="正方形/長方形 665">
          <a:extLst>
            <a:ext uri="{FF2B5EF4-FFF2-40B4-BE49-F238E27FC236}">
              <a16:creationId xmlns:a16="http://schemas.microsoft.com/office/drawing/2014/main" id="{C38C2222-4B5B-48B9-B794-63B8CDD7613C}"/>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67" name="テキスト ボックス 666">
          <a:extLst>
            <a:ext uri="{FF2B5EF4-FFF2-40B4-BE49-F238E27FC236}">
              <a16:creationId xmlns:a16="http://schemas.microsoft.com/office/drawing/2014/main" id="{CFFE63DB-751C-4C3B-B6B8-199C6F2B3094}"/>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68" name="直線コネクタ 667">
          <a:extLst>
            <a:ext uri="{FF2B5EF4-FFF2-40B4-BE49-F238E27FC236}">
              <a16:creationId xmlns:a16="http://schemas.microsoft.com/office/drawing/2014/main" id="{F0C2E35E-1DA9-4D04-A11D-8713C4113F1E}"/>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69" name="直線コネクタ 668">
          <a:extLst>
            <a:ext uri="{FF2B5EF4-FFF2-40B4-BE49-F238E27FC236}">
              <a16:creationId xmlns:a16="http://schemas.microsoft.com/office/drawing/2014/main" id="{AC90A531-DCAB-441F-83D8-3E3D4A0FE316}"/>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70" name="テキスト ボックス 669">
          <a:extLst>
            <a:ext uri="{FF2B5EF4-FFF2-40B4-BE49-F238E27FC236}">
              <a16:creationId xmlns:a16="http://schemas.microsoft.com/office/drawing/2014/main" id="{153501D9-43F1-4564-A9A7-CCBD3F859224}"/>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71" name="直線コネクタ 670">
          <a:extLst>
            <a:ext uri="{FF2B5EF4-FFF2-40B4-BE49-F238E27FC236}">
              <a16:creationId xmlns:a16="http://schemas.microsoft.com/office/drawing/2014/main" id="{CD0A13E4-9763-4250-BE00-47A4834E991D}"/>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72" name="テキスト ボックス 671">
          <a:extLst>
            <a:ext uri="{FF2B5EF4-FFF2-40B4-BE49-F238E27FC236}">
              <a16:creationId xmlns:a16="http://schemas.microsoft.com/office/drawing/2014/main" id="{9AA56747-60BA-40F0-9B56-1A6001FCC703}"/>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73" name="直線コネクタ 672">
          <a:extLst>
            <a:ext uri="{FF2B5EF4-FFF2-40B4-BE49-F238E27FC236}">
              <a16:creationId xmlns:a16="http://schemas.microsoft.com/office/drawing/2014/main" id="{F55687EB-8848-4E90-95C1-4DB18B6D7B19}"/>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74" name="テキスト ボックス 673">
          <a:extLst>
            <a:ext uri="{FF2B5EF4-FFF2-40B4-BE49-F238E27FC236}">
              <a16:creationId xmlns:a16="http://schemas.microsoft.com/office/drawing/2014/main" id="{106FA1BD-E756-46FE-88CC-D541ECFDEEE5}"/>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75" name="直線コネクタ 674">
          <a:extLst>
            <a:ext uri="{FF2B5EF4-FFF2-40B4-BE49-F238E27FC236}">
              <a16:creationId xmlns:a16="http://schemas.microsoft.com/office/drawing/2014/main" id="{80F35D31-DD3D-40D3-BF09-8F8BC9704BCD}"/>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76" name="テキスト ボックス 675">
          <a:extLst>
            <a:ext uri="{FF2B5EF4-FFF2-40B4-BE49-F238E27FC236}">
              <a16:creationId xmlns:a16="http://schemas.microsoft.com/office/drawing/2014/main" id="{AAF7B74A-76F7-48DE-827C-6CD42D9A7E8D}"/>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77" name="直線コネクタ 676">
          <a:extLst>
            <a:ext uri="{FF2B5EF4-FFF2-40B4-BE49-F238E27FC236}">
              <a16:creationId xmlns:a16="http://schemas.microsoft.com/office/drawing/2014/main" id="{E665C985-13F7-4C17-96EB-6108832D3903}"/>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78" name="テキスト ボックス 677">
          <a:extLst>
            <a:ext uri="{FF2B5EF4-FFF2-40B4-BE49-F238E27FC236}">
              <a16:creationId xmlns:a16="http://schemas.microsoft.com/office/drawing/2014/main" id="{AA372008-5F36-408E-B972-7B6A072A7AD6}"/>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79" name="直線コネクタ 678">
          <a:extLst>
            <a:ext uri="{FF2B5EF4-FFF2-40B4-BE49-F238E27FC236}">
              <a16:creationId xmlns:a16="http://schemas.microsoft.com/office/drawing/2014/main" id="{DE7899D9-32AE-4F6D-A6D9-B98A9AA2129E}"/>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80" name="テキスト ボックス 679">
          <a:extLst>
            <a:ext uri="{FF2B5EF4-FFF2-40B4-BE49-F238E27FC236}">
              <a16:creationId xmlns:a16="http://schemas.microsoft.com/office/drawing/2014/main" id="{ECF0364E-EDCD-4EDC-8ABE-C3FFC21F7FF3}"/>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81" name="【消防施設】&#10;一人当たり面積グラフ枠">
          <a:extLst>
            <a:ext uri="{FF2B5EF4-FFF2-40B4-BE49-F238E27FC236}">
              <a16:creationId xmlns:a16="http://schemas.microsoft.com/office/drawing/2014/main" id="{EE500750-6523-4ED2-AC8C-2A1298C24D6B}"/>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139064</xdr:rowOff>
    </xdr:from>
    <xdr:to>
      <xdr:col>116</xdr:col>
      <xdr:colOff>62864</xdr:colOff>
      <xdr:row>86</xdr:row>
      <xdr:rowOff>76200</xdr:rowOff>
    </xdr:to>
    <xdr:cxnSp macro="">
      <xdr:nvCxnSpPr>
        <xdr:cNvPr id="682" name="直線コネクタ 681">
          <a:extLst>
            <a:ext uri="{FF2B5EF4-FFF2-40B4-BE49-F238E27FC236}">
              <a16:creationId xmlns:a16="http://schemas.microsoft.com/office/drawing/2014/main" id="{4842FA94-A415-4A33-A7BB-543D9D19D6DD}"/>
            </a:ext>
          </a:extLst>
        </xdr:cNvPr>
        <xdr:cNvCxnSpPr/>
      </xdr:nvCxnSpPr>
      <xdr:spPr>
        <a:xfrm flipV="1">
          <a:off x="22160864" y="13340714"/>
          <a:ext cx="0" cy="148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683" name="【消防施設】&#10;一人当たり面積最小値テキスト">
          <a:extLst>
            <a:ext uri="{FF2B5EF4-FFF2-40B4-BE49-F238E27FC236}">
              <a16:creationId xmlns:a16="http://schemas.microsoft.com/office/drawing/2014/main" id="{71F49F59-033A-4FED-B5AF-5A350714BE94}"/>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684" name="直線コネクタ 683">
          <a:extLst>
            <a:ext uri="{FF2B5EF4-FFF2-40B4-BE49-F238E27FC236}">
              <a16:creationId xmlns:a16="http://schemas.microsoft.com/office/drawing/2014/main" id="{37C71671-772C-4577-85BB-DB002EF7F3D5}"/>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85741</xdr:rowOff>
    </xdr:from>
    <xdr:ext cx="469744" cy="259045"/>
    <xdr:sp macro="" textlink="">
      <xdr:nvSpPr>
        <xdr:cNvPr id="685" name="【消防施設】&#10;一人当たり面積最大値テキスト">
          <a:extLst>
            <a:ext uri="{FF2B5EF4-FFF2-40B4-BE49-F238E27FC236}">
              <a16:creationId xmlns:a16="http://schemas.microsoft.com/office/drawing/2014/main" id="{91DF2D10-E532-4B2E-B8C5-3C4EE9F33733}"/>
            </a:ext>
          </a:extLst>
        </xdr:cNvPr>
        <xdr:cNvSpPr txBox="1"/>
      </xdr:nvSpPr>
      <xdr:spPr>
        <a:xfrm>
          <a:off x="22199600" y="13115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139064</xdr:rowOff>
    </xdr:from>
    <xdr:to>
      <xdr:col>116</xdr:col>
      <xdr:colOff>152400</xdr:colOff>
      <xdr:row>77</xdr:row>
      <xdr:rowOff>139064</xdr:rowOff>
    </xdr:to>
    <xdr:cxnSp macro="">
      <xdr:nvCxnSpPr>
        <xdr:cNvPr id="686" name="直線コネクタ 685">
          <a:extLst>
            <a:ext uri="{FF2B5EF4-FFF2-40B4-BE49-F238E27FC236}">
              <a16:creationId xmlns:a16="http://schemas.microsoft.com/office/drawing/2014/main" id="{8FC31E09-ABA8-40CD-A2FD-A2E5073EA204}"/>
            </a:ext>
          </a:extLst>
        </xdr:cNvPr>
        <xdr:cNvCxnSpPr/>
      </xdr:nvCxnSpPr>
      <xdr:spPr>
        <a:xfrm>
          <a:off x="22072600" y="13340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120032</xdr:rowOff>
    </xdr:from>
    <xdr:ext cx="469744" cy="259045"/>
    <xdr:sp macro="" textlink="">
      <xdr:nvSpPr>
        <xdr:cNvPr id="687" name="【消防施設】&#10;一人当たり面積平均値テキスト">
          <a:extLst>
            <a:ext uri="{FF2B5EF4-FFF2-40B4-BE49-F238E27FC236}">
              <a16:creationId xmlns:a16="http://schemas.microsoft.com/office/drawing/2014/main" id="{BD906E23-FB87-4A1A-8529-FFE1BDCCB142}"/>
            </a:ext>
          </a:extLst>
        </xdr:cNvPr>
        <xdr:cNvSpPr txBox="1"/>
      </xdr:nvSpPr>
      <xdr:spPr>
        <a:xfrm>
          <a:off x="22199600" y="145218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141605</xdr:rowOff>
    </xdr:from>
    <xdr:to>
      <xdr:col>116</xdr:col>
      <xdr:colOff>114300</xdr:colOff>
      <xdr:row>85</xdr:row>
      <xdr:rowOff>71755</xdr:rowOff>
    </xdr:to>
    <xdr:sp macro="" textlink="">
      <xdr:nvSpPr>
        <xdr:cNvPr id="688" name="フローチャート: 判断 687">
          <a:extLst>
            <a:ext uri="{FF2B5EF4-FFF2-40B4-BE49-F238E27FC236}">
              <a16:creationId xmlns:a16="http://schemas.microsoft.com/office/drawing/2014/main" id="{22EFB3DA-A8A2-484C-8CF2-D092C44524CA}"/>
            </a:ext>
          </a:extLst>
        </xdr:cNvPr>
        <xdr:cNvSpPr/>
      </xdr:nvSpPr>
      <xdr:spPr>
        <a:xfrm>
          <a:off x="22110700" y="14543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111125</xdr:rowOff>
    </xdr:from>
    <xdr:to>
      <xdr:col>112</xdr:col>
      <xdr:colOff>38100</xdr:colOff>
      <xdr:row>85</xdr:row>
      <xdr:rowOff>41275</xdr:rowOff>
    </xdr:to>
    <xdr:sp macro="" textlink="">
      <xdr:nvSpPr>
        <xdr:cNvPr id="689" name="フローチャート: 判断 688">
          <a:extLst>
            <a:ext uri="{FF2B5EF4-FFF2-40B4-BE49-F238E27FC236}">
              <a16:creationId xmlns:a16="http://schemas.microsoft.com/office/drawing/2014/main" id="{9D7E423D-6F91-437F-B13E-311DA3334726}"/>
            </a:ext>
          </a:extLst>
        </xdr:cNvPr>
        <xdr:cNvSpPr/>
      </xdr:nvSpPr>
      <xdr:spPr>
        <a:xfrm>
          <a:off x="21272500" y="1451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4445</xdr:rowOff>
    </xdr:from>
    <xdr:to>
      <xdr:col>107</xdr:col>
      <xdr:colOff>101600</xdr:colOff>
      <xdr:row>85</xdr:row>
      <xdr:rowOff>106045</xdr:rowOff>
    </xdr:to>
    <xdr:sp macro="" textlink="">
      <xdr:nvSpPr>
        <xdr:cNvPr id="690" name="フローチャート: 判断 689">
          <a:extLst>
            <a:ext uri="{FF2B5EF4-FFF2-40B4-BE49-F238E27FC236}">
              <a16:creationId xmlns:a16="http://schemas.microsoft.com/office/drawing/2014/main" id="{10DF7D0D-1CD9-4FC7-8B93-78F2FBB1DA0F}"/>
            </a:ext>
          </a:extLst>
        </xdr:cNvPr>
        <xdr:cNvSpPr/>
      </xdr:nvSpPr>
      <xdr:spPr>
        <a:xfrm>
          <a:off x="20383500" y="1457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6350</xdr:rowOff>
    </xdr:from>
    <xdr:to>
      <xdr:col>102</xdr:col>
      <xdr:colOff>165100</xdr:colOff>
      <xdr:row>85</xdr:row>
      <xdr:rowOff>107950</xdr:rowOff>
    </xdr:to>
    <xdr:sp macro="" textlink="">
      <xdr:nvSpPr>
        <xdr:cNvPr id="691" name="フローチャート: 判断 690">
          <a:extLst>
            <a:ext uri="{FF2B5EF4-FFF2-40B4-BE49-F238E27FC236}">
              <a16:creationId xmlns:a16="http://schemas.microsoft.com/office/drawing/2014/main" id="{AADABA31-7999-4965-989E-710944252495}"/>
            </a:ext>
          </a:extLst>
        </xdr:cNvPr>
        <xdr:cNvSpPr/>
      </xdr:nvSpPr>
      <xdr:spPr>
        <a:xfrm>
          <a:off x="19494500" y="1457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10161</xdr:rowOff>
    </xdr:from>
    <xdr:to>
      <xdr:col>98</xdr:col>
      <xdr:colOff>38100</xdr:colOff>
      <xdr:row>85</xdr:row>
      <xdr:rowOff>111761</xdr:rowOff>
    </xdr:to>
    <xdr:sp macro="" textlink="">
      <xdr:nvSpPr>
        <xdr:cNvPr id="692" name="フローチャート: 判断 691">
          <a:extLst>
            <a:ext uri="{FF2B5EF4-FFF2-40B4-BE49-F238E27FC236}">
              <a16:creationId xmlns:a16="http://schemas.microsoft.com/office/drawing/2014/main" id="{86D709A6-95DE-426D-ACD4-56976E24B6ED}"/>
            </a:ext>
          </a:extLst>
        </xdr:cNvPr>
        <xdr:cNvSpPr/>
      </xdr:nvSpPr>
      <xdr:spPr>
        <a:xfrm>
          <a:off x="18605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93" name="テキスト ボックス 692">
          <a:extLst>
            <a:ext uri="{FF2B5EF4-FFF2-40B4-BE49-F238E27FC236}">
              <a16:creationId xmlns:a16="http://schemas.microsoft.com/office/drawing/2014/main" id="{ED235594-2707-479A-8912-D14C06529145}"/>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94" name="テキスト ボックス 693">
          <a:extLst>
            <a:ext uri="{FF2B5EF4-FFF2-40B4-BE49-F238E27FC236}">
              <a16:creationId xmlns:a16="http://schemas.microsoft.com/office/drawing/2014/main" id="{B1B3C5FD-38DB-4F79-8DAD-68EFA7D3B515}"/>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95" name="テキスト ボックス 694">
          <a:extLst>
            <a:ext uri="{FF2B5EF4-FFF2-40B4-BE49-F238E27FC236}">
              <a16:creationId xmlns:a16="http://schemas.microsoft.com/office/drawing/2014/main" id="{40BC9F21-AAE6-4895-91C8-11E750F815F2}"/>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96" name="テキスト ボックス 695">
          <a:extLst>
            <a:ext uri="{FF2B5EF4-FFF2-40B4-BE49-F238E27FC236}">
              <a16:creationId xmlns:a16="http://schemas.microsoft.com/office/drawing/2014/main" id="{E9521F18-2AD3-4CD2-AD46-4D6177EDD01F}"/>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97" name="テキスト ボックス 696">
          <a:extLst>
            <a:ext uri="{FF2B5EF4-FFF2-40B4-BE49-F238E27FC236}">
              <a16:creationId xmlns:a16="http://schemas.microsoft.com/office/drawing/2014/main" id="{72003F9A-7031-4389-A3A5-8CE63D38B47B}"/>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113030</xdr:rowOff>
    </xdr:from>
    <xdr:to>
      <xdr:col>116</xdr:col>
      <xdr:colOff>114300</xdr:colOff>
      <xdr:row>83</xdr:row>
      <xdr:rowOff>43180</xdr:rowOff>
    </xdr:to>
    <xdr:sp macro="" textlink="">
      <xdr:nvSpPr>
        <xdr:cNvPr id="698" name="楕円 697">
          <a:extLst>
            <a:ext uri="{FF2B5EF4-FFF2-40B4-BE49-F238E27FC236}">
              <a16:creationId xmlns:a16="http://schemas.microsoft.com/office/drawing/2014/main" id="{E60EEC72-79AA-4DC1-B717-975B6C30B7B8}"/>
            </a:ext>
          </a:extLst>
        </xdr:cNvPr>
        <xdr:cNvSpPr/>
      </xdr:nvSpPr>
      <xdr:spPr>
        <a:xfrm>
          <a:off x="22110700" y="1417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135907</xdr:rowOff>
    </xdr:from>
    <xdr:ext cx="469744" cy="259045"/>
    <xdr:sp macro="" textlink="">
      <xdr:nvSpPr>
        <xdr:cNvPr id="699" name="【消防施設】&#10;一人当たり面積該当値テキスト">
          <a:extLst>
            <a:ext uri="{FF2B5EF4-FFF2-40B4-BE49-F238E27FC236}">
              <a16:creationId xmlns:a16="http://schemas.microsoft.com/office/drawing/2014/main" id="{2F660854-6BDA-4E56-9D2C-950F734FDE03}"/>
            </a:ext>
          </a:extLst>
        </xdr:cNvPr>
        <xdr:cNvSpPr txBox="1"/>
      </xdr:nvSpPr>
      <xdr:spPr>
        <a:xfrm>
          <a:off x="22199600" y="14023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120650</xdr:rowOff>
    </xdr:from>
    <xdr:to>
      <xdr:col>112</xdr:col>
      <xdr:colOff>38100</xdr:colOff>
      <xdr:row>83</xdr:row>
      <xdr:rowOff>50800</xdr:rowOff>
    </xdr:to>
    <xdr:sp macro="" textlink="">
      <xdr:nvSpPr>
        <xdr:cNvPr id="700" name="楕円 699">
          <a:extLst>
            <a:ext uri="{FF2B5EF4-FFF2-40B4-BE49-F238E27FC236}">
              <a16:creationId xmlns:a16="http://schemas.microsoft.com/office/drawing/2014/main" id="{5C42BDAF-FEBD-4F1E-9824-77B05C5F14A8}"/>
            </a:ext>
          </a:extLst>
        </xdr:cNvPr>
        <xdr:cNvSpPr/>
      </xdr:nvSpPr>
      <xdr:spPr>
        <a:xfrm>
          <a:off x="21272500" y="1417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163830</xdr:rowOff>
    </xdr:from>
    <xdr:to>
      <xdr:col>116</xdr:col>
      <xdr:colOff>63500</xdr:colOff>
      <xdr:row>83</xdr:row>
      <xdr:rowOff>0</xdr:rowOff>
    </xdr:to>
    <xdr:cxnSp macro="">
      <xdr:nvCxnSpPr>
        <xdr:cNvPr id="701" name="直線コネクタ 700">
          <a:extLst>
            <a:ext uri="{FF2B5EF4-FFF2-40B4-BE49-F238E27FC236}">
              <a16:creationId xmlns:a16="http://schemas.microsoft.com/office/drawing/2014/main" id="{6D3B5A2B-9A51-43C8-9363-C5DC0EBCBC62}"/>
            </a:ext>
          </a:extLst>
        </xdr:cNvPr>
        <xdr:cNvCxnSpPr/>
      </xdr:nvCxnSpPr>
      <xdr:spPr>
        <a:xfrm flipV="1">
          <a:off x="21323300" y="1422273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132080</xdr:rowOff>
    </xdr:from>
    <xdr:to>
      <xdr:col>107</xdr:col>
      <xdr:colOff>101600</xdr:colOff>
      <xdr:row>83</xdr:row>
      <xdr:rowOff>62230</xdr:rowOff>
    </xdr:to>
    <xdr:sp macro="" textlink="">
      <xdr:nvSpPr>
        <xdr:cNvPr id="702" name="楕円 701">
          <a:extLst>
            <a:ext uri="{FF2B5EF4-FFF2-40B4-BE49-F238E27FC236}">
              <a16:creationId xmlns:a16="http://schemas.microsoft.com/office/drawing/2014/main" id="{F3C5937C-BC24-47B2-B62A-77085D71E549}"/>
            </a:ext>
          </a:extLst>
        </xdr:cNvPr>
        <xdr:cNvSpPr/>
      </xdr:nvSpPr>
      <xdr:spPr>
        <a:xfrm>
          <a:off x="20383500" y="1419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0</xdr:rowOff>
    </xdr:from>
    <xdr:to>
      <xdr:col>111</xdr:col>
      <xdr:colOff>177800</xdr:colOff>
      <xdr:row>83</xdr:row>
      <xdr:rowOff>11430</xdr:rowOff>
    </xdr:to>
    <xdr:cxnSp macro="">
      <xdr:nvCxnSpPr>
        <xdr:cNvPr id="703" name="直線コネクタ 702">
          <a:extLst>
            <a:ext uri="{FF2B5EF4-FFF2-40B4-BE49-F238E27FC236}">
              <a16:creationId xmlns:a16="http://schemas.microsoft.com/office/drawing/2014/main" id="{8D98942D-7637-495C-9383-39F2BBE9BF26}"/>
            </a:ext>
          </a:extLst>
        </xdr:cNvPr>
        <xdr:cNvCxnSpPr/>
      </xdr:nvCxnSpPr>
      <xdr:spPr>
        <a:xfrm flipV="1">
          <a:off x="20434300" y="142303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141605</xdr:rowOff>
    </xdr:from>
    <xdr:to>
      <xdr:col>102</xdr:col>
      <xdr:colOff>165100</xdr:colOff>
      <xdr:row>83</xdr:row>
      <xdr:rowOff>71755</xdr:rowOff>
    </xdr:to>
    <xdr:sp macro="" textlink="">
      <xdr:nvSpPr>
        <xdr:cNvPr id="704" name="楕円 703">
          <a:extLst>
            <a:ext uri="{FF2B5EF4-FFF2-40B4-BE49-F238E27FC236}">
              <a16:creationId xmlns:a16="http://schemas.microsoft.com/office/drawing/2014/main" id="{B48F768E-B36E-40F4-9F2A-4F5C02D93206}"/>
            </a:ext>
          </a:extLst>
        </xdr:cNvPr>
        <xdr:cNvSpPr/>
      </xdr:nvSpPr>
      <xdr:spPr>
        <a:xfrm>
          <a:off x="19494500" y="1420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11430</xdr:rowOff>
    </xdr:from>
    <xdr:to>
      <xdr:col>107</xdr:col>
      <xdr:colOff>50800</xdr:colOff>
      <xdr:row>83</xdr:row>
      <xdr:rowOff>20955</xdr:rowOff>
    </xdr:to>
    <xdr:cxnSp macro="">
      <xdr:nvCxnSpPr>
        <xdr:cNvPr id="705" name="直線コネクタ 704">
          <a:extLst>
            <a:ext uri="{FF2B5EF4-FFF2-40B4-BE49-F238E27FC236}">
              <a16:creationId xmlns:a16="http://schemas.microsoft.com/office/drawing/2014/main" id="{D3B5D940-844A-4D44-8CD2-A08B6D11B99C}"/>
            </a:ext>
          </a:extLst>
        </xdr:cNvPr>
        <xdr:cNvCxnSpPr/>
      </xdr:nvCxnSpPr>
      <xdr:spPr>
        <a:xfrm flipV="1">
          <a:off x="19545300" y="1424178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151130</xdr:rowOff>
    </xdr:from>
    <xdr:to>
      <xdr:col>98</xdr:col>
      <xdr:colOff>38100</xdr:colOff>
      <xdr:row>83</xdr:row>
      <xdr:rowOff>81280</xdr:rowOff>
    </xdr:to>
    <xdr:sp macro="" textlink="">
      <xdr:nvSpPr>
        <xdr:cNvPr id="706" name="楕円 705">
          <a:extLst>
            <a:ext uri="{FF2B5EF4-FFF2-40B4-BE49-F238E27FC236}">
              <a16:creationId xmlns:a16="http://schemas.microsoft.com/office/drawing/2014/main" id="{0F8169CB-E3E0-4FF3-980C-33E87B3020FF}"/>
            </a:ext>
          </a:extLst>
        </xdr:cNvPr>
        <xdr:cNvSpPr/>
      </xdr:nvSpPr>
      <xdr:spPr>
        <a:xfrm>
          <a:off x="18605500" y="1421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20955</xdr:rowOff>
    </xdr:from>
    <xdr:to>
      <xdr:col>102</xdr:col>
      <xdr:colOff>114300</xdr:colOff>
      <xdr:row>83</xdr:row>
      <xdr:rowOff>30480</xdr:rowOff>
    </xdr:to>
    <xdr:cxnSp macro="">
      <xdr:nvCxnSpPr>
        <xdr:cNvPr id="707" name="直線コネクタ 706">
          <a:extLst>
            <a:ext uri="{FF2B5EF4-FFF2-40B4-BE49-F238E27FC236}">
              <a16:creationId xmlns:a16="http://schemas.microsoft.com/office/drawing/2014/main" id="{17ACD0B9-9C6F-45C3-B934-B67AD92223C0}"/>
            </a:ext>
          </a:extLst>
        </xdr:cNvPr>
        <xdr:cNvCxnSpPr/>
      </xdr:nvCxnSpPr>
      <xdr:spPr>
        <a:xfrm flipV="1">
          <a:off x="18656300" y="1425130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32402</xdr:rowOff>
    </xdr:from>
    <xdr:ext cx="469744" cy="259045"/>
    <xdr:sp macro="" textlink="">
      <xdr:nvSpPr>
        <xdr:cNvPr id="708" name="n_1aveValue【消防施設】&#10;一人当たり面積">
          <a:extLst>
            <a:ext uri="{FF2B5EF4-FFF2-40B4-BE49-F238E27FC236}">
              <a16:creationId xmlns:a16="http://schemas.microsoft.com/office/drawing/2014/main" id="{98A0B2AC-C8BA-43DF-ABF6-A8FF6A09EE3A}"/>
            </a:ext>
          </a:extLst>
        </xdr:cNvPr>
        <xdr:cNvSpPr txBox="1"/>
      </xdr:nvSpPr>
      <xdr:spPr>
        <a:xfrm>
          <a:off x="21075727" y="14605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97172</xdr:rowOff>
    </xdr:from>
    <xdr:ext cx="469744" cy="259045"/>
    <xdr:sp macro="" textlink="">
      <xdr:nvSpPr>
        <xdr:cNvPr id="709" name="n_2aveValue【消防施設】&#10;一人当たり面積">
          <a:extLst>
            <a:ext uri="{FF2B5EF4-FFF2-40B4-BE49-F238E27FC236}">
              <a16:creationId xmlns:a16="http://schemas.microsoft.com/office/drawing/2014/main" id="{40C1EB4D-0A01-4116-A562-A7D173BD8B82}"/>
            </a:ext>
          </a:extLst>
        </xdr:cNvPr>
        <xdr:cNvSpPr txBox="1"/>
      </xdr:nvSpPr>
      <xdr:spPr>
        <a:xfrm>
          <a:off x="20199427" y="14670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99077</xdr:rowOff>
    </xdr:from>
    <xdr:ext cx="469744" cy="259045"/>
    <xdr:sp macro="" textlink="">
      <xdr:nvSpPr>
        <xdr:cNvPr id="710" name="n_3aveValue【消防施設】&#10;一人当たり面積">
          <a:extLst>
            <a:ext uri="{FF2B5EF4-FFF2-40B4-BE49-F238E27FC236}">
              <a16:creationId xmlns:a16="http://schemas.microsoft.com/office/drawing/2014/main" id="{E46AEFCA-7876-4AED-81AB-9598F9814199}"/>
            </a:ext>
          </a:extLst>
        </xdr:cNvPr>
        <xdr:cNvSpPr txBox="1"/>
      </xdr:nvSpPr>
      <xdr:spPr>
        <a:xfrm>
          <a:off x="19310427"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102888</xdr:rowOff>
    </xdr:from>
    <xdr:ext cx="469744" cy="259045"/>
    <xdr:sp macro="" textlink="">
      <xdr:nvSpPr>
        <xdr:cNvPr id="711" name="n_4aveValue【消防施設】&#10;一人当たり面積">
          <a:extLst>
            <a:ext uri="{FF2B5EF4-FFF2-40B4-BE49-F238E27FC236}">
              <a16:creationId xmlns:a16="http://schemas.microsoft.com/office/drawing/2014/main" id="{74523DDA-4A2B-4A46-BB67-F242174E85B3}"/>
            </a:ext>
          </a:extLst>
        </xdr:cNvPr>
        <xdr:cNvSpPr txBox="1"/>
      </xdr:nvSpPr>
      <xdr:spPr>
        <a:xfrm>
          <a:off x="18421427" y="1467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67327</xdr:rowOff>
    </xdr:from>
    <xdr:ext cx="469744" cy="259045"/>
    <xdr:sp macro="" textlink="">
      <xdr:nvSpPr>
        <xdr:cNvPr id="712" name="n_1mainValue【消防施設】&#10;一人当たり面積">
          <a:extLst>
            <a:ext uri="{FF2B5EF4-FFF2-40B4-BE49-F238E27FC236}">
              <a16:creationId xmlns:a16="http://schemas.microsoft.com/office/drawing/2014/main" id="{3E39E437-3B00-41B3-882A-41BC62E79BA5}"/>
            </a:ext>
          </a:extLst>
        </xdr:cNvPr>
        <xdr:cNvSpPr txBox="1"/>
      </xdr:nvSpPr>
      <xdr:spPr>
        <a:xfrm>
          <a:off x="21075727" y="1395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78757</xdr:rowOff>
    </xdr:from>
    <xdr:ext cx="469744" cy="259045"/>
    <xdr:sp macro="" textlink="">
      <xdr:nvSpPr>
        <xdr:cNvPr id="713" name="n_2mainValue【消防施設】&#10;一人当たり面積">
          <a:extLst>
            <a:ext uri="{FF2B5EF4-FFF2-40B4-BE49-F238E27FC236}">
              <a16:creationId xmlns:a16="http://schemas.microsoft.com/office/drawing/2014/main" id="{99312051-37AC-492E-B339-5248107E152C}"/>
            </a:ext>
          </a:extLst>
        </xdr:cNvPr>
        <xdr:cNvSpPr txBox="1"/>
      </xdr:nvSpPr>
      <xdr:spPr>
        <a:xfrm>
          <a:off x="20199427" y="1396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88282</xdr:rowOff>
    </xdr:from>
    <xdr:ext cx="469744" cy="259045"/>
    <xdr:sp macro="" textlink="">
      <xdr:nvSpPr>
        <xdr:cNvPr id="714" name="n_3mainValue【消防施設】&#10;一人当たり面積">
          <a:extLst>
            <a:ext uri="{FF2B5EF4-FFF2-40B4-BE49-F238E27FC236}">
              <a16:creationId xmlns:a16="http://schemas.microsoft.com/office/drawing/2014/main" id="{A1131378-AE40-4BDB-AE35-6F7BEFB1361B}"/>
            </a:ext>
          </a:extLst>
        </xdr:cNvPr>
        <xdr:cNvSpPr txBox="1"/>
      </xdr:nvSpPr>
      <xdr:spPr>
        <a:xfrm>
          <a:off x="19310427" y="13975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97807</xdr:rowOff>
    </xdr:from>
    <xdr:ext cx="469744" cy="259045"/>
    <xdr:sp macro="" textlink="">
      <xdr:nvSpPr>
        <xdr:cNvPr id="715" name="n_4mainValue【消防施設】&#10;一人当たり面積">
          <a:extLst>
            <a:ext uri="{FF2B5EF4-FFF2-40B4-BE49-F238E27FC236}">
              <a16:creationId xmlns:a16="http://schemas.microsoft.com/office/drawing/2014/main" id="{12EE2006-1FD7-4BF7-AEFC-A7782BACAF9F}"/>
            </a:ext>
          </a:extLst>
        </xdr:cNvPr>
        <xdr:cNvSpPr txBox="1"/>
      </xdr:nvSpPr>
      <xdr:spPr>
        <a:xfrm>
          <a:off x="18421427" y="13985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16" name="正方形/長方形 715">
          <a:extLst>
            <a:ext uri="{FF2B5EF4-FFF2-40B4-BE49-F238E27FC236}">
              <a16:creationId xmlns:a16="http://schemas.microsoft.com/office/drawing/2014/main" id="{8FF1C228-8EF5-43FF-B9D7-401B9CEF8523}"/>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17" name="正方形/長方形 716">
          <a:extLst>
            <a:ext uri="{FF2B5EF4-FFF2-40B4-BE49-F238E27FC236}">
              <a16:creationId xmlns:a16="http://schemas.microsoft.com/office/drawing/2014/main" id="{C5F869AE-3074-4FAA-B94E-B1A030B6A2E5}"/>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18" name="正方形/長方形 717">
          <a:extLst>
            <a:ext uri="{FF2B5EF4-FFF2-40B4-BE49-F238E27FC236}">
              <a16:creationId xmlns:a16="http://schemas.microsoft.com/office/drawing/2014/main" id="{5A4E9624-B093-4B24-86D6-230104BE813B}"/>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19" name="正方形/長方形 718">
          <a:extLst>
            <a:ext uri="{FF2B5EF4-FFF2-40B4-BE49-F238E27FC236}">
              <a16:creationId xmlns:a16="http://schemas.microsoft.com/office/drawing/2014/main" id="{3F60A00D-2784-405D-BCB1-EF69B27546AD}"/>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20" name="正方形/長方形 719">
          <a:extLst>
            <a:ext uri="{FF2B5EF4-FFF2-40B4-BE49-F238E27FC236}">
              <a16:creationId xmlns:a16="http://schemas.microsoft.com/office/drawing/2014/main" id="{76ACA35A-F5AF-4969-AC76-4FB58329333D}"/>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21" name="正方形/長方形 720">
          <a:extLst>
            <a:ext uri="{FF2B5EF4-FFF2-40B4-BE49-F238E27FC236}">
              <a16:creationId xmlns:a16="http://schemas.microsoft.com/office/drawing/2014/main" id="{641F97A8-4659-4B00-A08E-4422C14EB4AD}"/>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22" name="正方形/長方形 721">
          <a:extLst>
            <a:ext uri="{FF2B5EF4-FFF2-40B4-BE49-F238E27FC236}">
              <a16:creationId xmlns:a16="http://schemas.microsoft.com/office/drawing/2014/main" id="{B584461F-5FB2-4266-BE8E-DCE34C6588E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3" name="正方形/長方形 722">
          <a:extLst>
            <a:ext uri="{FF2B5EF4-FFF2-40B4-BE49-F238E27FC236}">
              <a16:creationId xmlns:a16="http://schemas.microsoft.com/office/drawing/2014/main" id="{46C8AF0A-AA7F-4EFD-BDAB-555EB9240D29}"/>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24" name="テキスト ボックス 723">
          <a:extLst>
            <a:ext uri="{FF2B5EF4-FFF2-40B4-BE49-F238E27FC236}">
              <a16:creationId xmlns:a16="http://schemas.microsoft.com/office/drawing/2014/main" id="{D66EF3EC-6E07-43D1-968A-E4195A1CAF2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25" name="直線コネクタ 724">
          <a:extLst>
            <a:ext uri="{FF2B5EF4-FFF2-40B4-BE49-F238E27FC236}">
              <a16:creationId xmlns:a16="http://schemas.microsoft.com/office/drawing/2014/main" id="{DEBBB3CA-D982-49D6-8CF5-20108DD25B06}"/>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26" name="テキスト ボックス 725">
          <a:extLst>
            <a:ext uri="{FF2B5EF4-FFF2-40B4-BE49-F238E27FC236}">
              <a16:creationId xmlns:a16="http://schemas.microsoft.com/office/drawing/2014/main" id="{13A6049A-461D-4C56-9065-A5B9AC4D6EF7}"/>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27" name="直線コネクタ 726">
          <a:extLst>
            <a:ext uri="{FF2B5EF4-FFF2-40B4-BE49-F238E27FC236}">
              <a16:creationId xmlns:a16="http://schemas.microsoft.com/office/drawing/2014/main" id="{6AEE98D0-AB53-4526-8D03-9C034DEC1FFE}"/>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28" name="テキスト ボックス 727">
          <a:extLst>
            <a:ext uri="{FF2B5EF4-FFF2-40B4-BE49-F238E27FC236}">
              <a16:creationId xmlns:a16="http://schemas.microsoft.com/office/drawing/2014/main" id="{293961DA-98FB-40DE-8402-96345ECA7851}"/>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29" name="直線コネクタ 728">
          <a:extLst>
            <a:ext uri="{FF2B5EF4-FFF2-40B4-BE49-F238E27FC236}">
              <a16:creationId xmlns:a16="http://schemas.microsoft.com/office/drawing/2014/main" id="{94B61B4A-7205-439C-9E5F-07111D76EB6C}"/>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30" name="テキスト ボックス 729">
          <a:extLst>
            <a:ext uri="{FF2B5EF4-FFF2-40B4-BE49-F238E27FC236}">
              <a16:creationId xmlns:a16="http://schemas.microsoft.com/office/drawing/2014/main" id="{064F5CD0-57E6-460B-BC37-1243F8E8FBD9}"/>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31" name="直線コネクタ 730">
          <a:extLst>
            <a:ext uri="{FF2B5EF4-FFF2-40B4-BE49-F238E27FC236}">
              <a16:creationId xmlns:a16="http://schemas.microsoft.com/office/drawing/2014/main" id="{1B5C6DD1-BAEC-499B-9541-12D64BC136BA}"/>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32" name="テキスト ボックス 731">
          <a:extLst>
            <a:ext uri="{FF2B5EF4-FFF2-40B4-BE49-F238E27FC236}">
              <a16:creationId xmlns:a16="http://schemas.microsoft.com/office/drawing/2014/main" id="{59B0EBE0-079E-4079-BFF3-1FAB20A22E59}"/>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33" name="直線コネクタ 732">
          <a:extLst>
            <a:ext uri="{FF2B5EF4-FFF2-40B4-BE49-F238E27FC236}">
              <a16:creationId xmlns:a16="http://schemas.microsoft.com/office/drawing/2014/main" id="{325ACBD8-6E0D-459D-831A-E86AA4B7A7A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34" name="テキスト ボックス 733">
          <a:extLst>
            <a:ext uri="{FF2B5EF4-FFF2-40B4-BE49-F238E27FC236}">
              <a16:creationId xmlns:a16="http://schemas.microsoft.com/office/drawing/2014/main" id="{F52716C7-8FC8-418B-AEED-70255C5AEDAC}"/>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35" name="直線コネクタ 734">
          <a:extLst>
            <a:ext uri="{FF2B5EF4-FFF2-40B4-BE49-F238E27FC236}">
              <a16:creationId xmlns:a16="http://schemas.microsoft.com/office/drawing/2014/main" id="{C3F13AB6-479D-4027-9C96-973309CAEF73}"/>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36" name="テキスト ボックス 735">
          <a:extLst>
            <a:ext uri="{FF2B5EF4-FFF2-40B4-BE49-F238E27FC236}">
              <a16:creationId xmlns:a16="http://schemas.microsoft.com/office/drawing/2014/main" id="{E6C3CACA-3669-409E-B10F-BD70C6F8695A}"/>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37" name="直線コネクタ 736">
          <a:extLst>
            <a:ext uri="{FF2B5EF4-FFF2-40B4-BE49-F238E27FC236}">
              <a16:creationId xmlns:a16="http://schemas.microsoft.com/office/drawing/2014/main" id="{CAFB6C3F-4778-4778-86D9-3B6CBA354E4D}"/>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38" name="テキスト ボックス 737">
          <a:extLst>
            <a:ext uri="{FF2B5EF4-FFF2-40B4-BE49-F238E27FC236}">
              <a16:creationId xmlns:a16="http://schemas.microsoft.com/office/drawing/2014/main" id="{1FE0EEF2-2BC1-4CC6-93D1-4D45988808BC}"/>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39" name="直線コネクタ 738">
          <a:extLst>
            <a:ext uri="{FF2B5EF4-FFF2-40B4-BE49-F238E27FC236}">
              <a16:creationId xmlns:a16="http://schemas.microsoft.com/office/drawing/2014/main" id="{BFE87B4D-8401-4E98-9B5E-0B416612465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0" name="【庁舎】&#10;有形固定資産減価償却率グラフ枠">
          <a:extLst>
            <a:ext uri="{FF2B5EF4-FFF2-40B4-BE49-F238E27FC236}">
              <a16:creationId xmlns:a16="http://schemas.microsoft.com/office/drawing/2014/main" id="{441B4830-5AB6-4C68-AA98-91738CC58A07}"/>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109</xdr:row>
      <xdr:rowOff>17418</xdr:rowOff>
    </xdr:to>
    <xdr:cxnSp macro="">
      <xdr:nvCxnSpPr>
        <xdr:cNvPr id="741" name="直線コネクタ 740">
          <a:extLst>
            <a:ext uri="{FF2B5EF4-FFF2-40B4-BE49-F238E27FC236}">
              <a16:creationId xmlns:a16="http://schemas.microsoft.com/office/drawing/2014/main" id="{9ACF2CDB-2054-447F-9092-07C05EA0B39B}"/>
            </a:ext>
          </a:extLst>
        </xdr:cNvPr>
        <xdr:cNvCxnSpPr/>
      </xdr:nvCxnSpPr>
      <xdr:spPr>
        <a:xfrm flipV="1">
          <a:off x="16318864" y="17090571"/>
          <a:ext cx="0" cy="1614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21245</xdr:rowOff>
    </xdr:from>
    <xdr:ext cx="405111" cy="259045"/>
    <xdr:sp macro="" textlink="">
      <xdr:nvSpPr>
        <xdr:cNvPr id="742" name="【庁舎】&#10;有形固定資産減価償却率最小値テキスト">
          <a:extLst>
            <a:ext uri="{FF2B5EF4-FFF2-40B4-BE49-F238E27FC236}">
              <a16:creationId xmlns:a16="http://schemas.microsoft.com/office/drawing/2014/main" id="{20C93556-D0CD-49DD-8E1E-8FC2B0C0EB87}"/>
            </a:ext>
          </a:extLst>
        </xdr:cNvPr>
        <xdr:cNvSpPr txBox="1"/>
      </xdr:nvSpPr>
      <xdr:spPr>
        <a:xfrm>
          <a:off x="16357600" y="18709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17418</xdr:rowOff>
    </xdr:from>
    <xdr:to>
      <xdr:col>86</xdr:col>
      <xdr:colOff>25400</xdr:colOff>
      <xdr:row>109</xdr:row>
      <xdr:rowOff>17418</xdr:rowOff>
    </xdr:to>
    <xdr:cxnSp macro="">
      <xdr:nvCxnSpPr>
        <xdr:cNvPr id="743" name="直線コネクタ 742">
          <a:extLst>
            <a:ext uri="{FF2B5EF4-FFF2-40B4-BE49-F238E27FC236}">
              <a16:creationId xmlns:a16="http://schemas.microsoft.com/office/drawing/2014/main" id="{5750632F-EE65-433A-9B7A-9730ADFB3AE1}"/>
            </a:ext>
          </a:extLst>
        </xdr:cNvPr>
        <xdr:cNvCxnSpPr/>
      </xdr:nvCxnSpPr>
      <xdr:spPr>
        <a:xfrm>
          <a:off x="16230600" y="18705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744" name="【庁舎】&#10;有形固定資産減価償却率最大値テキスト">
          <a:extLst>
            <a:ext uri="{FF2B5EF4-FFF2-40B4-BE49-F238E27FC236}">
              <a16:creationId xmlns:a16="http://schemas.microsoft.com/office/drawing/2014/main" id="{F87F8776-8A8B-405A-9898-521C331175F5}"/>
            </a:ext>
          </a:extLst>
        </xdr:cNvPr>
        <xdr:cNvSpPr txBox="1"/>
      </xdr:nvSpPr>
      <xdr:spPr>
        <a:xfrm>
          <a:off x="16357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45" name="直線コネクタ 744">
          <a:extLst>
            <a:ext uri="{FF2B5EF4-FFF2-40B4-BE49-F238E27FC236}">
              <a16:creationId xmlns:a16="http://schemas.microsoft.com/office/drawing/2014/main" id="{4381C757-D71A-4122-B3C8-1CDD0A56E678}"/>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90732</xdr:rowOff>
    </xdr:from>
    <xdr:ext cx="405111" cy="259045"/>
    <xdr:sp macro="" textlink="">
      <xdr:nvSpPr>
        <xdr:cNvPr id="746" name="【庁舎】&#10;有形固定資産減価償却率平均値テキスト">
          <a:extLst>
            <a:ext uri="{FF2B5EF4-FFF2-40B4-BE49-F238E27FC236}">
              <a16:creationId xmlns:a16="http://schemas.microsoft.com/office/drawing/2014/main" id="{3B5CC76C-7067-4F96-9F2E-EB3C5F7395E6}"/>
            </a:ext>
          </a:extLst>
        </xdr:cNvPr>
        <xdr:cNvSpPr txBox="1"/>
      </xdr:nvSpPr>
      <xdr:spPr>
        <a:xfrm>
          <a:off x="16357600" y="17750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67855</xdr:rowOff>
    </xdr:from>
    <xdr:to>
      <xdr:col>85</xdr:col>
      <xdr:colOff>177800</xdr:colOff>
      <xdr:row>104</xdr:row>
      <xdr:rowOff>169455</xdr:rowOff>
    </xdr:to>
    <xdr:sp macro="" textlink="">
      <xdr:nvSpPr>
        <xdr:cNvPr id="747" name="フローチャート: 判断 746">
          <a:extLst>
            <a:ext uri="{FF2B5EF4-FFF2-40B4-BE49-F238E27FC236}">
              <a16:creationId xmlns:a16="http://schemas.microsoft.com/office/drawing/2014/main" id="{A8E4650E-378A-4D41-B678-895E0BEF52C3}"/>
            </a:ext>
          </a:extLst>
        </xdr:cNvPr>
        <xdr:cNvSpPr/>
      </xdr:nvSpPr>
      <xdr:spPr>
        <a:xfrm>
          <a:off x="162687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98879</xdr:rowOff>
    </xdr:from>
    <xdr:to>
      <xdr:col>81</xdr:col>
      <xdr:colOff>101600</xdr:colOff>
      <xdr:row>105</xdr:row>
      <xdr:rowOff>29029</xdr:rowOff>
    </xdr:to>
    <xdr:sp macro="" textlink="">
      <xdr:nvSpPr>
        <xdr:cNvPr id="748" name="フローチャート: 判断 747">
          <a:extLst>
            <a:ext uri="{FF2B5EF4-FFF2-40B4-BE49-F238E27FC236}">
              <a16:creationId xmlns:a16="http://schemas.microsoft.com/office/drawing/2014/main" id="{A5E57669-5FF8-427B-8FED-5BEB576F41B0}"/>
            </a:ext>
          </a:extLst>
        </xdr:cNvPr>
        <xdr:cNvSpPr/>
      </xdr:nvSpPr>
      <xdr:spPr>
        <a:xfrm>
          <a:off x="154305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84182</xdr:rowOff>
    </xdr:from>
    <xdr:to>
      <xdr:col>76</xdr:col>
      <xdr:colOff>165100</xdr:colOff>
      <xdr:row>105</xdr:row>
      <xdr:rowOff>14332</xdr:rowOff>
    </xdr:to>
    <xdr:sp macro="" textlink="">
      <xdr:nvSpPr>
        <xdr:cNvPr id="749" name="フローチャート: 判断 748">
          <a:extLst>
            <a:ext uri="{FF2B5EF4-FFF2-40B4-BE49-F238E27FC236}">
              <a16:creationId xmlns:a16="http://schemas.microsoft.com/office/drawing/2014/main" id="{B53FC391-C8E9-411D-85E9-B390136181E5}"/>
            </a:ext>
          </a:extLst>
        </xdr:cNvPr>
        <xdr:cNvSpPr/>
      </xdr:nvSpPr>
      <xdr:spPr>
        <a:xfrm>
          <a:off x="145415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72752</xdr:rowOff>
    </xdr:from>
    <xdr:to>
      <xdr:col>72</xdr:col>
      <xdr:colOff>38100</xdr:colOff>
      <xdr:row>105</xdr:row>
      <xdr:rowOff>2902</xdr:rowOff>
    </xdr:to>
    <xdr:sp macro="" textlink="">
      <xdr:nvSpPr>
        <xdr:cNvPr id="750" name="フローチャート: 判断 749">
          <a:extLst>
            <a:ext uri="{FF2B5EF4-FFF2-40B4-BE49-F238E27FC236}">
              <a16:creationId xmlns:a16="http://schemas.microsoft.com/office/drawing/2014/main" id="{DDDF130E-B7AB-486B-BD2B-85FF622945BA}"/>
            </a:ext>
          </a:extLst>
        </xdr:cNvPr>
        <xdr:cNvSpPr/>
      </xdr:nvSpPr>
      <xdr:spPr>
        <a:xfrm>
          <a:off x="13652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97245</xdr:rowOff>
    </xdr:from>
    <xdr:to>
      <xdr:col>67</xdr:col>
      <xdr:colOff>101600</xdr:colOff>
      <xdr:row>105</xdr:row>
      <xdr:rowOff>27395</xdr:rowOff>
    </xdr:to>
    <xdr:sp macro="" textlink="">
      <xdr:nvSpPr>
        <xdr:cNvPr id="751" name="フローチャート: 判断 750">
          <a:extLst>
            <a:ext uri="{FF2B5EF4-FFF2-40B4-BE49-F238E27FC236}">
              <a16:creationId xmlns:a16="http://schemas.microsoft.com/office/drawing/2014/main" id="{FE46A0FD-5592-4148-8E6D-93A146345A3F}"/>
            </a:ext>
          </a:extLst>
        </xdr:cNvPr>
        <xdr:cNvSpPr/>
      </xdr:nvSpPr>
      <xdr:spPr>
        <a:xfrm>
          <a:off x="127635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52" name="テキスト ボックス 751">
          <a:extLst>
            <a:ext uri="{FF2B5EF4-FFF2-40B4-BE49-F238E27FC236}">
              <a16:creationId xmlns:a16="http://schemas.microsoft.com/office/drawing/2014/main" id="{BFE2E362-9201-487C-AA2A-5F33B1E99F0E}"/>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53" name="テキスト ボックス 752">
          <a:extLst>
            <a:ext uri="{FF2B5EF4-FFF2-40B4-BE49-F238E27FC236}">
              <a16:creationId xmlns:a16="http://schemas.microsoft.com/office/drawing/2014/main" id="{975AA2E2-C07E-49A1-9B76-EAB2ADD619AA}"/>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54" name="テキスト ボックス 753">
          <a:extLst>
            <a:ext uri="{FF2B5EF4-FFF2-40B4-BE49-F238E27FC236}">
              <a16:creationId xmlns:a16="http://schemas.microsoft.com/office/drawing/2014/main" id="{2C34A97F-1B50-4395-89A9-983AC144F991}"/>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55" name="テキスト ボックス 754">
          <a:extLst>
            <a:ext uri="{FF2B5EF4-FFF2-40B4-BE49-F238E27FC236}">
              <a16:creationId xmlns:a16="http://schemas.microsoft.com/office/drawing/2014/main" id="{C8F0DDC5-B45B-418C-A737-E554A7E657C5}"/>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56" name="テキスト ボックス 755">
          <a:extLst>
            <a:ext uri="{FF2B5EF4-FFF2-40B4-BE49-F238E27FC236}">
              <a16:creationId xmlns:a16="http://schemas.microsoft.com/office/drawing/2014/main" id="{B861E3A6-4E93-49D9-9541-2AD0E73B204C}"/>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72752</xdr:rowOff>
    </xdr:from>
    <xdr:to>
      <xdr:col>85</xdr:col>
      <xdr:colOff>177800</xdr:colOff>
      <xdr:row>107</xdr:row>
      <xdr:rowOff>2902</xdr:rowOff>
    </xdr:to>
    <xdr:sp macro="" textlink="">
      <xdr:nvSpPr>
        <xdr:cNvPr id="757" name="楕円 756">
          <a:extLst>
            <a:ext uri="{FF2B5EF4-FFF2-40B4-BE49-F238E27FC236}">
              <a16:creationId xmlns:a16="http://schemas.microsoft.com/office/drawing/2014/main" id="{53711CE4-6077-4FF3-947C-176FC407C6CD}"/>
            </a:ext>
          </a:extLst>
        </xdr:cNvPr>
        <xdr:cNvSpPr/>
      </xdr:nvSpPr>
      <xdr:spPr>
        <a:xfrm>
          <a:off x="16268700" y="1824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51179</xdr:rowOff>
    </xdr:from>
    <xdr:ext cx="405111" cy="259045"/>
    <xdr:sp macro="" textlink="">
      <xdr:nvSpPr>
        <xdr:cNvPr id="758" name="【庁舎】&#10;有形固定資産減価償却率該当値テキスト">
          <a:extLst>
            <a:ext uri="{FF2B5EF4-FFF2-40B4-BE49-F238E27FC236}">
              <a16:creationId xmlns:a16="http://schemas.microsoft.com/office/drawing/2014/main" id="{166D9CC4-6CAC-4E96-8863-CAAB10CAF2C5}"/>
            </a:ext>
          </a:extLst>
        </xdr:cNvPr>
        <xdr:cNvSpPr txBox="1"/>
      </xdr:nvSpPr>
      <xdr:spPr>
        <a:xfrm>
          <a:off x="16357600" y="18224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38463</xdr:rowOff>
    </xdr:from>
    <xdr:to>
      <xdr:col>81</xdr:col>
      <xdr:colOff>101600</xdr:colOff>
      <xdr:row>106</xdr:row>
      <xdr:rowOff>140063</xdr:rowOff>
    </xdr:to>
    <xdr:sp macro="" textlink="">
      <xdr:nvSpPr>
        <xdr:cNvPr id="759" name="楕円 758">
          <a:extLst>
            <a:ext uri="{FF2B5EF4-FFF2-40B4-BE49-F238E27FC236}">
              <a16:creationId xmlns:a16="http://schemas.microsoft.com/office/drawing/2014/main" id="{B7858D13-1603-49D1-A587-64D345F6D62C}"/>
            </a:ext>
          </a:extLst>
        </xdr:cNvPr>
        <xdr:cNvSpPr/>
      </xdr:nvSpPr>
      <xdr:spPr>
        <a:xfrm>
          <a:off x="15430500" y="1821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89263</xdr:rowOff>
    </xdr:from>
    <xdr:to>
      <xdr:col>85</xdr:col>
      <xdr:colOff>127000</xdr:colOff>
      <xdr:row>106</xdr:row>
      <xdr:rowOff>123552</xdr:rowOff>
    </xdr:to>
    <xdr:cxnSp macro="">
      <xdr:nvCxnSpPr>
        <xdr:cNvPr id="760" name="直線コネクタ 759">
          <a:extLst>
            <a:ext uri="{FF2B5EF4-FFF2-40B4-BE49-F238E27FC236}">
              <a16:creationId xmlns:a16="http://schemas.microsoft.com/office/drawing/2014/main" id="{22F95FDD-EBF7-4E75-95E4-A1E2E62EA8E0}"/>
            </a:ext>
          </a:extLst>
        </xdr:cNvPr>
        <xdr:cNvCxnSpPr/>
      </xdr:nvCxnSpPr>
      <xdr:spPr>
        <a:xfrm>
          <a:off x="15481300" y="18262963"/>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907</xdr:rowOff>
    </xdr:from>
    <xdr:to>
      <xdr:col>76</xdr:col>
      <xdr:colOff>165100</xdr:colOff>
      <xdr:row>106</xdr:row>
      <xdr:rowOff>102507</xdr:rowOff>
    </xdr:to>
    <xdr:sp macro="" textlink="">
      <xdr:nvSpPr>
        <xdr:cNvPr id="761" name="楕円 760">
          <a:extLst>
            <a:ext uri="{FF2B5EF4-FFF2-40B4-BE49-F238E27FC236}">
              <a16:creationId xmlns:a16="http://schemas.microsoft.com/office/drawing/2014/main" id="{82253A3C-671E-40E6-8329-BA1C17833415}"/>
            </a:ext>
          </a:extLst>
        </xdr:cNvPr>
        <xdr:cNvSpPr/>
      </xdr:nvSpPr>
      <xdr:spPr>
        <a:xfrm>
          <a:off x="14541500" y="1817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51707</xdr:rowOff>
    </xdr:from>
    <xdr:to>
      <xdr:col>81</xdr:col>
      <xdr:colOff>50800</xdr:colOff>
      <xdr:row>106</xdr:row>
      <xdr:rowOff>89263</xdr:rowOff>
    </xdr:to>
    <xdr:cxnSp macro="">
      <xdr:nvCxnSpPr>
        <xdr:cNvPr id="762" name="直線コネクタ 761">
          <a:extLst>
            <a:ext uri="{FF2B5EF4-FFF2-40B4-BE49-F238E27FC236}">
              <a16:creationId xmlns:a16="http://schemas.microsoft.com/office/drawing/2014/main" id="{DC7042A6-4A05-4715-8BB2-2A1B5BC3CDD3}"/>
            </a:ext>
          </a:extLst>
        </xdr:cNvPr>
        <xdr:cNvCxnSpPr/>
      </xdr:nvCxnSpPr>
      <xdr:spPr>
        <a:xfrm>
          <a:off x="14592300" y="18225407"/>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141332</xdr:rowOff>
    </xdr:from>
    <xdr:to>
      <xdr:col>72</xdr:col>
      <xdr:colOff>38100</xdr:colOff>
      <xdr:row>106</xdr:row>
      <xdr:rowOff>71482</xdr:rowOff>
    </xdr:to>
    <xdr:sp macro="" textlink="">
      <xdr:nvSpPr>
        <xdr:cNvPr id="763" name="楕円 762">
          <a:extLst>
            <a:ext uri="{FF2B5EF4-FFF2-40B4-BE49-F238E27FC236}">
              <a16:creationId xmlns:a16="http://schemas.microsoft.com/office/drawing/2014/main" id="{D20CB487-B1C3-45BF-82D5-68319153A4C9}"/>
            </a:ext>
          </a:extLst>
        </xdr:cNvPr>
        <xdr:cNvSpPr/>
      </xdr:nvSpPr>
      <xdr:spPr>
        <a:xfrm>
          <a:off x="13652500" y="1814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20682</xdr:rowOff>
    </xdr:from>
    <xdr:to>
      <xdr:col>76</xdr:col>
      <xdr:colOff>114300</xdr:colOff>
      <xdr:row>106</xdr:row>
      <xdr:rowOff>51707</xdr:rowOff>
    </xdr:to>
    <xdr:cxnSp macro="">
      <xdr:nvCxnSpPr>
        <xdr:cNvPr id="764" name="直線コネクタ 763">
          <a:extLst>
            <a:ext uri="{FF2B5EF4-FFF2-40B4-BE49-F238E27FC236}">
              <a16:creationId xmlns:a16="http://schemas.microsoft.com/office/drawing/2014/main" id="{072B0B1F-A047-4545-B6A9-0915D41625EF}"/>
            </a:ext>
          </a:extLst>
        </xdr:cNvPr>
        <xdr:cNvCxnSpPr/>
      </xdr:nvCxnSpPr>
      <xdr:spPr>
        <a:xfrm>
          <a:off x="13703300" y="18194382"/>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105411</xdr:rowOff>
    </xdr:from>
    <xdr:to>
      <xdr:col>67</xdr:col>
      <xdr:colOff>101600</xdr:colOff>
      <xdr:row>106</xdr:row>
      <xdr:rowOff>35561</xdr:rowOff>
    </xdr:to>
    <xdr:sp macro="" textlink="">
      <xdr:nvSpPr>
        <xdr:cNvPr id="765" name="楕円 764">
          <a:extLst>
            <a:ext uri="{FF2B5EF4-FFF2-40B4-BE49-F238E27FC236}">
              <a16:creationId xmlns:a16="http://schemas.microsoft.com/office/drawing/2014/main" id="{D20AF40D-F874-4F7D-AEBA-5ED075F3591E}"/>
            </a:ext>
          </a:extLst>
        </xdr:cNvPr>
        <xdr:cNvSpPr/>
      </xdr:nvSpPr>
      <xdr:spPr>
        <a:xfrm>
          <a:off x="12763500" y="1810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156211</xdr:rowOff>
    </xdr:from>
    <xdr:to>
      <xdr:col>71</xdr:col>
      <xdr:colOff>177800</xdr:colOff>
      <xdr:row>106</xdr:row>
      <xdr:rowOff>20682</xdr:rowOff>
    </xdr:to>
    <xdr:cxnSp macro="">
      <xdr:nvCxnSpPr>
        <xdr:cNvPr id="766" name="直線コネクタ 765">
          <a:extLst>
            <a:ext uri="{FF2B5EF4-FFF2-40B4-BE49-F238E27FC236}">
              <a16:creationId xmlns:a16="http://schemas.microsoft.com/office/drawing/2014/main" id="{A7B3CDAB-2A11-4A2B-BA02-9B6F9C9C7C31}"/>
            </a:ext>
          </a:extLst>
        </xdr:cNvPr>
        <xdr:cNvCxnSpPr/>
      </xdr:nvCxnSpPr>
      <xdr:spPr>
        <a:xfrm>
          <a:off x="12814300" y="18158461"/>
          <a:ext cx="889000" cy="3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45556</xdr:rowOff>
    </xdr:from>
    <xdr:ext cx="405111" cy="259045"/>
    <xdr:sp macro="" textlink="">
      <xdr:nvSpPr>
        <xdr:cNvPr id="767" name="n_1aveValue【庁舎】&#10;有形固定資産減価償却率">
          <a:extLst>
            <a:ext uri="{FF2B5EF4-FFF2-40B4-BE49-F238E27FC236}">
              <a16:creationId xmlns:a16="http://schemas.microsoft.com/office/drawing/2014/main" id="{68B840FA-F135-49CD-A284-AE3B55F2923B}"/>
            </a:ext>
          </a:extLst>
        </xdr:cNvPr>
        <xdr:cNvSpPr txBox="1"/>
      </xdr:nvSpPr>
      <xdr:spPr>
        <a:xfrm>
          <a:off x="15266044" y="1770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30859</xdr:rowOff>
    </xdr:from>
    <xdr:ext cx="405111" cy="259045"/>
    <xdr:sp macro="" textlink="">
      <xdr:nvSpPr>
        <xdr:cNvPr id="768" name="n_2aveValue【庁舎】&#10;有形固定資産減価償却率">
          <a:extLst>
            <a:ext uri="{FF2B5EF4-FFF2-40B4-BE49-F238E27FC236}">
              <a16:creationId xmlns:a16="http://schemas.microsoft.com/office/drawing/2014/main" id="{B3185568-3FF8-44FD-BDF9-DB93B870A7B8}"/>
            </a:ext>
          </a:extLst>
        </xdr:cNvPr>
        <xdr:cNvSpPr txBox="1"/>
      </xdr:nvSpPr>
      <xdr:spPr>
        <a:xfrm>
          <a:off x="14389744" y="17690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19429</xdr:rowOff>
    </xdr:from>
    <xdr:ext cx="405111" cy="259045"/>
    <xdr:sp macro="" textlink="">
      <xdr:nvSpPr>
        <xdr:cNvPr id="769" name="n_3aveValue【庁舎】&#10;有形固定資産減価償却率">
          <a:extLst>
            <a:ext uri="{FF2B5EF4-FFF2-40B4-BE49-F238E27FC236}">
              <a16:creationId xmlns:a16="http://schemas.microsoft.com/office/drawing/2014/main" id="{7993B63E-FDF9-480E-884B-133DF46C7E37}"/>
            </a:ext>
          </a:extLst>
        </xdr:cNvPr>
        <xdr:cNvSpPr txBox="1"/>
      </xdr:nvSpPr>
      <xdr:spPr>
        <a:xfrm>
          <a:off x="13500744" y="1767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43922</xdr:rowOff>
    </xdr:from>
    <xdr:ext cx="405111" cy="259045"/>
    <xdr:sp macro="" textlink="">
      <xdr:nvSpPr>
        <xdr:cNvPr id="770" name="n_4aveValue【庁舎】&#10;有形固定資産減価償却率">
          <a:extLst>
            <a:ext uri="{FF2B5EF4-FFF2-40B4-BE49-F238E27FC236}">
              <a16:creationId xmlns:a16="http://schemas.microsoft.com/office/drawing/2014/main" id="{AA43F669-8E3C-4DB3-8D5A-A45272CFA053}"/>
            </a:ext>
          </a:extLst>
        </xdr:cNvPr>
        <xdr:cNvSpPr txBox="1"/>
      </xdr:nvSpPr>
      <xdr:spPr>
        <a:xfrm>
          <a:off x="12611744" y="1770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131190</xdr:rowOff>
    </xdr:from>
    <xdr:ext cx="405111" cy="259045"/>
    <xdr:sp macro="" textlink="">
      <xdr:nvSpPr>
        <xdr:cNvPr id="771" name="n_1mainValue【庁舎】&#10;有形固定資産減価償却率">
          <a:extLst>
            <a:ext uri="{FF2B5EF4-FFF2-40B4-BE49-F238E27FC236}">
              <a16:creationId xmlns:a16="http://schemas.microsoft.com/office/drawing/2014/main" id="{ED59AD47-2732-4142-9908-925B4466615A}"/>
            </a:ext>
          </a:extLst>
        </xdr:cNvPr>
        <xdr:cNvSpPr txBox="1"/>
      </xdr:nvSpPr>
      <xdr:spPr>
        <a:xfrm>
          <a:off x="15266044" y="18304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93634</xdr:rowOff>
    </xdr:from>
    <xdr:ext cx="405111" cy="259045"/>
    <xdr:sp macro="" textlink="">
      <xdr:nvSpPr>
        <xdr:cNvPr id="772" name="n_2mainValue【庁舎】&#10;有形固定資産減価償却率">
          <a:extLst>
            <a:ext uri="{FF2B5EF4-FFF2-40B4-BE49-F238E27FC236}">
              <a16:creationId xmlns:a16="http://schemas.microsoft.com/office/drawing/2014/main" id="{A424C89D-7665-4DB4-8D4F-229DD686F796}"/>
            </a:ext>
          </a:extLst>
        </xdr:cNvPr>
        <xdr:cNvSpPr txBox="1"/>
      </xdr:nvSpPr>
      <xdr:spPr>
        <a:xfrm>
          <a:off x="14389744" y="18267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62609</xdr:rowOff>
    </xdr:from>
    <xdr:ext cx="405111" cy="259045"/>
    <xdr:sp macro="" textlink="">
      <xdr:nvSpPr>
        <xdr:cNvPr id="773" name="n_3mainValue【庁舎】&#10;有形固定資産減価償却率">
          <a:extLst>
            <a:ext uri="{FF2B5EF4-FFF2-40B4-BE49-F238E27FC236}">
              <a16:creationId xmlns:a16="http://schemas.microsoft.com/office/drawing/2014/main" id="{48778A71-6587-41CC-B947-ADC5D218A57D}"/>
            </a:ext>
          </a:extLst>
        </xdr:cNvPr>
        <xdr:cNvSpPr txBox="1"/>
      </xdr:nvSpPr>
      <xdr:spPr>
        <a:xfrm>
          <a:off x="13500744" y="18236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26688</xdr:rowOff>
    </xdr:from>
    <xdr:ext cx="405111" cy="259045"/>
    <xdr:sp macro="" textlink="">
      <xdr:nvSpPr>
        <xdr:cNvPr id="774" name="n_4mainValue【庁舎】&#10;有形固定資産減価償却率">
          <a:extLst>
            <a:ext uri="{FF2B5EF4-FFF2-40B4-BE49-F238E27FC236}">
              <a16:creationId xmlns:a16="http://schemas.microsoft.com/office/drawing/2014/main" id="{7569638B-0FB1-491E-BCAC-3EEF6DD9CD47}"/>
            </a:ext>
          </a:extLst>
        </xdr:cNvPr>
        <xdr:cNvSpPr txBox="1"/>
      </xdr:nvSpPr>
      <xdr:spPr>
        <a:xfrm>
          <a:off x="12611744" y="1820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75" name="正方形/長方形 774">
          <a:extLst>
            <a:ext uri="{FF2B5EF4-FFF2-40B4-BE49-F238E27FC236}">
              <a16:creationId xmlns:a16="http://schemas.microsoft.com/office/drawing/2014/main" id="{AA74A61F-B7A9-485A-9D5A-1E7FAD40C96E}"/>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76" name="正方形/長方形 775">
          <a:extLst>
            <a:ext uri="{FF2B5EF4-FFF2-40B4-BE49-F238E27FC236}">
              <a16:creationId xmlns:a16="http://schemas.microsoft.com/office/drawing/2014/main" id="{70E6EB41-A031-492F-B883-C91863F4A0CF}"/>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77" name="正方形/長方形 776">
          <a:extLst>
            <a:ext uri="{FF2B5EF4-FFF2-40B4-BE49-F238E27FC236}">
              <a16:creationId xmlns:a16="http://schemas.microsoft.com/office/drawing/2014/main" id="{177EE5FD-98BE-48FB-A0CA-56CE586762DD}"/>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78" name="正方形/長方形 777">
          <a:extLst>
            <a:ext uri="{FF2B5EF4-FFF2-40B4-BE49-F238E27FC236}">
              <a16:creationId xmlns:a16="http://schemas.microsoft.com/office/drawing/2014/main" id="{791E9453-AAFD-4AAA-86B8-D7F48FE2233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79" name="正方形/長方形 778">
          <a:extLst>
            <a:ext uri="{FF2B5EF4-FFF2-40B4-BE49-F238E27FC236}">
              <a16:creationId xmlns:a16="http://schemas.microsoft.com/office/drawing/2014/main" id="{764286C7-877B-4675-B5DE-13EFF8A814EC}"/>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80" name="正方形/長方形 779">
          <a:extLst>
            <a:ext uri="{FF2B5EF4-FFF2-40B4-BE49-F238E27FC236}">
              <a16:creationId xmlns:a16="http://schemas.microsoft.com/office/drawing/2014/main" id="{FA149CBA-4335-4FB0-BCE2-96663F5BF37C}"/>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81" name="正方形/長方形 780">
          <a:extLst>
            <a:ext uri="{FF2B5EF4-FFF2-40B4-BE49-F238E27FC236}">
              <a16:creationId xmlns:a16="http://schemas.microsoft.com/office/drawing/2014/main" id="{83A231E9-BF16-4E80-A09F-E073AC367F41}"/>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82" name="正方形/長方形 781">
          <a:extLst>
            <a:ext uri="{FF2B5EF4-FFF2-40B4-BE49-F238E27FC236}">
              <a16:creationId xmlns:a16="http://schemas.microsoft.com/office/drawing/2014/main" id="{8602A219-7C4E-4715-87B7-6FCFFC904CD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83" name="テキスト ボックス 782">
          <a:extLst>
            <a:ext uri="{FF2B5EF4-FFF2-40B4-BE49-F238E27FC236}">
              <a16:creationId xmlns:a16="http://schemas.microsoft.com/office/drawing/2014/main" id="{706CD9BB-751D-435B-BD72-A8996DA7B62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84" name="直線コネクタ 783">
          <a:extLst>
            <a:ext uri="{FF2B5EF4-FFF2-40B4-BE49-F238E27FC236}">
              <a16:creationId xmlns:a16="http://schemas.microsoft.com/office/drawing/2014/main" id="{C1DFFF98-694F-4897-98B2-5DE2A5CFFAD1}"/>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85" name="直線コネクタ 784">
          <a:extLst>
            <a:ext uri="{FF2B5EF4-FFF2-40B4-BE49-F238E27FC236}">
              <a16:creationId xmlns:a16="http://schemas.microsoft.com/office/drawing/2014/main" id="{0D70F648-C9F9-46FF-8B36-3CABF4BA17B7}"/>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86" name="テキスト ボックス 785">
          <a:extLst>
            <a:ext uri="{FF2B5EF4-FFF2-40B4-BE49-F238E27FC236}">
              <a16:creationId xmlns:a16="http://schemas.microsoft.com/office/drawing/2014/main" id="{54DF2D9F-66EF-4D25-B0F4-33B8D930BF6E}"/>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87" name="直線コネクタ 786">
          <a:extLst>
            <a:ext uri="{FF2B5EF4-FFF2-40B4-BE49-F238E27FC236}">
              <a16:creationId xmlns:a16="http://schemas.microsoft.com/office/drawing/2014/main" id="{F451C0FE-4B56-420B-84A6-48E1A2492E44}"/>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88" name="テキスト ボックス 787">
          <a:extLst>
            <a:ext uri="{FF2B5EF4-FFF2-40B4-BE49-F238E27FC236}">
              <a16:creationId xmlns:a16="http://schemas.microsoft.com/office/drawing/2014/main" id="{3BFEF60C-8045-4C39-9444-9C460A94DAC2}"/>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89" name="直線コネクタ 788">
          <a:extLst>
            <a:ext uri="{FF2B5EF4-FFF2-40B4-BE49-F238E27FC236}">
              <a16:creationId xmlns:a16="http://schemas.microsoft.com/office/drawing/2014/main" id="{D46988F9-25A0-42D2-80E2-DDA135421261}"/>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90" name="テキスト ボックス 789">
          <a:extLst>
            <a:ext uri="{FF2B5EF4-FFF2-40B4-BE49-F238E27FC236}">
              <a16:creationId xmlns:a16="http://schemas.microsoft.com/office/drawing/2014/main" id="{AD3265B8-3245-41B6-B6D0-0EBDEB038615}"/>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91" name="直線コネクタ 790">
          <a:extLst>
            <a:ext uri="{FF2B5EF4-FFF2-40B4-BE49-F238E27FC236}">
              <a16:creationId xmlns:a16="http://schemas.microsoft.com/office/drawing/2014/main" id="{D7CF58C3-D367-4673-AEA4-CEF08DFBDC9A}"/>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92" name="テキスト ボックス 791">
          <a:extLst>
            <a:ext uri="{FF2B5EF4-FFF2-40B4-BE49-F238E27FC236}">
              <a16:creationId xmlns:a16="http://schemas.microsoft.com/office/drawing/2014/main" id="{9C9078CF-469E-4A56-B64A-E2983536A219}"/>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93" name="直線コネクタ 792">
          <a:extLst>
            <a:ext uri="{FF2B5EF4-FFF2-40B4-BE49-F238E27FC236}">
              <a16:creationId xmlns:a16="http://schemas.microsoft.com/office/drawing/2014/main" id="{7E8A57B1-3B39-4E27-8AEF-6ECE66AB352D}"/>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94" name="テキスト ボックス 793">
          <a:extLst>
            <a:ext uri="{FF2B5EF4-FFF2-40B4-BE49-F238E27FC236}">
              <a16:creationId xmlns:a16="http://schemas.microsoft.com/office/drawing/2014/main" id="{1ECD24D7-4B75-49AA-BD6D-5114E82FBFF6}"/>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95" name="【庁舎】&#10;一人当たり面積グラフ枠">
          <a:extLst>
            <a:ext uri="{FF2B5EF4-FFF2-40B4-BE49-F238E27FC236}">
              <a16:creationId xmlns:a16="http://schemas.microsoft.com/office/drawing/2014/main" id="{8750B5FD-CC6E-480B-9EFC-0D084220E151}"/>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149809</xdr:rowOff>
    </xdr:from>
    <xdr:to>
      <xdr:col>116</xdr:col>
      <xdr:colOff>62864</xdr:colOff>
      <xdr:row>108</xdr:row>
      <xdr:rowOff>9449</xdr:rowOff>
    </xdr:to>
    <xdr:cxnSp macro="">
      <xdr:nvCxnSpPr>
        <xdr:cNvPr id="796" name="直線コネクタ 795">
          <a:extLst>
            <a:ext uri="{FF2B5EF4-FFF2-40B4-BE49-F238E27FC236}">
              <a16:creationId xmlns:a16="http://schemas.microsoft.com/office/drawing/2014/main" id="{619FBF1A-B9FE-4DEC-9D66-AEABCD854635}"/>
            </a:ext>
          </a:extLst>
        </xdr:cNvPr>
        <xdr:cNvCxnSpPr/>
      </xdr:nvCxnSpPr>
      <xdr:spPr>
        <a:xfrm flipV="1">
          <a:off x="22160864" y="17466259"/>
          <a:ext cx="0" cy="1059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13276</xdr:rowOff>
    </xdr:from>
    <xdr:ext cx="469744" cy="259045"/>
    <xdr:sp macro="" textlink="">
      <xdr:nvSpPr>
        <xdr:cNvPr id="797" name="【庁舎】&#10;一人当たり面積最小値テキスト">
          <a:extLst>
            <a:ext uri="{FF2B5EF4-FFF2-40B4-BE49-F238E27FC236}">
              <a16:creationId xmlns:a16="http://schemas.microsoft.com/office/drawing/2014/main" id="{17A74AED-BD6D-4DBB-9E45-76A9FE825EC6}"/>
            </a:ext>
          </a:extLst>
        </xdr:cNvPr>
        <xdr:cNvSpPr txBox="1"/>
      </xdr:nvSpPr>
      <xdr:spPr>
        <a:xfrm>
          <a:off x="22199600" y="18529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9449</xdr:rowOff>
    </xdr:from>
    <xdr:to>
      <xdr:col>116</xdr:col>
      <xdr:colOff>152400</xdr:colOff>
      <xdr:row>108</xdr:row>
      <xdr:rowOff>9449</xdr:rowOff>
    </xdr:to>
    <xdr:cxnSp macro="">
      <xdr:nvCxnSpPr>
        <xdr:cNvPr id="798" name="直線コネクタ 797">
          <a:extLst>
            <a:ext uri="{FF2B5EF4-FFF2-40B4-BE49-F238E27FC236}">
              <a16:creationId xmlns:a16="http://schemas.microsoft.com/office/drawing/2014/main" id="{C2C8F208-C271-49C7-9FD2-3F906F77B8FA}"/>
            </a:ext>
          </a:extLst>
        </xdr:cNvPr>
        <xdr:cNvCxnSpPr/>
      </xdr:nvCxnSpPr>
      <xdr:spPr>
        <a:xfrm>
          <a:off x="22072600" y="18526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96486</xdr:rowOff>
    </xdr:from>
    <xdr:ext cx="469744" cy="259045"/>
    <xdr:sp macro="" textlink="">
      <xdr:nvSpPr>
        <xdr:cNvPr id="799" name="【庁舎】&#10;一人当たり面積最大値テキスト">
          <a:extLst>
            <a:ext uri="{FF2B5EF4-FFF2-40B4-BE49-F238E27FC236}">
              <a16:creationId xmlns:a16="http://schemas.microsoft.com/office/drawing/2014/main" id="{7E2EAE49-FC33-4AC2-8257-94A054B916CA}"/>
            </a:ext>
          </a:extLst>
        </xdr:cNvPr>
        <xdr:cNvSpPr txBox="1"/>
      </xdr:nvSpPr>
      <xdr:spPr>
        <a:xfrm>
          <a:off x="22199600" y="17241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149809</xdr:rowOff>
    </xdr:from>
    <xdr:to>
      <xdr:col>116</xdr:col>
      <xdr:colOff>152400</xdr:colOff>
      <xdr:row>101</xdr:row>
      <xdr:rowOff>149809</xdr:rowOff>
    </xdr:to>
    <xdr:cxnSp macro="">
      <xdr:nvCxnSpPr>
        <xdr:cNvPr id="800" name="直線コネクタ 799">
          <a:extLst>
            <a:ext uri="{FF2B5EF4-FFF2-40B4-BE49-F238E27FC236}">
              <a16:creationId xmlns:a16="http://schemas.microsoft.com/office/drawing/2014/main" id="{928F512B-6422-45A8-84C3-899B9CAF35B8}"/>
            </a:ext>
          </a:extLst>
        </xdr:cNvPr>
        <xdr:cNvCxnSpPr/>
      </xdr:nvCxnSpPr>
      <xdr:spPr>
        <a:xfrm>
          <a:off x="22072600" y="1746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137329</xdr:rowOff>
    </xdr:from>
    <xdr:ext cx="469744" cy="259045"/>
    <xdr:sp macro="" textlink="">
      <xdr:nvSpPr>
        <xdr:cNvPr id="801" name="【庁舎】&#10;一人当たり面積平均値テキスト">
          <a:extLst>
            <a:ext uri="{FF2B5EF4-FFF2-40B4-BE49-F238E27FC236}">
              <a16:creationId xmlns:a16="http://schemas.microsoft.com/office/drawing/2014/main" id="{58EC3AE5-4A6D-4070-9FA1-7C08986EFC05}"/>
            </a:ext>
          </a:extLst>
        </xdr:cNvPr>
        <xdr:cNvSpPr txBox="1"/>
      </xdr:nvSpPr>
      <xdr:spPr>
        <a:xfrm>
          <a:off x="22199600" y="183110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158902</xdr:rowOff>
    </xdr:from>
    <xdr:to>
      <xdr:col>116</xdr:col>
      <xdr:colOff>114300</xdr:colOff>
      <xdr:row>107</xdr:row>
      <xdr:rowOff>89052</xdr:rowOff>
    </xdr:to>
    <xdr:sp macro="" textlink="">
      <xdr:nvSpPr>
        <xdr:cNvPr id="802" name="フローチャート: 判断 801">
          <a:extLst>
            <a:ext uri="{FF2B5EF4-FFF2-40B4-BE49-F238E27FC236}">
              <a16:creationId xmlns:a16="http://schemas.microsoft.com/office/drawing/2014/main" id="{8EC9FD48-D8ED-4E96-947D-8E5007ADEB08}"/>
            </a:ext>
          </a:extLst>
        </xdr:cNvPr>
        <xdr:cNvSpPr/>
      </xdr:nvSpPr>
      <xdr:spPr>
        <a:xfrm>
          <a:off x="22110700" y="1833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156617</xdr:rowOff>
    </xdr:from>
    <xdr:to>
      <xdr:col>112</xdr:col>
      <xdr:colOff>38100</xdr:colOff>
      <xdr:row>107</xdr:row>
      <xdr:rowOff>86767</xdr:rowOff>
    </xdr:to>
    <xdr:sp macro="" textlink="">
      <xdr:nvSpPr>
        <xdr:cNvPr id="803" name="フローチャート: 判断 802">
          <a:extLst>
            <a:ext uri="{FF2B5EF4-FFF2-40B4-BE49-F238E27FC236}">
              <a16:creationId xmlns:a16="http://schemas.microsoft.com/office/drawing/2014/main" id="{A74DF005-695D-4532-8C99-8C52E1B3E545}"/>
            </a:ext>
          </a:extLst>
        </xdr:cNvPr>
        <xdr:cNvSpPr/>
      </xdr:nvSpPr>
      <xdr:spPr>
        <a:xfrm>
          <a:off x="21272500" y="18330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151588</xdr:rowOff>
    </xdr:from>
    <xdr:to>
      <xdr:col>107</xdr:col>
      <xdr:colOff>101600</xdr:colOff>
      <xdr:row>107</xdr:row>
      <xdr:rowOff>81738</xdr:rowOff>
    </xdr:to>
    <xdr:sp macro="" textlink="">
      <xdr:nvSpPr>
        <xdr:cNvPr id="804" name="フローチャート: 判断 803">
          <a:extLst>
            <a:ext uri="{FF2B5EF4-FFF2-40B4-BE49-F238E27FC236}">
              <a16:creationId xmlns:a16="http://schemas.microsoft.com/office/drawing/2014/main" id="{3127F1B4-D437-4C13-AA0B-E721E0B8CC42}"/>
            </a:ext>
          </a:extLst>
        </xdr:cNvPr>
        <xdr:cNvSpPr/>
      </xdr:nvSpPr>
      <xdr:spPr>
        <a:xfrm>
          <a:off x="20383500" y="1832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7113</xdr:rowOff>
    </xdr:from>
    <xdr:to>
      <xdr:col>102</xdr:col>
      <xdr:colOff>165100</xdr:colOff>
      <xdr:row>107</xdr:row>
      <xdr:rowOff>108713</xdr:rowOff>
    </xdr:to>
    <xdr:sp macro="" textlink="">
      <xdr:nvSpPr>
        <xdr:cNvPr id="805" name="フローチャート: 判断 804">
          <a:extLst>
            <a:ext uri="{FF2B5EF4-FFF2-40B4-BE49-F238E27FC236}">
              <a16:creationId xmlns:a16="http://schemas.microsoft.com/office/drawing/2014/main" id="{6F0FE494-5237-4293-BF6B-532F7D10F799}"/>
            </a:ext>
          </a:extLst>
        </xdr:cNvPr>
        <xdr:cNvSpPr/>
      </xdr:nvSpPr>
      <xdr:spPr>
        <a:xfrm>
          <a:off x="19494500" y="18352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11685</xdr:rowOff>
    </xdr:from>
    <xdr:to>
      <xdr:col>98</xdr:col>
      <xdr:colOff>38100</xdr:colOff>
      <xdr:row>107</xdr:row>
      <xdr:rowOff>113285</xdr:rowOff>
    </xdr:to>
    <xdr:sp macro="" textlink="">
      <xdr:nvSpPr>
        <xdr:cNvPr id="806" name="フローチャート: 判断 805">
          <a:extLst>
            <a:ext uri="{FF2B5EF4-FFF2-40B4-BE49-F238E27FC236}">
              <a16:creationId xmlns:a16="http://schemas.microsoft.com/office/drawing/2014/main" id="{98FB7A46-379C-434A-91BF-E962EBE696CF}"/>
            </a:ext>
          </a:extLst>
        </xdr:cNvPr>
        <xdr:cNvSpPr/>
      </xdr:nvSpPr>
      <xdr:spPr>
        <a:xfrm>
          <a:off x="18605500" y="1835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07" name="テキスト ボックス 806">
          <a:extLst>
            <a:ext uri="{FF2B5EF4-FFF2-40B4-BE49-F238E27FC236}">
              <a16:creationId xmlns:a16="http://schemas.microsoft.com/office/drawing/2014/main" id="{65226A96-F8EA-4879-9804-F837D2C9F578}"/>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08" name="テキスト ボックス 807">
          <a:extLst>
            <a:ext uri="{FF2B5EF4-FFF2-40B4-BE49-F238E27FC236}">
              <a16:creationId xmlns:a16="http://schemas.microsoft.com/office/drawing/2014/main" id="{8DF8C589-DB8E-48E7-895B-1EA49F5DA0B4}"/>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09" name="テキスト ボックス 808">
          <a:extLst>
            <a:ext uri="{FF2B5EF4-FFF2-40B4-BE49-F238E27FC236}">
              <a16:creationId xmlns:a16="http://schemas.microsoft.com/office/drawing/2014/main" id="{5829FFE9-2B02-4ECA-98B9-7A84C5A75404}"/>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10" name="テキスト ボックス 809">
          <a:extLst>
            <a:ext uri="{FF2B5EF4-FFF2-40B4-BE49-F238E27FC236}">
              <a16:creationId xmlns:a16="http://schemas.microsoft.com/office/drawing/2014/main" id="{45716E36-6043-4E0F-859E-377BF2F7AF96}"/>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11" name="テキスト ボックス 810">
          <a:extLst>
            <a:ext uri="{FF2B5EF4-FFF2-40B4-BE49-F238E27FC236}">
              <a16:creationId xmlns:a16="http://schemas.microsoft.com/office/drawing/2014/main" id="{BA17A791-E2B8-43A5-8003-52151DC1B5D7}"/>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35916</xdr:rowOff>
    </xdr:from>
    <xdr:to>
      <xdr:col>116</xdr:col>
      <xdr:colOff>114300</xdr:colOff>
      <xdr:row>106</xdr:row>
      <xdr:rowOff>137516</xdr:rowOff>
    </xdr:to>
    <xdr:sp macro="" textlink="">
      <xdr:nvSpPr>
        <xdr:cNvPr id="812" name="楕円 811">
          <a:extLst>
            <a:ext uri="{FF2B5EF4-FFF2-40B4-BE49-F238E27FC236}">
              <a16:creationId xmlns:a16="http://schemas.microsoft.com/office/drawing/2014/main" id="{2FAB8145-F34F-4068-820B-BB59984569E8}"/>
            </a:ext>
          </a:extLst>
        </xdr:cNvPr>
        <xdr:cNvSpPr/>
      </xdr:nvSpPr>
      <xdr:spPr>
        <a:xfrm>
          <a:off x="22110700" y="18209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58793</xdr:rowOff>
    </xdr:from>
    <xdr:ext cx="469744" cy="259045"/>
    <xdr:sp macro="" textlink="">
      <xdr:nvSpPr>
        <xdr:cNvPr id="813" name="【庁舎】&#10;一人当たり面積該当値テキスト">
          <a:extLst>
            <a:ext uri="{FF2B5EF4-FFF2-40B4-BE49-F238E27FC236}">
              <a16:creationId xmlns:a16="http://schemas.microsoft.com/office/drawing/2014/main" id="{3B9F4B72-0A81-4118-84CD-FC1DAABA45D8}"/>
            </a:ext>
          </a:extLst>
        </xdr:cNvPr>
        <xdr:cNvSpPr txBox="1"/>
      </xdr:nvSpPr>
      <xdr:spPr>
        <a:xfrm>
          <a:off x="22199600" y="18061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40487</xdr:rowOff>
    </xdr:from>
    <xdr:to>
      <xdr:col>112</xdr:col>
      <xdr:colOff>38100</xdr:colOff>
      <xdr:row>106</xdr:row>
      <xdr:rowOff>142087</xdr:rowOff>
    </xdr:to>
    <xdr:sp macro="" textlink="">
      <xdr:nvSpPr>
        <xdr:cNvPr id="814" name="楕円 813">
          <a:extLst>
            <a:ext uri="{FF2B5EF4-FFF2-40B4-BE49-F238E27FC236}">
              <a16:creationId xmlns:a16="http://schemas.microsoft.com/office/drawing/2014/main" id="{DF12F102-14E1-483E-9F43-913566D47618}"/>
            </a:ext>
          </a:extLst>
        </xdr:cNvPr>
        <xdr:cNvSpPr/>
      </xdr:nvSpPr>
      <xdr:spPr>
        <a:xfrm>
          <a:off x="21272500" y="1821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86716</xdr:rowOff>
    </xdr:from>
    <xdr:to>
      <xdr:col>116</xdr:col>
      <xdr:colOff>63500</xdr:colOff>
      <xdr:row>106</xdr:row>
      <xdr:rowOff>91287</xdr:rowOff>
    </xdr:to>
    <xdr:cxnSp macro="">
      <xdr:nvCxnSpPr>
        <xdr:cNvPr id="815" name="直線コネクタ 814">
          <a:extLst>
            <a:ext uri="{FF2B5EF4-FFF2-40B4-BE49-F238E27FC236}">
              <a16:creationId xmlns:a16="http://schemas.microsoft.com/office/drawing/2014/main" id="{657F2265-7D7B-474A-973D-8D16D6BB425F}"/>
            </a:ext>
          </a:extLst>
        </xdr:cNvPr>
        <xdr:cNvCxnSpPr/>
      </xdr:nvCxnSpPr>
      <xdr:spPr>
        <a:xfrm flipV="1">
          <a:off x="21323300" y="18260416"/>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47803</xdr:rowOff>
    </xdr:from>
    <xdr:to>
      <xdr:col>107</xdr:col>
      <xdr:colOff>101600</xdr:colOff>
      <xdr:row>106</xdr:row>
      <xdr:rowOff>149403</xdr:rowOff>
    </xdr:to>
    <xdr:sp macro="" textlink="">
      <xdr:nvSpPr>
        <xdr:cNvPr id="816" name="楕円 815">
          <a:extLst>
            <a:ext uri="{FF2B5EF4-FFF2-40B4-BE49-F238E27FC236}">
              <a16:creationId xmlns:a16="http://schemas.microsoft.com/office/drawing/2014/main" id="{001DD1A1-3E84-4F86-B7CD-7E427E9B4628}"/>
            </a:ext>
          </a:extLst>
        </xdr:cNvPr>
        <xdr:cNvSpPr/>
      </xdr:nvSpPr>
      <xdr:spPr>
        <a:xfrm>
          <a:off x="20383500" y="18221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91287</xdr:rowOff>
    </xdr:from>
    <xdr:to>
      <xdr:col>111</xdr:col>
      <xdr:colOff>177800</xdr:colOff>
      <xdr:row>106</xdr:row>
      <xdr:rowOff>98603</xdr:rowOff>
    </xdr:to>
    <xdr:cxnSp macro="">
      <xdr:nvCxnSpPr>
        <xdr:cNvPr id="817" name="直線コネクタ 816">
          <a:extLst>
            <a:ext uri="{FF2B5EF4-FFF2-40B4-BE49-F238E27FC236}">
              <a16:creationId xmlns:a16="http://schemas.microsoft.com/office/drawing/2014/main" id="{5163712C-EC2E-4E18-83E9-29D1F0B1672B}"/>
            </a:ext>
          </a:extLst>
        </xdr:cNvPr>
        <xdr:cNvCxnSpPr/>
      </xdr:nvCxnSpPr>
      <xdr:spPr>
        <a:xfrm flipV="1">
          <a:off x="20434300" y="18264987"/>
          <a:ext cx="889000" cy="7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54660</xdr:rowOff>
    </xdr:from>
    <xdr:to>
      <xdr:col>102</xdr:col>
      <xdr:colOff>165100</xdr:colOff>
      <xdr:row>106</xdr:row>
      <xdr:rowOff>156260</xdr:rowOff>
    </xdr:to>
    <xdr:sp macro="" textlink="">
      <xdr:nvSpPr>
        <xdr:cNvPr id="818" name="楕円 817">
          <a:extLst>
            <a:ext uri="{FF2B5EF4-FFF2-40B4-BE49-F238E27FC236}">
              <a16:creationId xmlns:a16="http://schemas.microsoft.com/office/drawing/2014/main" id="{1BA3C533-B6F9-416E-9789-AC3CD0F976BE}"/>
            </a:ext>
          </a:extLst>
        </xdr:cNvPr>
        <xdr:cNvSpPr/>
      </xdr:nvSpPr>
      <xdr:spPr>
        <a:xfrm>
          <a:off x="19494500" y="182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98603</xdr:rowOff>
    </xdr:from>
    <xdr:to>
      <xdr:col>107</xdr:col>
      <xdr:colOff>50800</xdr:colOff>
      <xdr:row>106</xdr:row>
      <xdr:rowOff>105460</xdr:rowOff>
    </xdr:to>
    <xdr:cxnSp macro="">
      <xdr:nvCxnSpPr>
        <xdr:cNvPr id="819" name="直線コネクタ 818">
          <a:extLst>
            <a:ext uri="{FF2B5EF4-FFF2-40B4-BE49-F238E27FC236}">
              <a16:creationId xmlns:a16="http://schemas.microsoft.com/office/drawing/2014/main" id="{D09475CE-C945-402C-9B34-1C6EC20B92EB}"/>
            </a:ext>
          </a:extLst>
        </xdr:cNvPr>
        <xdr:cNvCxnSpPr/>
      </xdr:nvCxnSpPr>
      <xdr:spPr>
        <a:xfrm flipV="1">
          <a:off x="19545300" y="18272303"/>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60604</xdr:rowOff>
    </xdr:from>
    <xdr:to>
      <xdr:col>98</xdr:col>
      <xdr:colOff>38100</xdr:colOff>
      <xdr:row>106</xdr:row>
      <xdr:rowOff>162204</xdr:rowOff>
    </xdr:to>
    <xdr:sp macro="" textlink="">
      <xdr:nvSpPr>
        <xdr:cNvPr id="820" name="楕円 819">
          <a:extLst>
            <a:ext uri="{FF2B5EF4-FFF2-40B4-BE49-F238E27FC236}">
              <a16:creationId xmlns:a16="http://schemas.microsoft.com/office/drawing/2014/main" id="{912E63BD-A207-47EE-9BC4-1E02CDCA52E4}"/>
            </a:ext>
          </a:extLst>
        </xdr:cNvPr>
        <xdr:cNvSpPr/>
      </xdr:nvSpPr>
      <xdr:spPr>
        <a:xfrm>
          <a:off x="18605500" y="18234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105460</xdr:rowOff>
    </xdr:from>
    <xdr:to>
      <xdr:col>102</xdr:col>
      <xdr:colOff>114300</xdr:colOff>
      <xdr:row>106</xdr:row>
      <xdr:rowOff>111404</xdr:rowOff>
    </xdr:to>
    <xdr:cxnSp macro="">
      <xdr:nvCxnSpPr>
        <xdr:cNvPr id="821" name="直線コネクタ 820">
          <a:extLst>
            <a:ext uri="{FF2B5EF4-FFF2-40B4-BE49-F238E27FC236}">
              <a16:creationId xmlns:a16="http://schemas.microsoft.com/office/drawing/2014/main" id="{60629492-D64F-415A-A9EF-92B61B8C081B}"/>
            </a:ext>
          </a:extLst>
        </xdr:cNvPr>
        <xdr:cNvCxnSpPr/>
      </xdr:nvCxnSpPr>
      <xdr:spPr>
        <a:xfrm flipV="1">
          <a:off x="18656300" y="18279160"/>
          <a:ext cx="8890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77894</xdr:rowOff>
    </xdr:from>
    <xdr:ext cx="469744" cy="259045"/>
    <xdr:sp macro="" textlink="">
      <xdr:nvSpPr>
        <xdr:cNvPr id="822" name="n_1aveValue【庁舎】&#10;一人当たり面積">
          <a:extLst>
            <a:ext uri="{FF2B5EF4-FFF2-40B4-BE49-F238E27FC236}">
              <a16:creationId xmlns:a16="http://schemas.microsoft.com/office/drawing/2014/main" id="{35B2DD5A-9C48-4505-A549-5130235F0685}"/>
            </a:ext>
          </a:extLst>
        </xdr:cNvPr>
        <xdr:cNvSpPr txBox="1"/>
      </xdr:nvSpPr>
      <xdr:spPr>
        <a:xfrm>
          <a:off x="21075727" y="18423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72865</xdr:rowOff>
    </xdr:from>
    <xdr:ext cx="469744" cy="259045"/>
    <xdr:sp macro="" textlink="">
      <xdr:nvSpPr>
        <xdr:cNvPr id="823" name="n_2aveValue【庁舎】&#10;一人当たり面積">
          <a:extLst>
            <a:ext uri="{FF2B5EF4-FFF2-40B4-BE49-F238E27FC236}">
              <a16:creationId xmlns:a16="http://schemas.microsoft.com/office/drawing/2014/main" id="{F8F63FDC-99E0-4B12-9E7A-EAE36DEE8FDB}"/>
            </a:ext>
          </a:extLst>
        </xdr:cNvPr>
        <xdr:cNvSpPr txBox="1"/>
      </xdr:nvSpPr>
      <xdr:spPr>
        <a:xfrm>
          <a:off x="20199427" y="18418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99840</xdr:rowOff>
    </xdr:from>
    <xdr:ext cx="469744" cy="259045"/>
    <xdr:sp macro="" textlink="">
      <xdr:nvSpPr>
        <xdr:cNvPr id="824" name="n_3aveValue【庁舎】&#10;一人当たり面積">
          <a:extLst>
            <a:ext uri="{FF2B5EF4-FFF2-40B4-BE49-F238E27FC236}">
              <a16:creationId xmlns:a16="http://schemas.microsoft.com/office/drawing/2014/main" id="{E28C3EDB-2A74-4A22-AD21-C840A9503FC5}"/>
            </a:ext>
          </a:extLst>
        </xdr:cNvPr>
        <xdr:cNvSpPr txBox="1"/>
      </xdr:nvSpPr>
      <xdr:spPr>
        <a:xfrm>
          <a:off x="19310427" y="18444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104412</xdr:rowOff>
    </xdr:from>
    <xdr:ext cx="469744" cy="259045"/>
    <xdr:sp macro="" textlink="">
      <xdr:nvSpPr>
        <xdr:cNvPr id="825" name="n_4aveValue【庁舎】&#10;一人当たり面積">
          <a:extLst>
            <a:ext uri="{FF2B5EF4-FFF2-40B4-BE49-F238E27FC236}">
              <a16:creationId xmlns:a16="http://schemas.microsoft.com/office/drawing/2014/main" id="{3BC1A0C6-6405-442A-87DD-74AC3319231B}"/>
            </a:ext>
          </a:extLst>
        </xdr:cNvPr>
        <xdr:cNvSpPr txBox="1"/>
      </xdr:nvSpPr>
      <xdr:spPr>
        <a:xfrm>
          <a:off x="18421427" y="18449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158614</xdr:rowOff>
    </xdr:from>
    <xdr:ext cx="469744" cy="259045"/>
    <xdr:sp macro="" textlink="">
      <xdr:nvSpPr>
        <xdr:cNvPr id="826" name="n_1mainValue【庁舎】&#10;一人当たり面積">
          <a:extLst>
            <a:ext uri="{FF2B5EF4-FFF2-40B4-BE49-F238E27FC236}">
              <a16:creationId xmlns:a16="http://schemas.microsoft.com/office/drawing/2014/main" id="{802BF016-59CD-4B98-8CAA-D72CE5967E17}"/>
            </a:ext>
          </a:extLst>
        </xdr:cNvPr>
        <xdr:cNvSpPr txBox="1"/>
      </xdr:nvSpPr>
      <xdr:spPr>
        <a:xfrm>
          <a:off x="21075727" y="17989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165930</xdr:rowOff>
    </xdr:from>
    <xdr:ext cx="469744" cy="259045"/>
    <xdr:sp macro="" textlink="">
      <xdr:nvSpPr>
        <xdr:cNvPr id="827" name="n_2mainValue【庁舎】&#10;一人当たり面積">
          <a:extLst>
            <a:ext uri="{FF2B5EF4-FFF2-40B4-BE49-F238E27FC236}">
              <a16:creationId xmlns:a16="http://schemas.microsoft.com/office/drawing/2014/main" id="{D3B5F796-31B2-4579-BF88-871CEF934D94}"/>
            </a:ext>
          </a:extLst>
        </xdr:cNvPr>
        <xdr:cNvSpPr txBox="1"/>
      </xdr:nvSpPr>
      <xdr:spPr>
        <a:xfrm>
          <a:off x="20199427" y="17996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1337</xdr:rowOff>
    </xdr:from>
    <xdr:ext cx="469744" cy="259045"/>
    <xdr:sp macro="" textlink="">
      <xdr:nvSpPr>
        <xdr:cNvPr id="828" name="n_3mainValue【庁舎】&#10;一人当たり面積">
          <a:extLst>
            <a:ext uri="{FF2B5EF4-FFF2-40B4-BE49-F238E27FC236}">
              <a16:creationId xmlns:a16="http://schemas.microsoft.com/office/drawing/2014/main" id="{FE3E58FD-35CE-44B9-A8C9-D4DBB9C018C0}"/>
            </a:ext>
          </a:extLst>
        </xdr:cNvPr>
        <xdr:cNvSpPr txBox="1"/>
      </xdr:nvSpPr>
      <xdr:spPr>
        <a:xfrm>
          <a:off x="19310427" y="18003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7281</xdr:rowOff>
    </xdr:from>
    <xdr:ext cx="469744" cy="259045"/>
    <xdr:sp macro="" textlink="">
      <xdr:nvSpPr>
        <xdr:cNvPr id="829" name="n_4mainValue【庁舎】&#10;一人当たり面積">
          <a:extLst>
            <a:ext uri="{FF2B5EF4-FFF2-40B4-BE49-F238E27FC236}">
              <a16:creationId xmlns:a16="http://schemas.microsoft.com/office/drawing/2014/main" id="{D9FF9BBB-998E-40AA-974A-1A47EB68A1CC}"/>
            </a:ext>
          </a:extLst>
        </xdr:cNvPr>
        <xdr:cNvSpPr txBox="1"/>
      </xdr:nvSpPr>
      <xdr:spPr>
        <a:xfrm>
          <a:off x="18421427" y="1800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30" name="正方形/長方形 829">
          <a:extLst>
            <a:ext uri="{FF2B5EF4-FFF2-40B4-BE49-F238E27FC236}">
              <a16:creationId xmlns:a16="http://schemas.microsoft.com/office/drawing/2014/main" id="{0A139CB4-1B0D-404F-BE84-DE6B5D3ADF27}"/>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31" name="正方形/長方形 830">
          <a:extLst>
            <a:ext uri="{FF2B5EF4-FFF2-40B4-BE49-F238E27FC236}">
              <a16:creationId xmlns:a16="http://schemas.microsoft.com/office/drawing/2014/main" id="{CEA2B7F6-6D66-4000-860A-4D2A6B241B1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32" name="テキスト ボックス 831">
          <a:extLst>
            <a:ext uri="{FF2B5EF4-FFF2-40B4-BE49-F238E27FC236}">
              <a16:creationId xmlns:a16="http://schemas.microsoft.com/office/drawing/2014/main" id="{F148EAA3-82AE-45CA-AA86-171FE5C922C3}"/>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図書館</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町内に１カ所だけだが、バブル期（</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1992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年）に建設されたため、比較的大規模な施設であり、有形固定資産減価償却率、一人当たり面積ともに類似団体内平均値を大きく上回っている。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一般廃棄物処理施設</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観光地の特性上、住民数に対して規模の大きな施設を保有する必要があり、一人当たり面積は類似団体内平均値を大きく上回っている。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保健センター・保健所</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保健福祉センターはバブル期（</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1995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年）に建設されたため、比較的大規模な施設であり、有形固定資産減価償却率、一人当たり面積ともに類似団体内平均値を大きく上回っている。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市民会館</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該当なし。</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今後は公共施設個別管理計画により、老朽化の進行した施設の除却、集約化、長寿命化を進めていく。</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625" t="s">
        <v>80</v>
      </c>
      <c r="C1" s="625"/>
      <c r="D1" s="625"/>
      <c r="E1" s="625"/>
      <c r="F1" s="625"/>
      <c r="G1" s="625"/>
      <c r="H1" s="625"/>
      <c r="I1" s="625"/>
      <c r="J1" s="625"/>
      <c r="K1" s="625"/>
      <c r="L1" s="625"/>
      <c r="M1" s="625"/>
      <c r="N1" s="625"/>
      <c r="O1" s="625"/>
      <c r="P1" s="625"/>
      <c r="Q1" s="625"/>
      <c r="R1" s="625"/>
      <c r="S1" s="625"/>
      <c r="T1" s="625"/>
      <c r="U1" s="625"/>
      <c r="V1" s="625"/>
      <c r="W1" s="625"/>
      <c r="X1" s="625"/>
      <c r="Y1" s="625"/>
      <c r="Z1" s="625"/>
      <c r="AA1" s="625"/>
      <c r="AB1" s="625"/>
      <c r="AC1" s="625"/>
      <c r="AD1" s="625"/>
      <c r="AE1" s="625"/>
      <c r="AF1" s="625"/>
      <c r="AG1" s="625"/>
      <c r="AH1" s="625"/>
      <c r="AI1" s="625"/>
      <c r="AJ1" s="625"/>
      <c r="AK1" s="625"/>
      <c r="AL1" s="625"/>
      <c r="AM1" s="625"/>
      <c r="AN1" s="625"/>
      <c r="AO1" s="625"/>
      <c r="AP1" s="625"/>
      <c r="AQ1" s="625"/>
      <c r="AR1" s="625"/>
      <c r="AS1" s="625"/>
      <c r="AT1" s="625"/>
      <c r="AU1" s="625"/>
      <c r="AV1" s="625"/>
      <c r="AW1" s="625"/>
      <c r="AX1" s="625"/>
      <c r="AY1" s="625"/>
      <c r="AZ1" s="625"/>
      <c r="BA1" s="625"/>
      <c r="BB1" s="625"/>
      <c r="BC1" s="625"/>
      <c r="BD1" s="625"/>
      <c r="BE1" s="625"/>
      <c r="BF1" s="625"/>
      <c r="BG1" s="625"/>
      <c r="BH1" s="625"/>
      <c r="BI1" s="625"/>
      <c r="BJ1" s="625"/>
      <c r="BK1" s="625"/>
      <c r="BL1" s="625"/>
      <c r="BM1" s="625"/>
      <c r="BN1" s="625"/>
      <c r="BO1" s="625"/>
      <c r="BP1" s="625"/>
      <c r="BQ1" s="625"/>
      <c r="BR1" s="625"/>
      <c r="BS1" s="625"/>
      <c r="BT1" s="625"/>
      <c r="BU1" s="625"/>
      <c r="BV1" s="625"/>
      <c r="BW1" s="625"/>
      <c r="BX1" s="625"/>
      <c r="BY1" s="625"/>
      <c r="BZ1" s="625"/>
      <c r="CA1" s="625"/>
      <c r="CB1" s="625"/>
      <c r="CC1" s="625"/>
      <c r="CD1" s="625"/>
      <c r="CE1" s="625"/>
      <c r="CF1" s="625"/>
      <c r="CG1" s="625"/>
      <c r="CH1" s="625"/>
      <c r="CI1" s="625"/>
      <c r="CJ1" s="625"/>
      <c r="CK1" s="625"/>
      <c r="CL1" s="625"/>
      <c r="CM1" s="625"/>
      <c r="CN1" s="625"/>
      <c r="CO1" s="625"/>
      <c r="CP1" s="625"/>
      <c r="CQ1" s="625"/>
      <c r="CR1" s="625"/>
      <c r="CS1" s="625"/>
      <c r="CT1" s="625"/>
      <c r="CU1" s="625"/>
      <c r="CV1" s="625"/>
      <c r="CW1" s="625"/>
      <c r="CX1" s="625"/>
      <c r="CY1" s="625"/>
      <c r="CZ1" s="625"/>
      <c r="DA1" s="625"/>
      <c r="DB1" s="625"/>
      <c r="DC1" s="625"/>
      <c r="DD1" s="625"/>
      <c r="DE1" s="625"/>
      <c r="DF1" s="625"/>
      <c r="DG1" s="625"/>
      <c r="DH1" s="625"/>
      <c r="DI1" s="625"/>
      <c r="DJ1" s="178"/>
      <c r="DK1" s="178"/>
      <c r="DL1" s="178"/>
      <c r="DM1" s="178"/>
      <c r="DN1" s="178"/>
      <c r="DO1" s="178"/>
    </row>
    <row r="2" spans="1:119" ht="24.75" thickBot="1" x14ac:dyDescent="0.2">
      <c r="B2" s="179" t="s">
        <v>81</v>
      </c>
      <c r="C2" s="179"/>
      <c r="D2" s="180"/>
    </row>
    <row r="3" spans="1:119" ht="18.75" customHeight="1" thickBot="1" x14ac:dyDescent="0.2">
      <c r="A3" s="178"/>
      <c r="B3" s="626" t="s">
        <v>82</v>
      </c>
      <c r="C3" s="627"/>
      <c r="D3" s="627"/>
      <c r="E3" s="628"/>
      <c r="F3" s="628"/>
      <c r="G3" s="628"/>
      <c r="H3" s="628"/>
      <c r="I3" s="628"/>
      <c r="J3" s="628"/>
      <c r="K3" s="628"/>
      <c r="L3" s="628" t="s">
        <v>83</v>
      </c>
      <c r="M3" s="628"/>
      <c r="N3" s="628"/>
      <c r="O3" s="628"/>
      <c r="P3" s="628"/>
      <c r="Q3" s="628"/>
      <c r="R3" s="631"/>
      <c r="S3" s="631"/>
      <c r="T3" s="631"/>
      <c r="U3" s="631"/>
      <c r="V3" s="632"/>
      <c r="W3" s="522" t="s">
        <v>84</v>
      </c>
      <c r="X3" s="523"/>
      <c r="Y3" s="523"/>
      <c r="Z3" s="523"/>
      <c r="AA3" s="523"/>
      <c r="AB3" s="627"/>
      <c r="AC3" s="631" t="s">
        <v>85</v>
      </c>
      <c r="AD3" s="523"/>
      <c r="AE3" s="523"/>
      <c r="AF3" s="523"/>
      <c r="AG3" s="523"/>
      <c r="AH3" s="523"/>
      <c r="AI3" s="523"/>
      <c r="AJ3" s="523"/>
      <c r="AK3" s="523"/>
      <c r="AL3" s="593"/>
      <c r="AM3" s="522" t="s">
        <v>86</v>
      </c>
      <c r="AN3" s="523"/>
      <c r="AO3" s="523"/>
      <c r="AP3" s="523"/>
      <c r="AQ3" s="523"/>
      <c r="AR3" s="523"/>
      <c r="AS3" s="523"/>
      <c r="AT3" s="523"/>
      <c r="AU3" s="523"/>
      <c r="AV3" s="523"/>
      <c r="AW3" s="523"/>
      <c r="AX3" s="593"/>
      <c r="AY3" s="585" t="s">
        <v>1</v>
      </c>
      <c r="AZ3" s="586"/>
      <c r="BA3" s="586"/>
      <c r="BB3" s="586"/>
      <c r="BC3" s="586"/>
      <c r="BD3" s="586"/>
      <c r="BE3" s="586"/>
      <c r="BF3" s="586"/>
      <c r="BG3" s="586"/>
      <c r="BH3" s="586"/>
      <c r="BI3" s="586"/>
      <c r="BJ3" s="586"/>
      <c r="BK3" s="586"/>
      <c r="BL3" s="586"/>
      <c r="BM3" s="635"/>
      <c r="BN3" s="522" t="s">
        <v>87</v>
      </c>
      <c r="BO3" s="523"/>
      <c r="BP3" s="523"/>
      <c r="BQ3" s="523"/>
      <c r="BR3" s="523"/>
      <c r="BS3" s="523"/>
      <c r="BT3" s="523"/>
      <c r="BU3" s="593"/>
      <c r="BV3" s="522" t="s">
        <v>88</v>
      </c>
      <c r="BW3" s="523"/>
      <c r="BX3" s="523"/>
      <c r="BY3" s="523"/>
      <c r="BZ3" s="523"/>
      <c r="CA3" s="523"/>
      <c r="CB3" s="523"/>
      <c r="CC3" s="593"/>
      <c r="CD3" s="585" t="s">
        <v>1</v>
      </c>
      <c r="CE3" s="586"/>
      <c r="CF3" s="586"/>
      <c r="CG3" s="586"/>
      <c r="CH3" s="586"/>
      <c r="CI3" s="586"/>
      <c r="CJ3" s="586"/>
      <c r="CK3" s="586"/>
      <c r="CL3" s="586"/>
      <c r="CM3" s="586"/>
      <c r="CN3" s="586"/>
      <c r="CO3" s="586"/>
      <c r="CP3" s="586"/>
      <c r="CQ3" s="586"/>
      <c r="CR3" s="586"/>
      <c r="CS3" s="635"/>
      <c r="CT3" s="522" t="s">
        <v>89</v>
      </c>
      <c r="CU3" s="523"/>
      <c r="CV3" s="523"/>
      <c r="CW3" s="523"/>
      <c r="CX3" s="523"/>
      <c r="CY3" s="523"/>
      <c r="CZ3" s="523"/>
      <c r="DA3" s="593"/>
      <c r="DB3" s="522" t="s">
        <v>90</v>
      </c>
      <c r="DC3" s="523"/>
      <c r="DD3" s="523"/>
      <c r="DE3" s="523"/>
      <c r="DF3" s="523"/>
      <c r="DG3" s="523"/>
      <c r="DH3" s="523"/>
      <c r="DI3" s="593"/>
    </row>
    <row r="4" spans="1:119" ht="18.75" customHeight="1" x14ac:dyDescent="0.15">
      <c r="A4" s="178"/>
      <c r="B4" s="601"/>
      <c r="C4" s="602"/>
      <c r="D4" s="602"/>
      <c r="E4" s="603"/>
      <c r="F4" s="603"/>
      <c r="G4" s="603"/>
      <c r="H4" s="603"/>
      <c r="I4" s="603"/>
      <c r="J4" s="603"/>
      <c r="K4" s="603"/>
      <c r="L4" s="603"/>
      <c r="M4" s="603"/>
      <c r="N4" s="603"/>
      <c r="O4" s="603"/>
      <c r="P4" s="603"/>
      <c r="Q4" s="603"/>
      <c r="R4" s="607"/>
      <c r="S4" s="607"/>
      <c r="T4" s="607"/>
      <c r="U4" s="607"/>
      <c r="V4" s="608"/>
      <c r="W4" s="594"/>
      <c r="X4" s="404"/>
      <c r="Y4" s="404"/>
      <c r="Z4" s="404"/>
      <c r="AA4" s="404"/>
      <c r="AB4" s="602"/>
      <c r="AC4" s="607"/>
      <c r="AD4" s="404"/>
      <c r="AE4" s="404"/>
      <c r="AF4" s="404"/>
      <c r="AG4" s="404"/>
      <c r="AH4" s="404"/>
      <c r="AI4" s="404"/>
      <c r="AJ4" s="404"/>
      <c r="AK4" s="404"/>
      <c r="AL4" s="595"/>
      <c r="AM4" s="544"/>
      <c r="AN4" s="442"/>
      <c r="AO4" s="442"/>
      <c r="AP4" s="442"/>
      <c r="AQ4" s="442"/>
      <c r="AR4" s="442"/>
      <c r="AS4" s="442"/>
      <c r="AT4" s="442"/>
      <c r="AU4" s="442"/>
      <c r="AV4" s="442"/>
      <c r="AW4" s="442"/>
      <c r="AX4" s="634"/>
      <c r="AY4" s="479" t="s">
        <v>91</v>
      </c>
      <c r="AZ4" s="480"/>
      <c r="BA4" s="480"/>
      <c r="BB4" s="480"/>
      <c r="BC4" s="480"/>
      <c r="BD4" s="480"/>
      <c r="BE4" s="480"/>
      <c r="BF4" s="480"/>
      <c r="BG4" s="480"/>
      <c r="BH4" s="480"/>
      <c r="BI4" s="480"/>
      <c r="BJ4" s="480"/>
      <c r="BK4" s="480"/>
      <c r="BL4" s="480"/>
      <c r="BM4" s="481"/>
      <c r="BN4" s="482">
        <v>6646305</v>
      </c>
      <c r="BO4" s="483"/>
      <c r="BP4" s="483"/>
      <c r="BQ4" s="483"/>
      <c r="BR4" s="483"/>
      <c r="BS4" s="483"/>
      <c r="BT4" s="483"/>
      <c r="BU4" s="484"/>
      <c r="BV4" s="482">
        <v>7207800</v>
      </c>
      <c r="BW4" s="483"/>
      <c r="BX4" s="483"/>
      <c r="BY4" s="483"/>
      <c r="BZ4" s="483"/>
      <c r="CA4" s="483"/>
      <c r="CB4" s="483"/>
      <c r="CC4" s="484"/>
      <c r="CD4" s="619" t="s">
        <v>92</v>
      </c>
      <c r="CE4" s="620"/>
      <c r="CF4" s="620"/>
      <c r="CG4" s="620"/>
      <c r="CH4" s="620"/>
      <c r="CI4" s="620"/>
      <c r="CJ4" s="620"/>
      <c r="CK4" s="620"/>
      <c r="CL4" s="620"/>
      <c r="CM4" s="620"/>
      <c r="CN4" s="620"/>
      <c r="CO4" s="620"/>
      <c r="CP4" s="620"/>
      <c r="CQ4" s="620"/>
      <c r="CR4" s="620"/>
      <c r="CS4" s="621"/>
      <c r="CT4" s="622">
        <v>11.6</v>
      </c>
      <c r="CU4" s="623"/>
      <c r="CV4" s="623"/>
      <c r="CW4" s="623"/>
      <c r="CX4" s="623"/>
      <c r="CY4" s="623"/>
      <c r="CZ4" s="623"/>
      <c r="DA4" s="624"/>
      <c r="DB4" s="622">
        <v>10.9</v>
      </c>
      <c r="DC4" s="623"/>
      <c r="DD4" s="623"/>
      <c r="DE4" s="623"/>
      <c r="DF4" s="623"/>
      <c r="DG4" s="623"/>
      <c r="DH4" s="623"/>
      <c r="DI4" s="624"/>
    </row>
    <row r="5" spans="1:119" ht="18.75" customHeight="1" x14ac:dyDescent="0.15">
      <c r="A5" s="178"/>
      <c r="B5" s="629"/>
      <c r="C5" s="443"/>
      <c r="D5" s="443"/>
      <c r="E5" s="630"/>
      <c r="F5" s="630"/>
      <c r="G5" s="630"/>
      <c r="H5" s="630"/>
      <c r="I5" s="630"/>
      <c r="J5" s="630"/>
      <c r="K5" s="630"/>
      <c r="L5" s="630"/>
      <c r="M5" s="630"/>
      <c r="N5" s="630"/>
      <c r="O5" s="630"/>
      <c r="P5" s="630"/>
      <c r="Q5" s="630"/>
      <c r="R5" s="441"/>
      <c r="S5" s="441"/>
      <c r="T5" s="441"/>
      <c r="U5" s="441"/>
      <c r="V5" s="633"/>
      <c r="W5" s="544"/>
      <c r="X5" s="442"/>
      <c r="Y5" s="442"/>
      <c r="Z5" s="442"/>
      <c r="AA5" s="442"/>
      <c r="AB5" s="443"/>
      <c r="AC5" s="441"/>
      <c r="AD5" s="442"/>
      <c r="AE5" s="442"/>
      <c r="AF5" s="442"/>
      <c r="AG5" s="442"/>
      <c r="AH5" s="442"/>
      <c r="AI5" s="442"/>
      <c r="AJ5" s="442"/>
      <c r="AK5" s="442"/>
      <c r="AL5" s="634"/>
      <c r="AM5" s="510" t="s">
        <v>93</v>
      </c>
      <c r="AN5" s="410"/>
      <c r="AO5" s="410"/>
      <c r="AP5" s="410"/>
      <c r="AQ5" s="410"/>
      <c r="AR5" s="410"/>
      <c r="AS5" s="410"/>
      <c r="AT5" s="411"/>
      <c r="AU5" s="511" t="s">
        <v>94</v>
      </c>
      <c r="AV5" s="512"/>
      <c r="AW5" s="512"/>
      <c r="AX5" s="512"/>
      <c r="AY5" s="467" t="s">
        <v>95</v>
      </c>
      <c r="AZ5" s="468"/>
      <c r="BA5" s="468"/>
      <c r="BB5" s="468"/>
      <c r="BC5" s="468"/>
      <c r="BD5" s="468"/>
      <c r="BE5" s="468"/>
      <c r="BF5" s="468"/>
      <c r="BG5" s="468"/>
      <c r="BH5" s="468"/>
      <c r="BI5" s="468"/>
      <c r="BJ5" s="468"/>
      <c r="BK5" s="468"/>
      <c r="BL5" s="468"/>
      <c r="BM5" s="469"/>
      <c r="BN5" s="453">
        <v>6150488</v>
      </c>
      <c r="BO5" s="454"/>
      <c r="BP5" s="454"/>
      <c r="BQ5" s="454"/>
      <c r="BR5" s="454"/>
      <c r="BS5" s="454"/>
      <c r="BT5" s="454"/>
      <c r="BU5" s="455"/>
      <c r="BV5" s="453">
        <v>6799767</v>
      </c>
      <c r="BW5" s="454"/>
      <c r="BX5" s="454"/>
      <c r="BY5" s="454"/>
      <c r="BZ5" s="454"/>
      <c r="CA5" s="454"/>
      <c r="CB5" s="454"/>
      <c r="CC5" s="455"/>
      <c r="CD5" s="493" t="s">
        <v>96</v>
      </c>
      <c r="CE5" s="413"/>
      <c r="CF5" s="413"/>
      <c r="CG5" s="413"/>
      <c r="CH5" s="413"/>
      <c r="CI5" s="413"/>
      <c r="CJ5" s="413"/>
      <c r="CK5" s="413"/>
      <c r="CL5" s="413"/>
      <c r="CM5" s="413"/>
      <c r="CN5" s="413"/>
      <c r="CO5" s="413"/>
      <c r="CP5" s="413"/>
      <c r="CQ5" s="413"/>
      <c r="CR5" s="413"/>
      <c r="CS5" s="494"/>
      <c r="CT5" s="450">
        <v>75.400000000000006</v>
      </c>
      <c r="CU5" s="451"/>
      <c r="CV5" s="451"/>
      <c r="CW5" s="451"/>
      <c r="CX5" s="451"/>
      <c r="CY5" s="451"/>
      <c r="CZ5" s="451"/>
      <c r="DA5" s="452"/>
      <c r="DB5" s="450">
        <v>84.3</v>
      </c>
      <c r="DC5" s="451"/>
      <c r="DD5" s="451"/>
      <c r="DE5" s="451"/>
      <c r="DF5" s="451"/>
      <c r="DG5" s="451"/>
      <c r="DH5" s="451"/>
      <c r="DI5" s="452"/>
    </row>
    <row r="6" spans="1:119" ht="18.75" customHeight="1" x14ac:dyDescent="0.15">
      <c r="A6" s="178"/>
      <c r="B6" s="599" t="s">
        <v>97</v>
      </c>
      <c r="C6" s="440"/>
      <c r="D6" s="440"/>
      <c r="E6" s="600"/>
      <c r="F6" s="600"/>
      <c r="G6" s="600"/>
      <c r="H6" s="600"/>
      <c r="I6" s="600"/>
      <c r="J6" s="600"/>
      <c r="K6" s="600"/>
      <c r="L6" s="600" t="s">
        <v>98</v>
      </c>
      <c r="M6" s="600"/>
      <c r="N6" s="600"/>
      <c r="O6" s="600"/>
      <c r="P6" s="600"/>
      <c r="Q6" s="600"/>
      <c r="R6" s="438"/>
      <c r="S6" s="438"/>
      <c r="T6" s="438"/>
      <c r="U6" s="438"/>
      <c r="V6" s="606"/>
      <c r="W6" s="543" t="s">
        <v>99</v>
      </c>
      <c r="X6" s="439"/>
      <c r="Y6" s="439"/>
      <c r="Z6" s="439"/>
      <c r="AA6" s="439"/>
      <c r="AB6" s="440"/>
      <c r="AC6" s="611" t="s">
        <v>100</v>
      </c>
      <c r="AD6" s="612"/>
      <c r="AE6" s="612"/>
      <c r="AF6" s="612"/>
      <c r="AG6" s="612"/>
      <c r="AH6" s="612"/>
      <c r="AI6" s="612"/>
      <c r="AJ6" s="612"/>
      <c r="AK6" s="612"/>
      <c r="AL6" s="613"/>
      <c r="AM6" s="510" t="s">
        <v>101</v>
      </c>
      <c r="AN6" s="410"/>
      <c r="AO6" s="410"/>
      <c r="AP6" s="410"/>
      <c r="AQ6" s="410"/>
      <c r="AR6" s="410"/>
      <c r="AS6" s="410"/>
      <c r="AT6" s="411"/>
      <c r="AU6" s="511" t="s">
        <v>102</v>
      </c>
      <c r="AV6" s="512"/>
      <c r="AW6" s="512"/>
      <c r="AX6" s="512"/>
      <c r="AY6" s="467" t="s">
        <v>103</v>
      </c>
      <c r="AZ6" s="468"/>
      <c r="BA6" s="468"/>
      <c r="BB6" s="468"/>
      <c r="BC6" s="468"/>
      <c r="BD6" s="468"/>
      <c r="BE6" s="468"/>
      <c r="BF6" s="468"/>
      <c r="BG6" s="468"/>
      <c r="BH6" s="468"/>
      <c r="BI6" s="468"/>
      <c r="BJ6" s="468"/>
      <c r="BK6" s="468"/>
      <c r="BL6" s="468"/>
      <c r="BM6" s="469"/>
      <c r="BN6" s="453">
        <v>495817</v>
      </c>
      <c r="BO6" s="454"/>
      <c r="BP6" s="454"/>
      <c r="BQ6" s="454"/>
      <c r="BR6" s="454"/>
      <c r="BS6" s="454"/>
      <c r="BT6" s="454"/>
      <c r="BU6" s="455"/>
      <c r="BV6" s="453">
        <v>408033</v>
      </c>
      <c r="BW6" s="454"/>
      <c r="BX6" s="454"/>
      <c r="BY6" s="454"/>
      <c r="BZ6" s="454"/>
      <c r="CA6" s="454"/>
      <c r="CB6" s="454"/>
      <c r="CC6" s="455"/>
      <c r="CD6" s="493" t="s">
        <v>104</v>
      </c>
      <c r="CE6" s="413"/>
      <c r="CF6" s="413"/>
      <c r="CG6" s="413"/>
      <c r="CH6" s="413"/>
      <c r="CI6" s="413"/>
      <c r="CJ6" s="413"/>
      <c r="CK6" s="413"/>
      <c r="CL6" s="413"/>
      <c r="CM6" s="413"/>
      <c r="CN6" s="413"/>
      <c r="CO6" s="413"/>
      <c r="CP6" s="413"/>
      <c r="CQ6" s="413"/>
      <c r="CR6" s="413"/>
      <c r="CS6" s="494"/>
      <c r="CT6" s="596">
        <v>79.3</v>
      </c>
      <c r="CU6" s="597"/>
      <c r="CV6" s="597"/>
      <c r="CW6" s="597"/>
      <c r="CX6" s="597"/>
      <c r="CY6" s="597"/>
      <c r="CZ6" s="597"/>
      <c r="DA6" s="598"/>
      <c r="DB6" s="596">
        <v>89.3</v>
      </c>
      <c r="DC6" s="597"/>
      <c r="DD6" s="597"/>
      <c r="DE6" s="597"/>
      <c r="DF6" s="597"/>
      <c r="DG6" s="597"/>
      <c r="DH6" s="597"/>
      <c r="DI6" s="598"/>
    </row>
    <row r="7" spans="1:119" ht="18.75" customHeight="1" x14ac:dyDescent="0.15">
      <c r="A7" s="178"/>
      <c r="B7" s="601"/>
      <c r="C7" s="602"/>
      <c r="D7" s="602"/>
      <c r="E7" s="603"/>
      <c r="F7" s="603"/>
      <c r="G7" s="603"/>
      <c r="H7" s="603"/>
      <c r="I7" s="603"/>
      <c r="J7" s="603"/>
      <c r="K7" s="603"/>
      <c r="L7" s="603"/>
      <c r="M7" s="603"/>
      <c r="N7" s="603"/>
      <c r="O7" s="603"/>
      <c r="P7" s="603"/>
      <c r="Q7" s="603"/>
      <c r="R7" s="607"/>
      <c r="S7" s="607"/>
      <c r="T7" s="607"/>
      <c r="U7" s="607"/>
      <c r="V7" s="608"/>
      <c r="W7" s="594"/>
      <c r="X7" s="404"/>
      <c r="Y7" s="404"/>
      <c r="Z7" s="404"/>
      <c r="AA7" s="404"/>
      <c r="AB7" s="602"/>
      <c r="AC7" s="614"/>
      <c r="AD7" s="405"/>
      <c r="AE7" s="405"/>
      <c r="AF7" s="405"/>
      <c r="AG7" s="405"/>
      <c r="AH7" s="405"/>
      <c r="AI7" s="405"/>
      <c r="AJ7" s="405"/>
      <c r="AK7" s="405"/>
      <c r="AL7" s="615"/>
      <c r="AM7" s="510" t="s">
        <v>105</v>
      </c>
      <c r="AN7" s="410"/>
      <c r="AO7" s="410"/>
      <c r="AP7" s="410"/>
      <c r="AQ7" s="410"/>
      <c r="AR7" s="410"/>
      <c r="AS7" s="410"/>
      <c r="AT7" s="411"/>
      <c r="AU7" s="511" t="s">
        <v>106</v>
      </c>
      <c r="AV7" s="512"/>
      <c r="AW7" s="512"/>
      <c r="AX7" s="512"/>
      <c r="AY7" s="467" t="s">
        <v>107</v>
      </c>
      <c r="AZ7" s="468"/>
      <c r="BA7" s="468"/>
      <c r="BB7" s="468"/>
      <c r="BC7" s="468"/>
      <c r="BD7" s="468"/>
      <c r="BE7" s="468"/>
      <c r="BF7" s="468"/>
      <c r="BG7" s="468"/>
      <c r="BH7" s="468"/>
      <c r="BI7" s="468"/>
      <c r="BJ7" s="468"/>
      <c r="BK7" s="468"/>
      <c r="BL7" s="468"/>
      <c r="BM7" s="469"/>
      <c r="BN7" s="453">
        <v>44447</v>
      </c>
      <c r="BO7" s="454"/>
      <c r="BP7" s="454"/>
      <c r="BQ7" s="454"/>
      <c r="BR7" s="454"/>
      <c r="BS7" s="454"/>
      <c r="BT7" s="454"/>
      <c r="BU7" s="455"/>
      <c r="BV7" s="453">
        <v>8768</v>
      </c>
      <c r="BW7" s="454"/>
      <c r="BX7" s="454"/>
      <c r="BY7" s="454"/>
      <c r="BZ7" s="454"/>
      <c r="CA7" s="454"/>
      <c r="CB7" s="454"/>
      <c r="CC7" s="455"/>
      <c r="CD7" s="493" t="s">
        <v>108</v>
      </c>
      <c r="CE7" s="413"/>
      <c r="CF7" s="413"/>
      <c r="CG7" s="413"/>
      <c r="CH7" s="413"/>
      <c r="CI7" s="413"/>
      <c r="CJ7" s="413"/>
      <c r="CK7" s="413"/>
      <c r="CL7" s="413"/>
      <c r="CM7" s="413"/>
      <c r="CN7" s="413"/>
      <c r="CO7" s="413"/>
      <c r="CP7" s="413"/>
      <c r="CQ7" s="413"/>
      <c r="CR7" s="413"/>
      <c r="CS7" s="494"/>
      <c r="CT7" s="453">
        <v>3903367</v>
      </c>
      <c r="CU7" s="454"/>
      <c r="CV7" s="454"/>
      <c r="CW7" s="454"/>
      <c r="CX7" s="454"/>
      <c r="CY7" s="454"/>
      <c r="CZ7" s="454"/>
      <c r="DA7" s="455"/>
      <c r="DB7" s="453">
        <v>3649410</v>
      </c>
      <c r="DC7" s="454"/>
      <c r="DD7" s="454"/>
      <c r="DE7" s="454"/>
      <c r="DF7" s="454"/>
      <c r="DG7" s="454"/>
      <c r="DH7" s="454"/>
      <c r="DI7" s="455"/>
    </row>
    <row r="8" spans="1:119" ht="18.75" customHeight="1" thickBot="1" x14ac:dyDescent="0.2">
      <c r="A8" s="178"/>
      <c r="B8" s="604"/>
      <c r="C8" s="549"/>
      <c r="D8" s="549"/>
      <c r="E8" s="605"/>
      <c r="F8" s="605"/>
      <c r="G8" s="605"/>
      <c r="H8" s="605"/>
      <c r="I8" s="605"/>
      <c r="J8" s="605"/>
      <c r="K8" s="605"/>
      <c r="L8" s="605"/>
      <c r="M8" s="605"/>
      <c r="N8" s="605"/>
      <c r="O8" s="605"/>
      <c r="P8" s="605"/>
      <c r="Q8" s="605"/>
      <c r="R8" s="609"/>
      <c r="S8" s="609"/>
      <c r="T8" s="609"/>
      <c r="U8" s="609"/>
      <c r="V8" s="610"/>
      <c r="W8" s="524"/>
      <c r="X8" s="525"/>
      <c r="Y8" s="525"/>
      <c r="Z8" s="525"/>
      <c r="AA8" s="525"/>
      <c r="AB8" s="549"/>
      <c r="AC8" s="616"/>
      <c r="AD8" s="617"/>
      <c r="AE8" s="617"/>
      <c r="AF8" s="617"/>
      <c r="AG8" s="617"/>
      <c r="AH8" s="617"/>
      <c r="AI8" s="617"/>
      <c r="AJ8" s="617"/>
      <c r="AK8" s="617"/>
      <c r="AL8" s="618"/>
      <c r="AM8" s="510" t="s">
        <v>109</v>
      </c>
      <c r="AN8" s="410"/>
      <c r="AO8" s="410"/>
      <c r="AP8" s="410"/>
      <c r="AQ8" s="410"/>
      <c r="AR8" s="410"/>
      <c r="AS8" s="410"/>
      <c r="AT8" s="411"/>
      <c r="AU8" s="511" t="s">
        <v>94</v>
      </c>
      <c r="AV8" s="512"/>
      <c r="AW8" s="512"/>
      <c r="AX8" s="512"/>
      <c r="AY8" s="467" t="s">
        <v>110</v>
      </c>
      <c r="AZ8" s="468"/>
      <c r="BA8" s="468"/>
      <c r="BB8" s="468"/>
      <c r="BC8" s="468"/>
      <c r="BD8" s="468"/>
      <c r="BE8" s="468"/>
      <c r="BF8" s="468"/>
      <c r="BG8" s="468"/>
      <c r="BH8" s="468"/>
      <c r="BI8" s="468"/>
      <c r="BJ8" s="468"/>
      <c r="BK8" s="468"/>
      <c r="BL8" s="468"/>
      <c r="BM8" s="469"/>
      <c r="BN8" s="453">
        <v>451370</v>
      </c>
      <c r="BO8" s="454"/>
      <c r="BP8" s="454"/>
      <c r="BQ8" s="454"/>
      <c r="BR8" s="454"/>
      <c r="BS8" s="454"/>
      <c r="BT8" s="454"/>
      <c r="BU8" s="455"/>
      <c r="BV8" s="453">
        <v>399265</v>
      </c>
      <c r="BW8" s="454"/>
      <c r="BX8" s="454"/>
      <c r="BY8" s="454"/>
      <c r="BZ8" s="454"/>
      <c r="CA8" s="454"/>
      <c r="CB8" s="454"/>
      <c r="CC8" s="455"/>
      <c r="CD8" s="493" t="s">
        <v>111</v>
      </c>
      <c r="CE8" s="413"/>
      <c r="CF8" s="413"/>
      <c r="CG8" s="413"/>
      <c r="CH8" s="413"/>
      <c r="CI8" s="413"/>
      <c r="CJ8" s="413"/>
      <c r="CK8" s="413"/>
      <c r="CL8" s="413"/>
      <c r="CM8" s="413"/>
      <c r="CN8" s="413"/>
      <c r="CO8" s="413"/>
      <c r="CP8" s="413"/>
      <c r="CQ8" s="413"/>
      <c r="CR8" s="413"/>
      <c r="CS8" s="494"/>
      <c r="CT8" s="556">
        <v>0.59</v>
      </c>
      <c r="CU8" s="557"/>
      <c r="CV8" s="557"/>
      <c r="CW8" s="557"/>
      <c r="CX8" s="557"/>
      <c r="CY8" s="557"/>
      <c r="CZ8" s="557"/>
      <c r="DA8" s="558"/>
      <c r="DB8" s="556">
        <v>0.62</v>
      </c>
      <c r="DC8" s="557"/>
      <c r="DD8" s="557"/>
      <c r="DE8" s="557"/>
      <c r="DF8" s="557"/>
      <c r="DG8" s="557"/>
      <c r="DH8" s="557"/>
      <c r="DI8" s="558"/>
    </row>
    <row r="9" spans="1:119" ht="18.75" customHeight="1" thickBot="1" x14ac:dyDescent="0.2">
      <c r="A9" s="178"/>
      <c r="B9" s="585" t="s">
        <v>112</v>
      </c>
      <c r="C9" s="586"/>
      <c r="D9" s="586"/>
      <c r="E9" s="586"/>
      <c r="F9" s="586"/>
      <c r="G9" s="586"/>
      <c r="H9" s="586"/>
      <c r="I9" s="586"/>
      <c r="J9" s="586"/>
      <c r="K9" s="504"/>
      <c r="L9" s="587" t="s">
        <v>113</v>
      </c>
      <c r="M9" s="588"/>
      <c r="N9" s="588"/>
      <c r="O9" s="588"/>
      <c r="P9" s="588"/>
      <c r="Q9" s="589"/>
      <c r="R9" s="590">
        <v>11488</v>
      </c>
      <c r="S9" s="591"/>
      <c r="T9" s="591"/>
      <c r="U9" s="591"/>
      <c r="V9" s="592"/>
      <c r="W9" s="522" t="s">
        <v>114</v>
      </c>
      <c r="X9" s="523"/>
      <c r="Y9" s="523"/>
      <c r="Z9" s="523"/>
      <c r="AA9" s="523"/>
      <c r="AB9" s="523"/>
      <c r="AC9" s="523"/>
      <c r="AD9" s="523"/>
      <c r="AE9" s="523"/>
      <c r="AF9" s="523"/>
      <c r="AG9" s="523"/>
      <c r="AH9" s="523"/>
      <c r="AI9" s="523"/>
      <c r="AJ9" s="523"/>
      <c r="AK9" s="523"/>
      <c r="AL9" s="593"/>
      <c r="AM9" s="510" t="s">
        <v>115</v>
      </c>
      <c r="AN9" s="410"/>
      <c r="AO9" s="410"/>
      <c r="AP9" s="410"/>
      <c r="AQ9" s="410"/>
      <c r="AR9" s="410"/>
      <c r="AS9" s="410"/>
      <c r="AT9" s="411"/>
      <c r="AU9" s="511" t="s">
        <v>116</v>
      </c>
      <c r="AV9" s="512"/>
      <c r="AW9" s="512"/>
      <c r="AX9" s="512"/>
      <c r="AY9" s="467" t="s">
        <v>117</v>
      </c>
      <c r="AZ9" s="468"/>
      <c r="BA9" s="468"/>
      <c r="BB9" s="468"/>
      <c r="BC9" s="468"/>
      <c r="BD9" s="468"/>
      <c r="BE9" s="468"/>
      <c r="BF9" s="468"/>
      <c r="BG9" s="468"/>
      <c r="BH9" s="468"/>
      <c r="BI9" s="468"/>
      <c r="BJ9" s="468"/>
      <c r="BK9" s="468"/>
      <c r="BL9" s="468"/>
      <c r="BM9" s="469"/>
      <c r="BN9" s="453">
        <v>52105</v>
      </c>
      <c r="BO9" s="454"/>
      <c r="BP9" s="454"/>
      <c r="BQ9" s="454"/>
      <c r="BR9" s="454"/>
      <c r="BS9" s="454"/>
      <c r="BT9" s="454"/>
      <c r="BU9" s="455"/>
      <c r="BV9" s="453">
        <v>109167</v>
      </c>
      <c r="BW9" s="454"/>
      <c r="BX9" s="454"/>
      <c r="BY9" s="454"/>
      <c r="BZ9" s="454"/>
      <c r="CA9" s="454"/>
      <c r="CB9" s="454"/>
      <c r="CC9" s="455"/>
      <c r="CD9" s="493" t="s">
        <v>118</v>
      </c>
      <c r="CE9" s="413"/>
      <c r="CF9" s="413"/>
      <c r="CG9" s="413"/>
      <c r="CH9" s="413"/>
      <c r="CI9" s="413"/>
      <c r="CJ9" s="413"/>
      <c r="CK9" s="413"/>
      <c r="CL9" s="413"/>
      <c r="CM9" s="413"/>
      <c r="CN9" s="413"/>
      <c r="CO9" s="413"/>
      <c r="CP9" s="413"/>
      <c r="CQ9" s="413"/>
      <c r="CR9" s="413"/>
      <c r="CS9" s="494"/>
      <c r="CT9" s="450">
        <v>12.8</v>
      </c>
      <c r="CU9" s="451"/>
      <c r="CV9" s="451"/>
      <c r="CW9" s="451"/>
      <c r="CX9" s="451"/>
      <c r="CY9" s="451"/>
      <c r="CZ9" s="451"/>
      <c r="DA9" s="452"/>
      <c r="DB9" s="450">
        <v>12.5</v>
      </c>
      <c r="DC9" s="451"/>
      <c r="DD9" s="451"/>
      <c r="DE9" s="451"/>
      <c r="DF9" s="451"/>
      <c r="DG9" s="451"/>
      <c r="DH9" s="451"/>
      <c r="DI9" s="452"/>
    </row>
    <row r="10" spans="1:119" ht="18.75" customHeight="1" thickBot="1" x14ac:dyDescent="0.2">
      <c r="A10" s="178"/>
      <c r="B10" s="585"/>
      <c r="C10" s="586"/>
      <c r="D10" s="586"/>
      <c r="E10" s="586"/>
      <c r="F10" s="586"/>
      <c r="G10" s="586"/>
      <c r="H10" s="586"/>
      <c r="I10" s="586"/>
      <c r="J10" s="586"/>
      <c r="K10" s="504"/>
      <c r="L10" s="409" t="s">
        <v>119</v>
      </c>
      <c r="M10" s="410"/>
      <c r="N10" s="410"/>
      <c r="O10" s="410"/>
      <c r="P10" s="410"/>
      <c r="Q10" s="411"/>
      <c r="R10" s="406">
        <v>12624</v>
      </c>
      <c r="S10" s="407"/>
      <c r="T10" s="407"/>
      <c r="U10" s="407"/>
      <c r="V10" s="466"/>
      <c r="W10" s="594"/>
      <c r="X10" s="404"/>
      <c r="Y10" s="404"/>
      <c r="Z10" s="404"/>
      <c r="AA10" s="404"/>
      <c r="AB10" s="404"/>
      <c r="AC10" s="404"/>
      <c r="AD10" s="404"/>
      <c r="AE10" s="404"/>
      <c r="AF10" s="404"/>
      <c r="AG10" s="404"/>
      <c r="AH10" s="404"/>
      <c r="AI10" s="404"/>
      <c r="AJ10" s="404"/>
      <c r="AK10" s="404"/>
      <c r="AL10" s="595"/>
      <c r="AM10" s="510" t="s">
        <v>120</v>
      </c>
      <c r="AN10" s="410"/>
      <c r="AO10" s="410"/>
      <c r="AP10" s="410"/>
      <c r="AQ10" s="410"/>
      <c r="AR10" s="410"/>
      <c r="AS10" s="410"/>
      <c r="AT10" s="411"/>
      <c r="AU10" s="511" t="s">
        <v>121</v>
      </c>
      <c r="AV10" s="512"/>
      <c r="AW10" s="512"/>
      <c r="AX10" s="512"/>
      <c r="AY10" s="467" t="s">
        <v>122</v>
      </c>
      <c r="AZ10" s="468"/>
      <c r="BA10" s="468"/>
      <c r="BB10" s="468"/>
      <c r="BC10" s="468"/>
      <c r="BD10" s="468"/>
      <c r="BE10" s="468"/>
      <c r="BF10" s="468"/>
      <c r="BG10" s="468"/>
      <c r="BH10" s="468"/>
      <c r="BI10" s="468"/>
      <c r="BJ10" s="468"/>
      <c r="BK10" s="468"/>
      <c r="BL10" s="468"/>
      <c r="BM10" s="469"/>
      <c r="BN10" s="453">
        <v>523026</v>
      </c>
      <c r="BO10" s="454"/>
      <c r="BP10" s="454"/>
      <c r="BQ10" s="454"/>
      <c r="BR10" s="454"/>
      <c r="BS10" s="454"/>
      <c r="BT10" s="454"/>
      <c r="BU10" s="455"/>
      <c r="BV10" s="453">
        <v>0</v>
      </c>
      <c r="BW10" s="454"/>
      <c r="BX10" s="454"/>
      <c r="BY10" s="454"/>
      <c r="BZ10" s="454"/>
      <c r="CA10" s="454"/>
      <c r="CB10" s="454"/>
      <c r="CC10" s="455"/>
      <c r="CD10" s="181" t="s">
        <v>123</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585"/>
      <c r="C11" s="586"/>
      <c r="D11" s="586"/>
      <c r="E11" s="586"/>
      <c r="F11" s="586"/>
      <c r="G11" s="586"/>
      <c r="H11" s="586"/>
      <c r="I11" s="586"/>
      <c r="J11" s="586"/>
      <c r="K11" s="504"/>
      <c r="L11" s="414" t="s">
        <v>124</v>
      </c>
      <c r="M11" s="415"/>
      <c r="N11" s="415"/>
      <c r="O11" s="415"/>
      <c r="P11" s="415"/>
      <c r="Q11" s="416"/>
      <c r="R11" s="582" t="s">
        <v>125</v>
      </c>
      <c r="S11" s="583"/>
      <c r="T11" s="583"/>
      <c r="U11" s="583"/>
      <c r="V11" s="584"/>
      <c r="W11" s="594"/>
      <c r="X11" s="404"/>
      <c r="Y11" s="404"/>
      <c r="Z11" s="404"/>
      <c r="AA11" s="404"/>
      <c r="AB11" s="404"/>
      <c r="AC11" s="404"/>
      <c r="AD11" s="404"/>
      <c r="AE11" s="404"/>
      <c r="AF11" s="404"/>
      <c r="AG11" s="404"/>
      <c r="AH11" s="404"/>
      <c r="AI11" s="404"/>
      <c r="AJ11" s="404"/>
      <c r="AK11" s="404"/>
      <c r="AL11" s="595"/>
      <c r="AM11" s="510" t="s">
        <v>126</v>
      </c>
      <c r="AN11" s="410"/>
      <c r="AO11" s="410"/>
      <c r="AP11" s="410"/>
      <c r="AQ11" s="410"/>
      <c r="AR11" s="410"/>
      <c r="AS11" s="410"/>
      <c r="AT11" s="411"/>
      <c r="AU11" s="511" t="s">
        <v>127</v>
      </c>
      <c r="AV11" s="512"/>
      <c r="AW11" s="512"/>
      <c r="AX11" s="512"/>
      <c r="AY11" s="467" t="s">
        <v>128</v>
      </c>
      <c r="AZ11" s="468"/>
      <c r="BA11" s="468"/>
      <c r="BB11" s="468"/>
      <c r="BC11" s="468"/>
      <c r="BD11" s="468"/>
      <c r="BE11" s="468"/>
      <c r="BF11" s="468"/>
      <c r="BG11" s="468"/>
      <c r="BH11" s="468"/>
      <c r="BI11" s="468"/>
      <c r="BJ11" s="468"/>
      <c r="BK11" s="468"/>
      <c r="BL11" s="468"/>
      <c r="BM11" s="469"/>
      <c r="BN11" s="453">
        <v>0</v>
      </c>
      <c r="BO11" s="454"/>
      <c r="BP11" s="454"/>
      <c r="BQ11" s="454"/>
      <c r="BR11" s="454"/>
      <c r="BS11" s="454"/>
      <c r="BT11" s="454"/>
      <c r="BU11" s="455"/>
      <c r="BV11" s="453">
        <v>0</v>
      </c>
      <c r="BW11" s="454"/>
      <c r="BX11" s="454"/>
      <c r="BY11" s="454"/>
      <c r="BZ11" s="454"/>
      <c r="CA11" s="454"/>
      <c r="CB11" s="454"/>
      <c r="CC11" s="455"/>
      <c r="CD11" s="493" t="s">
        <v>129</v>
      </c>
      <c r="CE11" s="413"/>
      <c r="CF11" s="413"/>
      <c r="CG11" s="413"/>
      <c r="CH11" s="413"/>
      <c r="CI11" s="413"/>
      <c r="CJ11" s="413"/>
      <c r="CK11" s="413"/>
      <c r="CL11" s="413"/>
      <c r="CM11" s="413"/>
      <c r="CN11" s="413"/>
      <c r="CO11" s="413"/>
      <c r="CP11" s="413"/>
      <c r="CQ11" s="413"/>
      <c r="CR11" s="413"/>
      <c r="CS11" s="494"/>
      <c r="CT11" s="556" t="s">
        <v>130</v>
      </c>
      <c r="CU11" s="557"/>
      <c r="CV11" s="557"/>
      <c r="CW11" s="557"/>
      <c r="CX11" s="557"/>
      <c r="CY11" s="557"/>
      <c r="CZ11" s="557"/>
      <c r="DA11" s="558"/>
      <c r="DB11" s="556" t="s">
        <v>131</v>
      </c>
      <c r="DC11" s="557"/>
      <c r="DD11" s="557"/>
      <c r="DE11" s="557"/>
      <c r="DF11" s="557"/>
      <c r="DG11" s="557"/>
      <c r="DH11" s="557"/>
      <c r="DI11" s="558"/>
    </row>
    <row r="12" spans="1:119" ht="18.75" customHeight="1" x14ac:dyDescent="0.15">
      <c r="A12" s="178"/>
      <c r="B12" s="559" t="s">
        <v>132</v>
      </c>
      <c r="C12" s="560"/>
      <c r="D12" s="560"/>
      <c r="E12" s="560"/>
      <c r="F12" s="560"/>
      <c r="G12" s="560"/>
      <c r="H12" s="560"/>
      <c r="I12" s="560"/>
      <c r="J12" s="560"/>
      <c r="K12" s="561"/>
      <c r="L12" s="568" t="s">
        <v>133</v>
      </c>
      <c r="M12" s="569"/>
      <c r="N12" s="569"/>
      <c r="O12" s="569"/>
      <c r="P12" s="569"/>
      <c r="Q12" s="570"/>
      <c r="R12" s="571">
        <v>11657</v>
      </c>
      <c r="S12" s="572"/>
      <c r="T12" s="572"/>
      <c r="U12" s="572"/>
      <c r="V12" s="573"/>
      <c r="W12" s="574" t="s">
        <v>1</v>
      </c>
      <c r="X12" s="512"/>
      <c r="Y12" s="512"/>
      <c r="Z12" s="512"/>
      <c r="AA12" s="512"/>
      <c r="AB12" s="575"/>
      <c r="AC12" s="576" t="s">
        <v>134</v>
      </c>
      <c r="AD12" s="577"/>
      <c r="AE12" s="577"/>
      <c r="AF12" s="577"/>
      <c r="AG12" s="578"/>
      <c r="AH12" s="576" t="s">
        <v>135</v>
      </c>
      <c r="AI12" s="577"/>
      <c r="AJ12" s="577"/>
      <c r="AK12" s="577"/>
      <c r="AL12" s="579"/>
      <c r="AM12" s="510" t="s">
        <v>136</v>
      </c>
      <c r="AN12" s="410"/>
      <c r="AO12" s="410"/>
      <c r="AP12" s="410"/>
      <c r="AQ12" s="410"/>
      <c r="AR12" s="410"/>
      <c r="AS12" s="410"/>
      <c r="AT12" s="411"/>
      <c r="AU12" s="511" t="s">
        <v>102</v>
      </c>
      <c r="AV12" s="512"/>
      <c r="AW12" s="512"/>
      <c r="AX12" s="512"/>
      <c r="AY12" s="467" t="s">
        <v>137</v>
      </c>
      <c r="AZ12" s="468"/>
      <c r="BA12" s="468"/>
      <c r="BB12" s="468"/>
      <c r="BC12" s="468"/>
      <c r="BD12" s="468"/>
      <c r="BE12" s="468"/>
      <c r="BF12" s="468"/>
      <c r="BG12" s="468"/>
      <c r="BH12" s="468"/>
      <c r="BI12" s="468"/>
      <c r="BJ12" s="468"/>
      <c r="BK12" s="468"/>
      <c r="BL12" s="468"/>
      <c r="BM12" s="469"/>
      <c r="BN12" s="453">
        <v>0</v>
      </c>
      <c r="BO12" s="454"/>
      <c r="BP12" s="454"/>
      <c r="BQ12" s="454"/>
      <c r="BR12" s="454"/>
      <c r="BS12" s="454"/>
      <c r="BT12" s="454"/>
      <c r="BU12" s="455"/>
      <c r="BV12" s="453">
        <v>129136</v>
      </c>
      <c r="BW12" s="454"/>
      <c r="BX12" s="454"/>
      <c r="BY12" s="454"/>
      <c r="BZ12" s="454"/>
      <c r="CA12" s="454"/>
      <c r="CB12" s="454"/>
      <c r="CC12" s="455"/>
      <c r="CD12" s="493" t="s">
        <v>138</v>
      </c>
      <c r="CE12" s="413"/>
      <c r="CF12" s="413"/>
      <c r="CG12" s="413"/>
      <c r="CH12" s="413"/>
      <c r="CI12" s="413"/>
      <c r="CJ12" s="413"/>
      <c r="CK12" s="413"/>
      <c r="CL12" s="413"/>
      <c r="CM12" s="413"/>
      <c r="CN12" s="413"/>
      <c r="CO12" s="413"/>
      <c r="CP12" s="413"/>
      <c r="CQ12" s="413"/>
      <c r="CR12" s="413"/>
      <c r="CS12" s="494"/>
      <c r="CT12" s="556" t="s">
        <v>139</v>
      </c>
      <c r="CU12" s="557"/>
      <c r="CV12" s="557"/>
      <c r="CW12" s="557"/>
      <c r="CX12" s="557"/>
      <c r="CY12" s="557"/>
      <c r="CZ12" s="557"/>
      <c r="DA12" s="558"/>
      <c r="DB12" s="556" t="s">
        <v>139</v>
      </c>
      <c r="DC12" s="557"/>
      <c r="DD12" s="557"/>
      <c r="DE12" s="557"/>
      <c r="DF12" s="557"/>
      <c r="DG12" s="557"/>
      <c r="DH12" s="557"/>
      <c r="DI12" s="558"/>
    </row>
    <row r="13" spans="1:119" ht="18.75" customHeight="1" x14ac:dyDescent="0.15">
      <c r="A13" s="178"/>
      <c r="B13" s="562"/>
      <c r="C13" s="563"/>
      <c r="D13" s="563"/>
      <c r="E13" s="563"/>
      <c r="F13" s="563"/>
      <c r="G13" s="563"/>
      <c r="H13" s="563"/>
      <c r="I13" s="563"/>
      <c r="J13" s="563"/>
      <c r="K13" s="564"/>
      <c r="L13" s="187"/>
      <c r="M13" s="537" t="s">
        <v>140</v>
      </c>
      <c r="N13" s="538"/>
      <c r="O13" s="538"/>
      <c r="P13" s="538"/>
      <c r="Q13" s="539"/>
      <c r="R13" s="540">
        <v>11478</v>
      </c>
      <c r="S13" s="541"/>
      <c r="T13" s="541"/>
      <c r="U13" s="541"/>
      <c r="V13" s="542"/>
      <c r="W13" s="543" t="s">
        <v>141</v>
      </c>
      <c r="X13" s="439"/>
      <c r="Y13" s="439"/>
      <c r="Z13" s="439"/>
      <c r="AA13" s="439"/>
      <c r="AB13" s="440"/>
      <c r="AC13" s="406">
        <v>453</v>
      </c>
      <c r="AD13" s="407"/>
      <c r="AE13" s="407"/>
      <c r="AF13" s="407"/>
      <c r="AG13" s="408"/>
      <c r="AH13" s="406">
        <v>510</v>
      </c>
      <c r="AI13" s="407"/>
      <c r="AJ13" s="407"/>
      <c r="AK13" s="407"/>
      <c r="AL13" s="466"/>
      <c r="AM13" s="510" t="s">
        <v>142</v>
      </c>
      <c r="AN13" s="410"/>
      <c r="AO13" s="410"/>
      <c r="AP13" s="410"/>
      <c r="AQ13" s="410"/>
      <c r="AR13" s="410"/>
      <c r="AS13" s="410"/>
      <c r="AT13" s="411"/>
      <c r="AU13" s="511" t="s">
        <v>143</v>
      </c>
      <c r="AV13" s="512"/>
      <c r="AW13" s="512"/>
      <c r="AX13" s="512"/>
      <c r="AY13" s="467" t="s">
        <v>144</v>
      </c>
      <c r="AZ13" s="468"/>
      <c r="BA13" s="468"/>
      <c r="BB13" s="468"/>
      <c r="BC13" s="468"/>
      <c r="BD13" s="468"/>
      <c r="BE13" s="468"/>
      <c r="BF13" s="468"/>
      <c r="BG13" s="468"/>
      <c r="BH13" s="468"/>
      <c r="BI13" s="468"/>
      <c r="BJ13" s="468"/>
      <c r="BK13" s="468"/>
      <c r="BL13" s="468"/>
      <c r="BM13" s="469"/>
      <c r="BN13" s="453">
        <v>575131</v>
      </c>
      <c r="BO13" s="454"/>
      <c r="BP13" s="454"/>
      <c r="BQ13" s="454"/>
      <c r="BR13" s="454"/>
      <c r="BS13" s="454"/>
      <c r="BT13" s="454"/>
      <c r="BU13" s="455"/>
      <c r="BV13" s="453">
        <v>-19969</v>
      </c>
      <c r="BW13" s="454"/>
      <c r="BX13" s="454"/>
      <c r="BY13" s="454"/>
      <c r="BZ13" s="454"/>
      <c r="CA13" s="454"/>
      <c r="CB13" s="454"/>
      <c r="CC13" s="455"/>
      <c r="CD13" s="493" t="s">
        <v>145</v>
      </c>
      <c r="CE13" s="413"/>
      <c r="CF13" s="413"/>
      <c r="CG13" s="413"/>
      <c r="CH13" s="413"/>
      <c r="CI13" s="413"/>
      <c r="CJ13" s="413"/>
      <c r="CK13" s="413"/>
      <c r="CL13" s="413"/>
      <c r="CM13" s="413"/>
      <c r="CN13" s="413"/>
      <c r="CO13" s="413"/>
      <c r="CP13" s="413"/>
      <c r="CQ13" s="413"/>
      <c r="CR13" s="413"/>
      <c r="CS13" s="494"/>
      <c r="CT13" s="450">
        <v>5.8</v>
      </c>
      <c r="CU13" s="451"/>
      <c r="CV13" s="451"/>
      <c r="CW13" s="451"/>
      <c r="CX13" s="451"/>
      <c r="CY13" s="451"/>
      <c r="CZ13" s="451"/>
      <c r="DA13" s="452"/>
      <c r="DB13" s="450">
        <v>4.9000000000000004</v>
      </c>
      <c r="DC13" s="451"/>
      <c r="DD13" s="451"/>
      <c r="DE13" s="451"/>
      <c r="DF13" s="451"/>
      <c r="DG13" s="451"/>
      <c r="DH13" s="451"/>
      <c r="DI13" s="452"/>
    </row>
    <row r="14" spans="1:119" ht="18.75" customHeight="1" thickBot="1" x14ac:dyDescent="0.2">
      <c r="A14" s="178"/>
      <c r="B14" s="562"/>
      <c r="C14" s="563"/>
      <c r="D14" s="563"/>
      <c r="E14" s="563"/>
      <c r="F14" s="563"/>
      <c r="G14" s="563"/>
      <c r="H14" s="563"/>
      <c r="I14" s="563"/>
      <c r="J14" s="563"/>
      <c r="K14" s="564"/>
      <c r="L14" s="527" t="s">
        <v>146</v>
      </c>
      <c r="M14" s="580"/>
      <c r="N14" s="580"/>
      <c r="O14" s="580"/>
      <c r="P14" s="580"/>
      <c r="Q14" s="581"/>
      <c r="R14" s="540">
        <v>11817</v>
      </c>
      <c r="S14" s="541"/>
      <c r="T14" s="541"/>
      <c r="U14" s="541"/>
      <c r="V14" s="542"/>
      <c r="W14" s="544"/>
      <c r="X14" s="442"/>
      <c r="Y14" s="442"/>
      <c r="Z14" s="442"/>
      <c r="AA14" s="442"/>
      <c r="AB14" s="443"/>
      <c r="AC14" s="533">
        <v>8.1999999999999993</v>
      </c>
      <c r="AD14" s="534"/>
      <c r="AE14" s="534"/>
      <c r="AF14" s="534"/>
      <c r="AG14" s="535"/>
      <c r="AH14" s="533">
        <v>8.1999999999999993</v>
      </c>
      <c r="AI14" s="534"/>
      <c r="AJ14" s="534"/>
      <c r="AK14" s="534"/>
      <c r="AL14" s="536"/>
      <c r="AM14" s="510"/>
      <c r="AN14" s="410"/>
      <c r="AO14" s="410"/>
      <c r="AP14" s="410"/>
      <c r="AQ14" s="410"/>
      <c r="AR14" s="410"/>
      <c r="AS14" s="410"/>
      <c r="AT14" s="411"/>
      <c r="AU14" s="511"/>
      <c r="AV14" s="512"/>
      <c r="AW14" s="512"/>
      <c r="AX14" s="512"/>
      <c r="AY14" s="467"/>
      <c r="AZ14" s="468"/>
      <c r="BA14" s="468"/>
      <c r="BB14" s="468"/>
      <c r="BC14" s="468"/>
      <c r="BD14" s="468"/>
      <c r="BE14" s="468"/>
      <c r="BF14" s="468"/>
      <c r="BG14" s="468"/>
      <c r="BH14" s="468"/>
      <c r="BI14" s="468"/>
      <c r="BJ14" s="468"/>
      <c r="BK14" s="468"/>
      <c r="BL14" s="468"/>
      <c r="BM14" s="469"/>
      <c r="BN14" s="453"/>
      <c r="BO14" s="454"/>
      <c r="BP14" s="454"/>
      <c r="BQ14" s="454"/>
      <c r="BR14" s="454"/>
      <c r="BS14" s="454"/>
      <c r="BT14" s="454"/>
      <c r="BU14" s="455"/>
      <c r="BV14" s="453"/>
      <c r="BW14" s="454"/>
      <c r="BX14" s="454"/>
      <c r="BY14" s="454"/>
      <c r="BZ14" s="454"/>
      <c r="CA14" s="454"/>
      <c r="CB14" s="454"/>
      <c r="CC14" s="455"/>
      <c r="CD14" s="490" t="s">
        <v>147</v>
      </c>
      <c r="CE14" s="491"/>
      <c r="CF14" s="491"/>
      <c r="CG14" s="491"/>
      <c r="CH14" s="491"/>
      <c r="CI14" s="491"/>
      <c r="CJ14" s="491"/>
      <c r="CK14" s="491"/>
      <c r="CL14" s="491"/>
      <c r="CM14" s="491"/>
      <c r="CN14" s="491"/>
      <c r="CO14" s="491"/>
      <c r="CP14" s="491"/>
      <c r="CQ14" s="491"/>
      <c r="CR14" s="491"/>
      <c r="CS14" s="492"/>
      <c r="CT14" s="550">
        <v>34.799999999999997</v>
      </c>
      <c r="CU14" s="551"/>
      <c r="CV14" s="551"/>
      <c r="CW14" s="551"/>
      <c r="CX14" s="551"/>
      <c r="CY14" s="551"/>
      <c r="CZ14" s="551"/>
      <c r="DA14" s="552"/>
      <c r="DB14" s="550">
        <v>56.3</v>
      </c>
      <c r="DC14" s="551"/>
      <c r="DD14" s="551"/>
      <c r="DE14" s="551"/>
      <c r="DF14" s="551"/>
      <c r="DG14" s="551"/>
      <c r="DH14" s="551"/>
      <c r="DI14" s="552"/>
    </row>
    <row r="15" spans="1:119" ht="18.75" customHeight="1" x14ac:dyDescent="0.15">
      <c r="A15" s="178"/>
      <c r="B15" s="562"/>
      <c r="C15" s="563"/>
      <c r="D15" s="563"/>
      <c r="E15" s="563"/>
      <c r="F15" s="563"/>
      <c r="G15" s="563"/>
      <c r="H15" s="563"/>
      <c r="I15" s="563"/>
      <c r="J15" s="563"/>
      <c r="K15" s="564"/>
      <c r="L15" s="187"/>
      <c r="M15" s="537" t="s">
        <v>140</v>
      </c>
      <c r="N15" s="538"/>
      <c r="O15" s="538"/>
      <c r="P15" s="538"/>
      <c r="Q15" s="539"/>
      <c r="R15" s="540">
        <v>11617</v>
      </c>
      <c r="S15" s="541"/>
      <c r="T15" s="541"/>
      <c r="U15" s="541"/>
      <c r="V15" s="542"/>
      <c r="W15" s="543" t="s">
        <v>148</v>
      </c>
      <c r="X15" s="439"/>
      <c r="Y15" s="439"/>
      <c r="Z15" s="439"/>
      <c r="AA15" s="439"/>
      <c r="AB15" s="440"/>
      <c r="AC15" s="406">
        <v>586</v>
      </c>
      <c r="AD15" s="407"/>
      <c r="AE15" s="407"/>
      <c r="AF15" s="407"/>
      <c r="AG15" s="408"/>
      <c r="AH15" s="406">
        <v>692</v>
      </c>
      <c r="AI15" s="407"/>
      <c r="AJ15" s="407"/>
      <c r="AK15" s="407"/>
      <c r="AL15" s="466"/>
      <c r="AM15" s="510"/>
      <c r="AN15" s="410"/>
      <c r="AO15" s="410"/>
      <c r="AP15" s="410"/>
      <c r="AQ15" s="410"/>
      <c r="AR15" s="410"/>
      <c r="AS15" s="410"/>
      <c r="AT15" s="411"/>
      <c r="AU15" s="511"/>
      <c r="AV15" s="512"/>
      <c r="AW15" s="512"/>
      <c r="AX15" s="512"/>
      <c r="AY15" s="479" t="s">
        <v>149</v>
      </c>
      <c r="AZ15" s="480"/>
      <c r="BA15" s="480"/>
      <c r="BB15" s="480"/>
      <c r="BC15" s="480"/>
      <c r="BD15" s="480"/>
      <c r="BE15" s="480"/>
      <c r="BF15" s="480"/>
      <c r="BG15" s="480"/>
      <c r="BH15" s="480"/>
      <c r="BI15" s="480"/>
      <c r="BJ15" s="480"/>
      <c r="BK15" s="480"/>
      <c r="BL15" s="480"/>
      <c r="BM15" s="481"/>
      <c r="BN15" s="482">
        <v>1718877</v>
      </c>
      <c r="BO15" s="483"/>
      <c r="BP15" s="483"/>
      <c r="BQ15" s="483"/>
      <c r="BR15" s="483"/>
      <c r="BS15" s="483"/>
      <c r="BT15" s="483"/>
      <c r="BU15" s="484"/>
      <c r="BV15" s="482">
        <v>1804412</v>
      </c>
      <c r="BW15" s="483"/>
      <c r="BX15" s="483"/>
      <c r="BY15" s="483"/>
      <c r="BZ15" s="483"/>
      <c r="CA15" s="483"/>
      <c r="CB15" s="483"/>
      <c r="CC15" s="484"/>
      <c r="CD15" s="553" t="s">
        <v>150</v>
      </c>
      <c r="CE15" s="554"/>
      <c r="CF15" s="554"/>
      <c r="CG15" s="554"/>
      <c r="CH15" s="554"/>
      <c r="CI15" s="554"/>
      <c r="CJ15" s="554"/>
      <c r="CK15" s="554"/>
      <c r="CL15" s="554"/>
      <c r="CM15" s="554"/>
      <c r="CN15" s="554"/>
      <c r="CO15" s="554"/>
      <c r="CP15" s="554"/>
      <c r="CQ15" s="554"/>
      <c r="CR15" s="554"/>
      <c r="CS15" s="555"/>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62"/>
      <c r="C16" s="563"/>
      <c r="D16" s="563"/>
      <c r="E16" s="563"/>
      <c r="F16" s="563"/>
      <c r="G16" s="563"/>
      <c r="H16" s="563"/>
      <c r="I16" s="563"/>
      <c r="J16" s="563"/>
      <c r="K16" s="564"/>
      <c r="L16" s="527" t="s">
        <v>151</v>
      </c>
      <c r="M16" s="528"/>
      <c r="N16" s="528"/>
      <c r="O16" s="528"/>
      <c r="P16" s="528"/>
      <c r="Q16" s="529"/>
      <c r="R16" s="530" t="s">
        <v>152</v>
      </c>
      <c r="S16" s="531"/>
      <c r="T16" s="531"/>
      <c r="U16" s="531"/>
      <c r="V16" s="532"/>
      <c r="W16" s="544"/>
      <c r="X16" s="442"/>
      <c r="Y16" s="442"/>
      <c r="Z16" s="442"/>
      <c r="AA16" s="442"/>
      <c r="AB16" s="443"/>
      <c r="AC16" s="533">
        <v>10.6</v>
      </c>
      <c r="AD16" s="534"/>
      <c r="AE16" s="534"/>
      <c r="AF16" s="534"/>
      <c r="AG16" s="535"/>
      <c r="AH16" s="533">
        <v>11.1</v>
      </c>
      <c r="AI16" s="534"/>
      <c r="AJ16" s="534"/>
      <c r="AK16" s="534"/>
      <c r="AL16" s="536"/>
      <c r="AM16" s="510"/>
      <c r="AN16" s="410"/>
      <c r="AO16" s="410"/>
      <c r="AP16" s="410"/>
      <c r="AQ16" s="410"/>
      <c r="AR16" s="410"/>
      <c r="AS16" s="410"/>
      <c r="AT16" s="411"/>
      <c r="AU16" s="511"/>
      <c r="AV16" s="512"/>
      <c r="AW16" s="512"/>
      <c r="AX16" s="512"/>
      <c r="AY16" s="467" t="s">
        <v>153</v>
      </c>
      <c r="AZ16" s="468"/>
      <c r="BA16" s="468"/>
      <c r="BB16" s="468"/>
      <c r="BC16" s="468"/>
      <c r="BD16" s="468"/>
      <c r="BE16" s="468"/>
      <c r="BF16" s="468"/>
      <c r="BG16" s="468"/>
      <c r="BH16" s="468"/>
      <c r="BI16" s="468"/>
      <c r="BJ16" s="468"/>
      <c r="BK16" s="468"/>
      <c r="BL16" s="468"/>
      <c r="BM16" s="469"/>
      <c r="BN16" s="453">
        <v>3162636</v>
      </c>
      <c r="BO16" s="454"/>
      <c r="BP16" s="454"/>
      <c r="BQ16" s="454"/>
      <c r="BR16" s="454"/>
      <c r="BS16" s="454"/>
      <c r="BT16" s="454"/>
      <c r="BU16" s="455"/>
      <c r="BV16" s="453">
        <v>2964510</v>
      </c>
      <c r="BW16" s="454"/>
      <c r="BX16" s="454"/>
      <c r="BY16" s="454"/>
      <c r="BZ16" s="454"/>
      <c r="CA16" s="454"/>
      <c r="CB16" s="454"/>
      <c r="CC16" s="455"/>
      <c r="CD16" s="191"/>
      <c r="CE16" s="485"/>
      <c r="CF16" s="485"/>
      <c r="CG16" s="485"/>
      <c r="CH16" s="485"/>
      <c r="CI16" s="485"/>
      <c r="CJ16" s="485"/>
      <c r="CK16" s="485"/>
      <c r="CL16" s="485"/>
      <c r="CM16" s="485"/>
      <c r="CN16" s="485"/>
      <c r="CO16" s="485"/>
      <c r="CP16" s="485"/>
      <c r="CQ16" s="485"/>
      <c r="CR16" s="485"/>
      <c r="CS16" s="486"/>
      <c r="CT16" s="450"/>
      <c r="CU16" s="451"/>
      <c r="CV16" s="451"/>
      <c r="CW16" s="451"/>
      <c r="CX16" s="451"/>
      <c r="CY16" s="451"/>
      <c r="CZ16" s="451"/>
      <c r="DA16" s="452"/>
      <c r="DB16" s="450"/>
      <c r="DC16" s="451"/>
      <c r="DD16" s="451"/>
      <c r="DE16" s="451"/>
      <c r="DF16" s="451"/>
      <c r="DG16" s="451"/>
      <c r="DH16" s="451"/>
      <c r="DI16" s="452"/>
    </row>
    <row r="17" spans="1:113" ht="18.75" customHeight="1" thickBot="1" x14ac:dyDescent="0.2">
      <c r="A17" s="178"/>
      <c r="B17" s="565"/>
      <c r="C17" s="566"/>
      <c r="D17" s="566"/>
      <c r="E17" s="566"/>
      <c r="F17" s="566"/>
      <c r="G17" s="566"/>
      <c r="H17" s="566"/>
      <c r="I17" s="566"/>
      <c r="J17" s="566"/>
      <c r="K17" s="567"/>
      <c r="L17" s="192"/>
      <c r="M17" s="546" t="s">
        <v>154</v>
      </c>
      <c r="N17" s="547"/>
      <c r="O17" s="547"/>
      <c r="P17" s="547"/>
      <c r="Q17" s="548"/>
      <c r="R17" s="530" t="s">
        <v>155</v>
      </c>
      <c r="S17" s="531"/>
      <c r="T17" s="531"/>
      <c r="U17" s="531"/>
      <c r="V17" s="532"/>
      <c r="W17" s="543" t="s">
        <v>156</v>
      </c>
      <c r="X17" s="439"/>
      <c r="Y17" s="439"/>
      <c r="Z17" s="439"/>
      <c r="AA17" s="439"/>
      <c r="AB17" s="440"/>
      <c r="AC17" s="406">
        <v>4510</v>
      </c>
      <c r="AD17" s="407"/>
      <c r="AE17" s="407"/>
      <c r="AF17" s="407"/>
      <c r="AG17" s="408"/>
      <c r="AH17" s="406">
        <v>5022</v>
      </c>
      <c r="AI17" s="407"/>
      <c r="AJ17" s="407"/>
      <c r="AK17" s="407"/>
      <c r="AL17" s="466"/>
      <c r="AM17" s="510"/>
      <c r="AN17" s="410"/>
      <c r="AO17" s="410"/>
      <c r="AP17" s="410"/>
      <c r="AQ17" s="410"/>
      <c r="AR17" s="410"/>
      <c r="AS17" s="410"/>
      <c r="AT17" s="411"/>
      <c r="AU17" s="511"/>
      <c r="AV17" s="512"/>
      <c r="AW17" s="512"/>
      <c r="AX17" s="512"/>
      <c r="AY17" s="467" t="s">
        <v>157</v>
      </c>
      <c r="AZ17" s="468"/>
      <c r="BA17" s="468"/>
      <c r="BB17" s="468"/>
      <c r="BC17" s="468"/>
      <c r="BD17" s="468"/>
      <c r="BE17" s="468"/>
      <c r="BF17" s="468"/>
      <c r="BG17" s="468"/>
      <c r="BH17" s="468"/>
      <c r="BI17" s="468"/>
      <c r="BJ17" s="468"/>
      <c r="BK17" s="468"/>
      <c r="BL17" s="468"/>
      <c r="BM17" s="469"/>
      <c r="BN17" s="453">
        <v>2184854</v>
      </c>
      <c r="BO17" s="454"/>
      <c r="BP17" s="454"/>
      <c r="BQ17" s="454"/>
      <c r="BR17" s="454"/>
      <c r="BS17" s="454"/>
      <c r="BT17" s="454"/>
      <c r="BU17" s="455"/>
      <c r="BV17" s="453">
        <v>2294743</v>
      </c>
      <c r="BW17" s="454"/>
      <c r="BX17" s="454"/>
      <c r="BY17" s="454"/>
      <c r="BZ17" s="454"/>
      <c r="CA17" s="454"/>
      <c r="CB17" s="454"/>
      <c r="CC17" s="455"/>
      <c r="CD17" s="191"/>
      <c r="CE17" s="485"/>
      <c r="CF17" s="485"/>
      <c r="CG17" s="485"/>
      <c r="CH17" s="485"/>
      <c r="CI17" s="485"/>
      <c r="CJ17" s="485"/>
      <c r="CK17" s="485"/>
      <c r="CL17" s="485"/>
      <c r="CM17" s="485"/>
      <c r="CN17" s="485"/>
      <c r="CO17" s="485"/>
      <c r="CP17" s="485"/>
      <c r="CQ17" s="485"/>
      <c r="CR17" s="485"/>
      <c r="CS17" s="486"/>
      <c r="CT17" s="450"/>
      <c r="CU17" s="451"/>
      <c r="CV17" s="451"/>
      <c r="CW17" s="451"/>
      <c r="CX17" s="451"/>
      <c r="CY17" s="451"/>
      <c r="CZ17" s="451"/>
      <c r="DA17" s="452"/>
      <c r="DB17" s="450"/>
      <c r="DC17" s="451"/>
      <c r="DD17" s="451"/>
      <c r="DE17" s="451"/>
      <c r="DF17" s="451"/>
      <c r="DG17" s="451"/>
      <c r="DH17" s="451"/>
      <c r="DI17" s="452"/>
    </row>
    <row r="18" spans="1:113" ht="18.75" customHeight="1" thickBot="1" x14ac:dyDescent="0.2">
      <c r="A18" s="178"/>
      <c r="B18" s="503" t="s">
        <v>158</v>
      </c>
      <c r="C18" s="504"/>
      <c r="D18" s="504"/>
      <c r="E18" s="505"/>
      <c r="F18" s="505"/>
      <c r="G18" s="505"/>
      <c r="H18" s="505"/>
      <c r="I18" s="505"/>
      <c r="J18" s="505"/>
      <c r="K18" s="505"/>
      <c r="L18" s="506">
        <v>77.81</v>
      </c>
      <c r="M18" s="506"/>
      <c r="N18" s="506"/>
      <c r="O18" s="506"/>
      <c r="P18" s="506"/>
      <c r="Q18" s="506"/>
      <c r="R18" s="507"/>
      <c r="S18" s="507"/>
      <c r="T18" s="507"/>
      <c r="U18" s="507"/>
      <c r="V18" s="508"/>
      <c r="W18" s="524"/>
      <c r="X18" s="525"/>
      <c r="Y18" s="525"/>
      <c r="Z18" s="525"/>
      <c r="AA18" s="525"/>
      <c r="AB18" s="549"/>
      <c r="AC18" s="423">
        <v>81.3</v>
      </c>
      <c r="AD18" s="424"/>
      <c r="AE18" s="424"/>
      <c r="AF18" s="424"/>
      <c r="AG18" s="509"/>
      <c r="AH18" s="423">
        <v>80.7</v>
      </c>
      <c r="AI18" s="424"/>
      <c r="AJ18" s="424"/>
      <c r="AK18" s="424"/>
      <c r="AL18" s="425"/>
      <c r="AM18" s="510"/>
      <c r="AN18" s="410"/>
      <c r="AO18" s="410"/>
      <c r="AP18" s="410"/>
      <c r="AQ18" s="410"/>
      <c r="AR18" s="410"/>
      <c r="AS18" s="410"/>
      <c r="AT18" s="411"/>
      <c r="AU18" s="511"/>
      <c r="AV18" s="512"/>
      <c r="AW18" s="512"/>
      <c r="AX18" s="512"/>
      <c r="AY18" s="467" t="s">
        <v>159</v>
      </c>
      <c r="AZ18" s="468"/>
      <c r="BA18" s="468"/>
      <c r="BB18" s="468"/>
      <c r="BC18" s="468"/>
      <c r="BD18" s="468"/>
      <c r="BE18" s="468"/>
      <c r="BF18" s="468"/>
      <c r="BG18" s="468"/>
      <c r="BH18" s="468"/>
      <c r="BI18" s="468"/>
      <c r="BJ18" s="468"/>
      <c r="BK18" s="468"/>
      <c r="BL18" s="468"/>
      <c r="BM18" s="469"/>
      <c r="BN18" s="453">
        <v>3038240</v>
      </c>
      <c r="BO18" s="454"/>
      <c r="BP18" s="454"/>
      <c r="BQ18" s="454"/>
      <c r="BR18" s="454"/>
      <c r="BS18" s="454"/>
      <c r="BT18" s="454"/>
      <c r="BU18" s="455"/>
      <c r="BV18" s="453">
        <v>3011307</v>
      </c>
      <c r="BW18" s="454"/>
      <c r="BX18" s="454"/>
      <c r="BY18" s="454"/>
      <c r="BZ18" s="454"/>
      <c r="CA18" s="454"/>
      <c r="CB18" s="454"/>
      <c r="CC18" s="455"/>
      <c r="CD18" s="191"/>
      <c r="CE18" s="485"/>
      <c r="CF18" s="485"/>
      <c r="CG18" s="485"/>
      <c r="CH18" s="485"/>
      <c r="CI18" s="485"/>
      <c r="CJ18" s="485"/>
      <c r="CK18" s="485"/>
      <c r="CL18" s="485"/>
      <c r="CM18" s="485"/>
      <c r="CN18" s="485"/>
      <c r="CO18" s="485"/>
      <c r="CP18" s="485"/>
      <c r="CQ18" s="485"/>
      <c r="CR18" s="485"/>
      <c r="CS18" s="486"/>
      <c r="CT18" s="450"/>
      <c r="CU18" s="451"/>
      <c r="CV18" s="451"/>
      <c r="CW18" s="451"/>
      <c r="CX18" s="451"/>
      <c r="CY18" s="451"/>
      <c r="CZ18" s="451"/>
      <c r="DA18" s="452"/>
      <c r="DB18" s="450"/>
      <c r="DC18" s="451"/>
      <c r="DD18" s="451"/>
      <c r="DE18" s="451"/>
      <c r="DF18" s="451"/>
      <c r="DG18" s="451"/>
      <c r="DH18" s="451"/>
      <c r="DI18" s="452"/>
    </row>
    <row r="19" spans="1:113" ht="18.75" customHeight="1" thickBot="1" x14ac:dyDescent="0.2">
      <c r="A19" s="178"/>
      <c r="B19" s="503" t="s">
        <v>160</v>
      </c>
      <c r="C19" s="504"/>
      <c r="D19" s="504"/>
      <c r="E19" s="505"/>
      <c r="F19" s="505"/>
      <c r="G19" s="505"/>
      <c r="H19" s="505"/>
      <c r="I19" s="505"/>
      <c r="J19" s="505"/>
      <c r="K19" s="505"/>
      <c r="L19" s="513">
        <v>148</v>
      </c>
      <c r="M19" s="513"/>
      <c r="N19" s="513"/>
      <c r="O19" s="513"/>
      <c r="P19" s="513"/>
      <c r="Q19" s="513"/>
      <c r="R19" s="514"/>
      <c r="S19" s="514"/>
      <c r="T19" s="514"/>
      <c r="U19" s="514"/>
      <c r="V19" s="515"/>
      <c r="W19" s="522"/>
      <c r="X19" s="523"/>
      <c r="Y19" s="523"/>
      <c r="Z19" s="523"/>
      <c r="AA19" s="523"/>
      <c r="AB19" s="523"/>
      <c r="AC19" s="526"/>
      <c r="AD19" s="526"/>
      <c r="AE19" s="526"/>
      <c r="AF19" s="526"/>
      <c r="AG19" s="526"/>
      <c r="AH19" s="526"/>
      <c r="AI19" s="526"/>
      <c r="AJ19" s="526"/>
      <c r="AK19" s="526"/>
      <c r="AL19" s="545"/>
      <c r="AM19" s="510"/>
      <c r="AN19" s="410"/>
      <c r="AO19" s="410"/>
      <c r="AP19" s="410"/>
      <c r="AQ19" s="410"/>
      <c r="AR19" s="410"/>
      <c r="AS19" s="410"/>
      <c r="AT19" s="411"/>
      <c r="AU19" s="511"/>
      <c r="AV19" s="512"/>
      <c r="AW19" s="512"/>
      <c r="AX19" s="512"/>
      <c r="AY19" s="467" t="s">
        <v>161</v>
      </c>
      <c r="AZ19" s="468"/>
      <c r="BA19" s="468"/>
      <c r="BB19" s="468"/>
      <c r="BC19" s="468"/>
      <c r="BD19" s="468"/>
      <c r="BE19" s="468"/>
      <c r="BF19" s="468"/>
      <c r="BG19" s="468"/>
      <c r="BH19" s="468"/>
      <c r="BI19" s="468"/>
      <c r="BJ19" s="468"/>
      <c r="BK19" s="468"/>
      <c r="BL19" s="468"/>
      <c r="BM19" s="469"/>
      <c r="BN19" s="453">
        <v>4810047</v>
      </c>
      <c r="BO19" s="454"/>
      <c r="BP19" s="454"/>
      <c r="BQ19" s="454"/>
      <c r="BR19" s="454"/>
      <c r="BS19" s="454"/>
      <c r="BT19" s="454"/>
      <c r="BU19" s="455"/>
      <c r="BV19" s="453">
        <v>4279084</v>
      </c>
      <c r="BW19" s="454"/>
      <c r="BX19" s="454"/>
      <c r="BY19" s="454"/>
      <c r="BZ19" s="454"/>
      <c r="CA19" s="454"/>
      <c r="CB19" s="454"/>
      <c r="CC19" s="455"/>
      <c r="CD19" s="191"/>
      <c r="CE19" s="485"/>
      <c r="CF19" s="485"/>
      <c r="CG19" s="485"/>
      <c r="CH19" s="485"/>
      <c r="CI19" s="485"/>
      <c r="CJ19" s="485"/>
      <c r="CK19" s="485"/>
      <c r="CL19" s="485"/>
      <c r="CM19" s="485"/>
      <c r="CN19" s="485"/>
      <c r="CO19" s="485"/>
      <c r="CP19" s="485"/>
      <c r="CQ19" s="485"/>
      <c r="CR19" s="485"/>
      <c r="CS19" s="486"/>
      <c r="CT19" s="450"/>
      <c r="CU19" s="451"/>
      <c r="CV19" s="451"/>
      <c r="CW19" s="451"/>
      <c r="CX19" s="451"/>
      <c r="CY19" s="451"/>
      <c r="CZ19" s="451"/>
      <c r="DA19" s="452"/>
      <c r="DB19" s="450"/>
      <c r="DC19" s="451"/>
      <c r="DD19" s="451"/>
      <c r="DE19" s="451"/>
      <c r="DF19" s="451"/>
      <c r="DG19" s="451"/>
      <c r="DH19" s="451"/>
      <c r="DI19" s="452"/>
    </row>
    <row r="20" spans="1:113" ht="18.75" customHeight="1" thickBot="1" x14ac:dyDescent="0.2">
      <c r="A20" s="178"/>
      <c r="B20" s="503" t="s">
        <v>162</v>
      </c>
      <c r="C20" s="504"/>
      <c r="D20" s="504"/>
      <c r="E20" s="505"/>
      <c r="F20" s="505"/>
      <c r="G20" s="505"/>
      <c r="H20" s="505"/>
      <c r="I20" s="505"/>
      <c r="J20" s="505"/>
      <c r="K20" s="505"/>
      <c r="L20" s="513">
        <v>5502</v>
      </c>
      <c r="M20" s="513"/>
      <c r="N20" s="513"/>
      <c r="O20" s="513"/>
      <c r="P20" s="513"/>
      <c r="Q20" s="513"/>
      <c r="R20" s="514"/>
      <c r="S20" s="514"/>
      <c r="T20" s="514"/>
      <c r="U20" s="514"/>
      <c r="V20" s="515"/>
      <c r="W20" s="524"/>
      <c r="X20" s="525"/>
      <c r="Y20" s="525"/>
      <c r="Z20" s="525"/>
      <c r="AA20" s="525"/>
      <c r="AB20" s="525"/>
      <c r="AC20" s="516"/>
      <c r="AD20" s="516"/>
      <c r="AE20" s="516"/>
      <c r="AF20" s="516"/>
      <c r="AG20" s="516"/>
      <c r="AH20" s="516"/>
      <c r="AI20" s="516"/>
      <c r="AJ20" s="516"/>
      <c r="AK20" s="516"/>
      <c r="AL20" s="517"/>
      <c r="AM20" s="518"/>
      <c r="AN20" s="415"/>
      <c r="AO20" s="415"/>
      <c r="AP20" s="415"/>
      <c r="AQ20" s="415"/>
      <c r="AR20" s="415"/>
      <c r="AS20" s="415"/>
      <c r="AT20" s="416"/>
      <c r="AU20" s="519"/>
      <c r="AV20" s="520"/>
      <c r="AW20" s="520"/>
      <c r="AX20" s="521"/>
      <c r="AY20" s="467"/>
      <c r="AZ20" s="468"/>
      <c r="BA20" s="468"/>
      <c r="BB20" s="468"/>
      <c r="BC20" s="468"/>
      <c r="BD20" s="468"/>
      <c r="BE20" s="468"/>
      <c r="BF20" s="468"/>
      <c r="BG20" s="468"/>
      <c r="BH20" s="468"/>
      <c r="BI20" s="468"/>
      <c r="BJ20" s="468"/>
      <c r="BK20" s="468"/>
      <c r="BL20" s="468"/>
      <c r="BM20" s="469"/>
      <c r="BN20" s="453"/>
      <c r="BO20" s="454"/>
      <c r="BP20" s="454"/>
      <c r="BQ20" s="454"/>
      <c r="BR20" s="454"/>
      <c r="BS20" s="454"/>
      <c r="BT20" s="454"/>
      <c r="BU20" s="455"/>
      <c r="BV20" s="453"/>
      <c r="BW20" s="454"/>
      <c r="BX20" s="454"/>
      <c r="BY20" s="454"/>
      <c r="BZ20" s="454"/>
      <c r="CA20" s="454"/>
      <c r="CB20" s="454"/>
      <c r="CC20" s="455"/>
      <c r="CD20" s="191"/>
      <c r="CE20" s="485"/>
      <c r="CF20" s="485"/>
      <c r="CG20" s="485"/>
      <c r="CH20" s="485"/>
      <c r="CI20" s="485"/>
      <c r="CJ20" s="485"/>
      <c r="CK20" s="485"/>
      <c r="CL20" s="485"/>
      <c r="CM20" s="485"/>
      <c r="CN20" s="485"/>
      <c r="CO20" s="485"/>
      <c r="CP20" s="485"/>
      <c r="CQ20" s="485"/>
      <c r="CR20" s="485"/>
      <c r="CS20" s="486"/>
      <c r="CT20" s="450"/>
      <c r="CU20" s="451"/>
      <c r="CV20" s="451"/>
      <c r="CW20" s="451"/>
      <c r="CX20" s="451"/>
      <c r="CY20" s="451"/>
      <c r="CZ20" s="451"/>
      <c r="DA20" s="452"/>
      <c r="DB20" s="450"/>
      <c r="DC20" s="451"/>
      <c r="DD20" s="451"/>
      <c r="DE20" s="451"/>
      <c r="DF20" s="451"/>
      <c r="DG20" s="451"/>
      <c r="DH20" s="451"/>
      <c r="DI20" s="452"/>
    </row>
    <row r="21" spans="1:113" ht="18.75" customHeight="1" thickBot="1" x14ac:dyDescent="0.2">
      <c r="A21" s="178"/>
      <c r="B21" s="500" t="s">
        <v>163</v>
      </c>
      <c r="C21" s="501"/>
      <c r="D21" s="501"/>
      <c r="E21" s="501"/>
      <c r="F21" s="501"/>
      <c r="G21" s="501"/>
      <c r="H21" s="501"/>
      <c r="I21" s="501"/>
      <c r="J21" s="501"/>
      <c r="K21" s="501"/>
      <c r="L21" s="501"/>
      <c r="M21" s="501"/>
      <c r="N21" s="501"/>
      <c r="O21" s="501"/>
      <c r="P21" s="501"/>
      <c r="Q21" s="501"/>
      <c r="R21" s="501"/>
      <c r="S21" s="501"/>
      <c r="T21" s="501"/>
      <c r="U21" s="501"/>
      <c r="V21" s="501"/>
      <c r="W21" s="501"/>
      <c r="X21" s="501"/>
      <c r="Y21" s="501"/>
      <c r="Z21" s="501"/>
      <c r="AA21" s="501"/>
      <c r="AB21" s="501"/>
      <c r="AC21" s="501"/>
      <c r="AD21" s="501"/>
      <c r="AE21" s="501"/>
      <c r="AF21" s="501"/>
      <c r="AG21" s="501"/>
      <c r="AH21" s="501"/>
      <c r="AI21" s="501"/>
      <c r="AJ21" s="501"/>
      <c r="AK21" s="501"/>
      <c r="AL21" s="501"/>
      <c r="AM21" s="501"/>
      <c r="AN21" s="501"/>
      <c r="AO21" s="501"/>
      <c r="AP21" s="501"/>
      <c r="AQ21" s="501"/>
      <c r="AR21" s="501"/>
      <c r="AS21" s="501"/>
      <c r="AT21" s="501"/>
      <c r="AU21" s="501"/>
      <c r="AV21" s="501"/>
      <c r="AW21" s="501"/>
      <c r="AX21" s="502"/>
      <c r="AY21" s="426"/>
      <c r="AZ21" s="427"/>
      <c r="BA21" s="427"/>
      <c r="BB21" s="427"/>
      <c r="BC21" s="427"/>
      <c r="BD21" s="427"/>
      <c r="BE21" s="427"/>
      <c r="BF21" s="427"/>
      <c r="BG21" s="427"/>
      <c r="BH21" s="427"/>
      <c r="BI21" s="427"/>
      <c r="BJ21" s="427"/>
      <c r="BK21" s="427"/>
      <c r="BL21" s="427"/>
      <c r="BM21" s="428"/>
      <c r="BN21" s="487"/>
      <c r="BO21" s="488"/>
      <c r="BP21" s="488"/>
      <c r="BQ21" s="488"/>
      <c r="BR21" s="488"/>
      <c r="BS21" s="488"/>
      <c r="BT21" s="488"/>
      <c r="BU21" s="489"/>
      <c r="BV21" s="487"/>
      <c r="BW21" s="488"/>
      <c r="BX21" s="488"/>
      <c r="BY21" s="488"/>
      <c r="BZ21" s="488"/>
      <c r="CA21" s="488"/>
      <c r="CB21" s="488"/>
      <c r="CC21" s="489"/>
      <c r="CD21" s="191"/>
      <c r="CE21" s="485"/>
      <c r="CF21" s="485"/>
      <c r="CG21" s="485"/>
      <c r="CH21" s="485"/>
      <c r="CI21" s="485"/>
      <c r="CJ21" s="485"/>
      <c r="CK21" s="485"/>
      <c r="CL21" s="485"/>
      <c r="CM21" s="485"/>
      <c r="CN21" s="485"/>
      <c r="CO21" s="485"/>
      <c r="CP21" s="485"/>
      <c r="CQ21" s="485"/>
      <c r="CR21" s="485"/>
      <c r="CS21" s="486"/>
      <c r="CT21" s="450"/>
      <c r="CU21" s="451"/>
      <c r="CV21" s="451"/>
      <c r="CW21" s="451"/>
      <c r="CX21" s="451"/>
      <c r="CY21" s="451"/>
      <c r="CZ21" s="451"/>
      <c r="DA21" s="452"/>
      <c r="DB21" s="450"/>
      <c r="DC21" s="451"/>
      <c r="DD21" s="451"/>
      <c r="DE21" s="451"/>
      <c r="DF21" s="451"/>
      <c r="DG21" s="451"/>
      <c r="DH21" s="451"/>
      <c r="DI21" s="452"/>
    </row>
    <row r="22" spans="1:113" ht="18.75" customHeight="1" x14ac:dyDescent="0.15">
      <c r="A22" s="178"/>
      <c r="B22" s="429" t="s">
        <v>164</v>
      </c>
      <c r="C22" s="430"/>
      <c r="D22" s="431"/>
      <c r="E22" s="438" t="s">
        <v>1</v>
      </c>
      <c r="F22" s="439"/>
      <c r="G22" s="439"/>
      <c r="H22" s="439"/>
      <c r="I22" s="439"/>
      <c r="J22" s="439"/>
      <c r="K22" s="440"/>
      <c r="L22" s="438" t="s">
        <v>165</v>
      </c>
      <c r="M22" s="439"/>
      <c r="N22" s="439"/>
      <c r="O22" s="439"/>
      <c r="P22" s="440"/>
      <c r="Q22" s="444" t="s">
        <v>166</v>
      </c>
      <c r="R22" s="445"/>
      <c r="S22" s="445"/>
      <c r="T22" s="445"/>
      <c r="U22" s="445"/>
      <c r="V22" s="446"/>
      <c r="W22" s="495" t="s">
        <v>167</v>
      </c>
      <c r="X22" s="430"/>
      <c r="Y22" s="431"/>
      <c r="Z22" s="438" t="s">
        <v>1</v>
      </c>
      <c r="AA22" s="439"/>
      <c r="AB22" s="439"/>
      <c r="AC22" s="439"/>
      <c r="AD22" s="439"/>
      <c r="AE22" s="439"/>
      <c r="AF22" s="439"/>
      <c r="AG22" s="440"/>
      <c r="AH22" s="456" t="s">
        <v>168</v>
      </c>
      <c r="AI22" s="439"/>
      <c r="AJ22" s="439"/>
      <c r="AK22" s="439"/>
      <c r="AL22" s="440"/>
      <c r="AM22" s="456" t="s">
        <v>169</v>
      </c>
      <c r="AN22" s="457"/>
      <c r="AO22" s="457"/>
      <c r="AP22" s="457"/>
      <c r="AQ22" s="457"/>
      <c r="AR22" s="458"/>
      <c r="AS22" s="444" t="s">
        <v>166</v>
      </c>
      <c r="AT22" s="445"/>
      <c r="AU22" s="445"/>
      <c r="AV22" s="445"/>
      <c r="AW22" s="445"/>
      <c r="AX22" s="462"/>
      <c r="AY22" s="479" t="s">
        <v>170</v>
      </c>
      <c r="AZ22" s="480"/>
      <c r="BA22" s="480"/>
      <c r="BB22" s="480"/>
      <c r="BC22" s="480"/>
      <c r="BD22" s="480"/>
      <c r="BE22" s="480"/>
      <c r="BF22" s="480"/>
      <c r="BG22" s="480"/>
      <c r="BH22" s="480"/>
      <c r="BI22" s="480"/>
      <c r="BJ22" s="480"/>
      <c r="BK22" s="480"/>
      <c r="BL22" s="480"/>
      <c r="BM22" s="481"/>
      <c r="BN22" s="482">
        <v>4886178</v>
      </c>
      <c r="BO22" s="483"/>
      <c r="BP22" s="483"/>
      <c r="BQ22" s="483"/>
      <c r="BR22" s="483"/>
      <c r="BS22" s="483"/>
      <c r="BT22" s="483"/>
      <c r="BU22" s="484"/>
      <c r="BV22" s="482">
        <v>5153387</v>
      </c>
      <c r="BW22" s="483"/>
      <c r="BX22" s="483"/>
      <c r="BY22" s="483"/>
      <c r="BZ22" s="483"/>
      <c r="CA22" s="483"/>
      <c r="CB22" s="483"/>
      <c r="CC22" s="484"/>
      <c r="CD22" s="191"/>
      <c r="CE22" s="485"/>
      <c r="CF22" s="485"/>
      <c r="CG22" s="485"/>
      <c r="CH22" s="485"/>
      <c r="CI22" s="485"/>
      <c r="CJ22" s="485"/>
      <c r="CK22" s="485"/>
      <c r="CL22" s="485"/>
      <c r="CM22" s="485"/>
      <c r="CN22" s="485"/>
      <c r="CO22" s="485"/>
      <c r="CP22" s="485"/>
      <c r="CQ22" s="485"/>
      <c r="CR22" s="485"/>
      <c r="CS22" s="486"/>
      <c r="CT22" s="450"/>
      <c r="CU22" s="451"/>
      <c r="CV22" s="451"/>
      <c r="CW22" s="451"/>
      <c r="CX22" s="451"/>
      <c r="CY22" s="451"/>
      <c r="CZ22" s="451"/>
      <c r="DA22" s="452"/>
      <c r="DB22" s="450"/>
      <c r="DC22" s="451"/>
      <c r="DD22" s="451"/>
      <c r="DE22" s="451"/>
      <c r="DF22" s="451"/>
      <c r="DG22" s="451"/>
      <c r="DH22" s="451"/>
      <c r="DI22" s="452"/>
    </row>
    <row r="23" spans="1:113" ht="18.75" customHeight="1" x14ac:dyDescent="0.15">
      <c r="A23" s="178"/>
      <c r="B23" s="432"/>
      <c r="C23" s="433"/>
      <c r="D23" s="434"/>
      <c r="E23" s="441"/>
      <c r="F23" s="442"/>
      <c r="G23" s="442"/>
      <c r="H23" s="442"/>
      <c r="I23" s="442"/>
      <c r="J23" s="442"/>
      <c r="K23" s="443"/>
      <c r="L23" s="441"/>
      <c r="M23" s="442"/>
      <c r="N23" s="442"/>
      <c r="O23" s="442"/>
      <c r="P23" s="443"/>
      <c r="Q23" s="447"/>
      <c r="R23" s="448"/>
      <c r="S23" s="448"/>
      <c r="T23" s="448"/>
      <c r="U23" s="448"/>
      <c r="V23" s="449"/>
      <c r="W23" s="496"/>
      <c r="X23" s="433"/>
      <c r="Y23" s="434"/>
      <c r="Z23" s="441"/>
      <c r="AA23" s="442"/>
      <c r="AB23" s="442"/>
      <c r="AC23" s="442"/>
      <c r="AD23" s="442"/>
      <c r="AE23" s="442"/>
      <c r="AF23" s="442"/>
      <c r="AG23" s="443"/>
      <c r="AH23" s="441"/>
      <c r="AI23" s="442"/>
      <c r="AJ23" s="442"/>
      <c r="AK23" s="442"/>
      <c r="AL23" s="443"/>
      <c r="AM23" s="459"/>
      <c r="AN23" s="460"/>
      <c r="AO23" s="460"/>
      <c r="AP23" s="460"/>
      <c r="AQ23" s="460"/>
      <c r="AR23" s="461"/>
      <c r="AS23" s="447"/>
      <c r="AT23" s="448"/>
      <c r="AU23" s="448"/>
      <c r="AV23" s="448"/>
      <c r="AW23" s="448"/>
      <c r="AX23" s="463"/>
      <c r="AY23" s="467" t="s">
        <v>171</v>
      </c>
      <c r="AZ23" s="468"/>
      <c r="BA23" s="468"/>
      <c r="BB23" s="468"/>
      <c r="BC23" s="468"/>
      <c r="BD23" s="468"/>
      <c r="BE23" s="468"/>
      <c r="BF23" s="468"/>
      <c r="BG23" s="468"/>
      <c r="BH23" s="468"/>
      <c r="BI23" s="468"/>
      <c r="BJ23" s="468"/>
      <c r="BK23" s="468"/>
      <c r="BL23" s="468"/>
      <c r="BM23" s="469"/>
      <c r="BN23" s="453">
        <v>4351398</v>
      </c>
      <c r="BO23" s="454"/>
      <c r="BP23" s="454"/>
      <c r="BQ23" s="454"/>
      <c r="BR23" s="454"/>
      <c r="BS23" s="454"/>
      <c r="BT23" s="454"/>
      <c r="BU23" s="455"/>
      <c r="BV23" s="453">
        <v>4556968</v>
      </c>
      <c r="BW23" s="454"/>
      <c r="BX23" s="454"/>
      <c r="BY23" s="454"/>
      <c r="BZ23" s="454"/>
      <c r="CA23" s="454"/>
      <c r="CB23" s="454"/>
      <c r="CC23" s="455"/>
      <c r="CD23" s="191"/>
      <c r="CE23" s="485"/>
      <c r="CF23" s="485"/>
      <c r="CG23" s="485"/>
      <c r="CH23" s="485"/>
      <c r="CI23" s="485"/>
      <c r="CJ23" s="485"/>
      <c r="CK23" s="485"/>
      <c r="CL23" s="485"/>
      <c r="CM23" s="485"/>
      <c r="CN23" s="485"/>
      <c r="CO23" s="485"/>
      <c r="CP23" s="485"/>
      <c r="CQ23" s="485"/>
      <c r="CR23" s="485"/>
      <c r="CS23" s="486"/>
      <c r="CT23" s="450"/>
      <c r="CU23" s="451"/>
      <c r="CV23" s="451"/>
      <c r="CW23" s="451"/>
      <c r="CX23" s="451"/>
      <c r="CY23" s="451"/>
      <c r="CZ23" s="451"/>
      <c r="DA23" s="452"/>
      <c r="DB23" s="450"/>
      <c r="DC23" s="451"/>
      <c r="DD23" s="451"/>
      <c r="DE23" s="451"/>
      <c r="DF23" s="451"/>
      <c r="DG23" s="451"/>
      <c r="DH23" s="451"/>
      <c r="DI23" s="452"/>
    </row>
    <row r="24" spans="1:113" ht="18.75" customHeight="1" thickBot="1" x14ac:dyDescent="0.2">
      <c r="A24" s="178"/>
      <c r="B24" s="432"/>
      <c r="C24" s="433"/>
      <c r="D24" s="434"/>
      <c r="E24" s="409" t="s">
        <v>172</v>
      </c>
      <c r="F24" s="410"/>
      <c r="G24" s="410"/>
      <c r="H24" s="410"/>
      <c r="I24" s="410"/>
      <c r="J24" s="410"/>
      <c r="K24" s="411"/>
      <c r="L24" s="406">
        <v>1</v>
      </c>
      <c r="M24" s="407"/>
      <c r="N24" s="407"/>
      <c r="O24" s="407"/>
      <c r="P24" s="408"/>
      <c r="Q24" s="406">
        <v>6090</v>
      </c>
      <c r="R24" s="407"/>
      <c r="S24" s="407"/>
      <c r="T24" s="407"/>
      <c r="U24" s="407"/>
      <c r="V24" s="408"/>
      <c r="W24" s="496"/>
      <c r="X24" s="433"/>
      <c r="Y24" s="434"/>
      <c r="Z24" s="409" t="s">
        <v>173</v>
      </c>
      <c r="AA24" s="410"/>
      <c r="AB24" s="410"/>
      <c r="AC24" s="410"/>
      <c r="AD24" s="410"/>
      <c r="AE24" s="410"/>
      <c r="AF24" s="410"/>
      <c r="AG24" s="411"/>
      <c r="AH24" s="406">
        <v>104</v>
      </c>
      <c r="AI24" s="407"/>
      <c r="AJ24" s="407"/>
      <c r="AK24" s="407"/>
      <c r="AL24" s="408"/>
      <c r="AM24" s="406">
        <v>320632</v>
      </c>
      <c r="AN24" s="407"/>
      <c r="AO24" s="407"/>
      <c r="AP24" s="407"/>
      <c r="AQ24" s="407"/>
      <c r="AR24" s="408"/>
      <c r="AS24" s="406">
        <v>3083</v>
      </c>
      <c r="AT24" s="407"/>
      <c r="AU24" s="407"/>
      <c r="AV24" s="407"/>
      <c r="AW24" s="407"/>
      <c r="AX24" s="466"/>
      <c r="AY24" s="426" t="s">
        <v>174</v>
      </c>
      <c r="AZ24" s="427"/>
      <c r="BA24" s="427"/>
      <c r="BB24" s="427"/>
      <c r="BC24" s="427"/>
      <c r="BD24" s="427"/>
      <c r="BE24" s="427"/>
      <c r="BF24" s="427"/>
      <c r="BG24" s="427"/>
      <c r="BH24" s="427"/>
      <c r="BI24" s="427"/>
      <c r="BJ24" s="427"/>
      <c r="BK24" s="427"/>
      <c r="BL24" s="427"/>
      <c r="BM24" s="428"/>
      <c r="BN24" s="453">
        <v>1799677</v>
      </c>
      <c r="BO24" s="454"/>
      <c r="BP24" s="454"/>
      <c r="BQ24" s="454"/>
      <c r="BR24" s="454"/>
      <c r="BS24" s="454"/>
      <c r="BT24" s="454"/>
      <c r="BU24" s="455"/>
      <c r="BV24" s="453">
        <v>1990642</v>
      </c>
      <c r="BW24" s="454"/>
      <c r="BX24" s="454"/>
      <c r="BY24" s="454"/>
      <c r="BZ24" s="454"/>
      <c r="CA24" s="454"/>
      <c r="CB24" s="454"/>
      <c r="CC24" s="455"/>
      <c r="CD24" s="191"/>
      <c r="CE24" s="485"/>
      <c r="CF24" s="485"/>
      <c r="CG24" s="485"/>
      <c r="CH24" s="485"/>
      <c r="CI24" s="485"/>
      <c r="CJ24" s="485"/>
      <c r="CK24" s="485"/>
      <c r="CL24" s="485"/>
      <c r="CM24" s="485"/>
      <c r="CN24" s="485"/>
      <c r="CO24" s="485"/>
      <c r="CP24" s="485"/>
      <c r="CQ24" s="485"/>
      <c r="CR24" s="485"/>
      <c r="CS24" s="486"/>
      <c r="CT24" s="450"/>
      <c r="CU24" s="451"/>
      <c r="CV24" s="451"/>
      <c r="CW24" s="451"/>
      <c r="CX24" s="451"/>
      <c r="CY24" s="451"/>
      <c r="CZ24" s="451"/>
      <c r="DA24" s="452"/>
      <c r="DB24" s="450"/>
      <c r="DC24" s="451"/>
      <c r="DD24" s="451"/>
      <c r="DE24" s="451"/>
      <c r="DF24" s="451"/>
      <c r="DG24" s="451"/>
      <c r="DH24" s="451"/>
      <c r="DI24" s="452"/>
    </row>
    <row r="25" spans="1:113" ht="18.75" customHeight="1" x14ac:dyDescent="0.15">
      <c r="A25" s="178"/>
      <c r="B25" s="432"/>
      <c r="C25" s="433"/>
      <c r="D25" s="434"/>
      <c r="E25" s="409" t="s">
        <v>175</v>
      </c>
      <c r="F25" s="410"/>
      <c r="G25" s="410"/>
      <c r="H25" s="410"/>
      <c r="I25" s="410"/>
      <c r="J25" s="410"/>
      <c r="K25" s="411"/>
      <c r="L25" s="406">
        <v>1</v>
      </c>
      <c r="M25" s="407"/>
      <c r="N25" s="407"/>
      <c r="O25" s="407"/>
      <c r="P25" s="408"/>
      <c r="Q25" s="406">
        <v>5220</v>
      </c>
      <c r="R25" s="407"/>
      <c r="S25" s="407"/>
      <c r="T25" s="407"/>
      <c r="U25" s="407"/>
      <c r="V25" s="408"/>
      <c r="W25" s="496"/>
      <c r="X25" s="433"/>
      <c r="Y25" s="434"/>
      <c r="Z25" s="409" t="s">
        <v>176</v>
      </c>
      <c r="AA25" s="410"/>
      <c r="AB25" s="410"/>
      <c r="AC25" s="410"/>
      <c r="AD25" s="410"/>
      <c r="AE25" s="410"/>
      <c r="AF25" s="410"/>
      <c r="AG25" s="411"/>
      <c r="AH25" s="406" t="s">
        <v>139</v>
      </c>
      <c r="AI25" s="407"/>
      <c r="AJ25" s="407"/>
      <c r="AK25" s="407"/>
      <c r="AL25" s="408"/>
      <c r="AM25" s="406" t="s">
        <v>139</v>
      </c>
      <c r="AN25" s="407"/>
      <c r="AO25" s="407"/>
      <c r="AP25" s="407"/>
      <c r="AQ25" s="407"/>
      <c r="AR25" s="408"/>
      <c r="AS25" s="406" t="s">
        <v>139</v>
      </c>
      <c r="AT25" s="407"/>
      <c r="AU25" s="407"/>
      <c r="AV25" s="407"/>
      <c r="AW25" s="407"/>
      <c r="AX25" s="466"/>
      <c r="AY25" s="479" t="s">
        <v>177</v>
      </c>
      <c r="AZ25" s="480"/>
      <c r="BA25" s="480"/>
      <c r="BB25" s="480"/>
      <c r="BC25" s="480"/>
      <c r="BD25" s="480"/>
      <c r="BE25" s="480"/>
      <c r="BF25" s="480"/>
      <c r="BG25" s="480"/>
      <c r="BH25" s="480"/>
      <c r="BI25" s="480"/>
      <c r="BJ25" s="480"/>
      <c r="BK25" s="480"/>
      <c r="BL25" s="480"/>
      <c r="BM25" s="481"/>
      <c r="BN25" s="482">
        <v>244278</v>
      </c>
      <c r="BO25" s="483"/>
      <c r="BP25" s="483"/>
      <c r="BQ25" s="483"/>
      <c r="BR25" s="483"/>
      <c r="BS25" s="483"/>
      <c r="BT25" s="483"/>
      <c r="BU25" s="484"/>
      <c r="BV25" s="482">
        <v>267240</v>
      </c>
      <c r="BW25" s="483"/>
      <c r="BX25" s="483"/>
      <c r="BY25" s="483"/>
      <c r="BZ25" s="483"/>
      <c r="CA25" s="483"/>
      <c r="CB25" s="483"/>
      <c r="CC25" s="484"/>
      <c r="CD25" s="191"/>
      <c r="CE25" s="485"/>
      <c r="CF25" s="485"/>
      <c r="CG25" s="485"/>
      <c r="CH25" s="485"/>
      <c r="CI25" s="485"/>
      <c r="CJ25" s="485"/>
      <c r="CK25" s="485"/>
      <c r="CL25" s="485"/>
      <c r="CM25" s="485"/>
      <c r="CN25" s="485"/>
      <c r="CO25" s="485"/>
      <c r="CP25" s="485"/>
      <c r="CQ25" s="485"/>
      <c r="CR25" s="485"/>
      <c r="CS25" s="486"/>
      <c r="CT25" s="450"/>
      <c r="CU25" s="451"/>
      <c r="CV25" s="451"/>
      <c r="CW25" s="451"/>
      <c r="CX25" s="451"/>
      <c r="CY25" s="451"/>
      <c r="CZ25" s="451"/>
      <c r="DA25" s="452"/>
      <c r="DB25" s="450"/>
      <c r="DC25" s="451"/>
      <c r="DD25" s="451"/>
      <c r="DE25" s="451"/>
      <c r="DF25" s="451"/>
      <c r="DG25" s="451"/>
      <c r="DH25" s="451"/>
      <c r="DI25" s="452"/>
    </row>
    <row r="26" spans="1:113" ht="18.75" customHeight="1" x14ac:dyDescent="0.15">
      <c r="A26" s="178"/>
      <c r="B26" s="432"/>
      <c r="C26" s="433"/>
      <c r="D26" s="434"/>
      <c r="E26" s="409" t="s">
        <v>178</v>
      </c>
      <c r="F26" s="410"/>
      <c r="G26" s="410"/>
      <c r="H26" s="410"/>
      <c r="I26" s="410"/>
      <c r="J26" s="410"/>
      <c r="K26" s="411"/>
      <c r="L26" s="406">
        <v>1</v>
      </c>
      <c r="M26" s="407"/>
      <c r="N26" s="407"/>
      <c r="O26" s="407"/>
      <c r="P26" s="408"/>
      <c r="Q26" s="406">
        <v>4620</v>
      </c>
      <c r="R26" s="407"/>
      <c r="S26" s="407"/>
      <c r="T26" s="407"/>
      <c r="U26" s="407"/>
      <c r="V26" s="408"/>
      <c r="W26" s="496"/>
      <c r="X26" s="433"/>
      <c r="Y26" s="434"/>
      <c r="Z26" s="409" t="s">
        <v>179</v>
      </c>
      <c r="AA26" s="464"/>
      <c r="AB26" s="464"/>
      <c r="AC26" s="464"/>
      <c r="AD26" s="464"/>
      <c r="AE26" s="464"/>
      <c r="AF26" s="464"/>
      <c r="AG26" s="465"/>
      <c r="AH26" s="406">
        <v>4</v>
      </c>
      <c r="AI26" s="407"/>
      <c r="AJ26" s="407"/>
      <c r="AK26" s="407"/>
      <c r="AL26" s="408"/>
      <c r="AM26" s="406">
        <v>10700</v>
      </c>
      <c r="AN26" s="407"/>
      <c r="AO26" s="407"/>
      <c r="AP26" s="407"/>
      <c r="AQ26" s="407"/>
      <c r="AR26" s="408"/>
      <c r="AS26" s="406">
        <v>2675</v>
      </c>
      <c r="AT26" s="407"/>
      <c r="AU26" s="407"/>
      <c r="AV26" s="407"/>
      <c r="AW26" s="407"/>
      <c r="AX26" s="466"/>
      <c r="AY26" s="493" t="s">
        <v>180</v>
      </c>
      <c r="AZ26" s="413"/>
      <c r="BA26" s="413"/>
      <c r="BB26" s="413"/>
      <c r="BC26" s="413"/>
      <c r="BD26" s="413"/>
      <c r="BE26" s="413"/>
      <c r="BF26" s="413"/>
      <c r="BG26" s="413"/>
      <c r="BH26" s="413"/>
      <c r="BI26" s="413"/>
      <c r="BJ26" s="413"/>
      <c r="BK26" s="413"/>
      <c r="BL26" s="413"/>
      <c r="BM26" s="494"/>
      <c r="BN26" s="453" t="s">
        <v>139</v>
      </c>
      <c r="BO26" s="454"/>
      <c r="BP26" s="454"/>
      <c r="BQ26" s="454"/>
      <c r="BR26" s="454"/>
      <c r="BS26" s="454"/>
      <c r="BT26" s="454"/>
      <c r="BU26" s="455"/>
      <c r="BV26" s="453" t="s">
        <v>139</v>
      </c>
      <c r="BW26" s="454"/>
      <c r="BX26" s="454"/>
      <c r="BY26" s="454"/>
      <c r="BZ26" s="454"/>
      <c r="CA26" s="454"/>
      <c r="CB26" s="454"/>
      <c r="CC26" s="455"/>
      <c r="CD26" s="191"/>
      <c r="CE26" s="485"/>
      <c r="CF26" s="485"/>
      <c r="CG26" s="485"/>
      <c r="CH26" s="485"/>
      <c r="CI26" s="485"/>
      <c r="CJ26" s="485"/>
      <c r="CK26" s="485"/>
      <c r="CL26" s="485"/>
      <c r="CM26" s="485"/>
      <c r="CN26" s="485"/>
      <c r="CO26" s="485"/>
      <c r="CP26" s="485"/>
      <c r="CQ26" s="485"/>
      <c r="CR26" s="485"/>
      <c r="CS26" s="486"/>
      <c r="CT26" s="450"/>
      <c r="CU26" s="451"/>
      <c r="CV26" s="451"/>
      <c r="CW26" s="451"/>
      <c r="CX26" s="451"/>
      <c r="CY26" s="451"/>
      <c r="CZ26" s="451"/>
      <c r="DA26" s="452"/>
      <c r="DB26" s="450"/>
      <c r="DC26" s="451"/>
      <c r="DD26" s="451"/>
      <c r="DE26" s="451"/>
      <c r="DF26" s="451"/>
      <c r="DG26" s="451"/>
      <c r="DH26" s="451"/>
      <c r="DI26" s="452"/>
    </row>
    <row r="27" spans="1:113" ht="18.75" customHeight="1" thickBot="1" x14ac:dyDescent="0.2">
      <c r="A27" s="178"/>
      <c r="B27" s="432"/>
      <c r="C27" s="433"/>
      <c r="D27" s="434"/>
      <c r="E27" s="409" t="s">
        <v>181</v>
      </c>
      <c r="F27" s="410"/>
      <c r="G27" s="410"/>
      <c r="H27" s="410"/>
      <c r="I27" s="410"/>
      <c r="J27" s="410"/>
      <c r="K27" s="411"/>
      <c r="L27" s="406">
        <v>1</v>
      </c>
      <c r="M27" s="407"/>
      <c r="N27" s="407"/>
      <c r="O27" s="407"/>
      <c r="P27" s="408"/>
      <c r="Q27" s="406">
        <v>2400</v>
      </c>
      <c r="R27" s="407"/>
      <c r="S27" s="407"/>
      <c r="T27" s="407"/>
      <c r="U27" s="407"/>
      <c r="V27" s="408"/>
      <c r="W27" s="496"/>
      <c r="X27" s="433"/>
      <c r="Y27" s="434"/>
      <c r="Z27" s="409" t="s">
        <v>182</v>
      </c>
      <c r="AA27" s="410"/>
      <c r="AB27" s="410"/>
      <c r="AC27" s="410"/>
      <c r="AD27" s="410"/>
      <c r="AE27" s="410"/>
      <c r="AF27" s="410"/>
      <c r="AG27" s="411"/>
      <c r="AH27" s="406">
        <v>11</v>
      </c>
      <c r="AI27" s="407"/>
      <c r="AJ27" s="407"/>
      <c r="AK27" s="407"/>
      <c r="AL27" s="408"/>
      <c r="AM27" s="406">
        <v>31647</v>
      </c>
      <c r="AN27" s="407"/>
      <c r="AO27" s="407"/>
      <c r="AP27" s="407"/>
      <c r="AQ27" s="407"/>
      <c r="AR27" s="408"/>
      <c r="AS27" s="406">
        <v>2877</v>
      </c>
      <c r="AT27" s="407"/>
      <c r="AU27" s="407"/>
      <c r="AV27" s="407"/>
      <c r="AW27" s="407"/>
      <c r="AX27" s="466"/>
      <c r="AY27" s="490" t="s">
        <v>183</v>
      </c>
      <c r="AZ27" s="491"/>
      <c r="BA27" s="491"/>
      <c r="BB27" s="491"/>
      <c r="BC27" s="491"/>
      <c r="BD27" s="491"/>
      <c r="BE27" s="491"/>
      <c r="BF27" s="491"/>
      <c r="BG27" s="491"/>
      <c r="BH27" s="491"/>
      <c r="BI27" s="491"/>
      <c r="BJ27" s="491"/>
      <c r="BK27" s="491"/>
      <c r="BL27" s="491"/>
      <c r="BM27" s="492"/>
      <c r="BN27" s="487">
        <v>462173</v>
      </c>
      <c r="BO27" s="488"/>
      <c r="BP27" s="488"/>
      <c r="BQ27" s="488"/>
      <c r="BR27" s="488"/>
      <c r="BS27" s="488"/>
      <c r="BT27" s="488"/>
      <c r="BU27" s="489"/>
      <c r="BV27" s="487">
        <v>462173</v>
      </c>
      <c r="BW27" s="488"/>
      <c r="BX27" s="488"/>
      <c r="BY27" s="488"/>
      <c r="BZ27" s="488"/>
      <c r="CA27" s="488"/>
      <c r="CB27" s="488"/>
      <c r="CC27" s="489"/>
      <c r="CD27" s="193"/>
      <c r="CE27" s="485"/>
      <c r="CF27" s="485"/>
      <c r="CG27" s="485"/>
      <c r="CH27" s="485"/>
      <c r="CI27" s="485"/>
      <c r="CJ27" s="485"/>
      <c r="CK27" s="485"/>
      <c r="CL27" s="485"/>
      <c r="CM27" s="485"/>
      <c r="CN27" s="485"/>
      <c r="CO27" s="485"/>
      <c r="CP27" s="485"/>
      <c r="CQ27" s="485"/>
      <c r="CR27" s="485"/>
      <c r="CS27" s="486"/>
      <c r="CT27" s="450"/>
      <c r="CU27" s="451"/>
      <c r="CV27" s="451"/>
      <c r="CW27" s="451"/>
      <c r="CX27" s="451"/>
      <c r="CY27" s="451"/>
      <c r="CZ27" s="451"/>
      <c r="DA27" s="452"/>
      <c r="DB27" s="450"/>
      <c r="DC27" s="451"/>
      <c r="DD27" s="451"/>
      <c r="DE27" s="451"/>
      <c r="DF27" s="451"/>
      <c r="DG27" s="451"/>
      <c r="DH27" s="451"/>
      <c r="DI27" s="452"/>
    </row>
    <row r="28" spans="1:113" ht="18.75" customHeight="1" x14ac:dyDescent="0.15">
      <c r="A28" s="178"/>
      <c r="B28" s="432"/>
      <c r="C28" s="433"/>
      <c r="D28" s="434"/>
      <c r="E28" s="409" t="s">
        <v>184</v>
      </c>
      <c r="F28" s="410"/>
      <c r="G28" s="410"/>
      <c r="H28" s="410"/>
      <c r="I28" s="410"/>
      <c r="J28" s="410"/>
      <c r="K28" s="411"/>
      <c r="L28" s="406">
        <v>1</v>
      </c>
      <c r="M28" s="407"/>
      <c r="N28" s="407"/>
      <c r="O28" s="407"/>
      <c r="P28" s="408"/>
      <c r="Q28" s="406">
        <v>1840</v>
      </c>
      <c r="R28" s="407"/>
      <c r="S28" s="407"/>
      <c r="T28" s="407"/>
      <c r="U28" s="407"/>
      <c r="V28" s="408"/>
      <c r="W28" s="496"/>
      <c r="X28" s="433"/>
      <c r="Y28" s="434"/>
      <c r="Z28" s="409" t="s">
        <v>185</v>
      </c>
      <c r="AA28" s="410"/>
      <c r="AB28" s="410"/>
      <c r="AC28" s="410"/>
      <c r="AD28" s="410"/>
      <c r="AE28" s="410"/>
      <c r="AF28" s="410"/>
      <c r="AG28" s="411"/>
      <c r="AH28" s="406" t="s">
        <v>139</v>
      </c>
      <c r="AI28" s="407"/>
      <c r="AJ28" s="407"/>
      <c r="AK28" s="407"/>
      <c r="AL28" s="408"/>
      <c r="AM28" s="406" t="s">
        <v>139</v>
      </c>
      <c r="AN28" s="407"/>
      <c r="AO28" s="407"/>
      <c r="AP28" s="407"/>
      <c r="AQ28" s="407"/>
      <c r="AR28" s="408"/>
      <c r="AS28" s="406" t="s">
        <v>139</v>
      </c>
      <c r="AT28" s="407"/>
      <c r="AU28" s="407"/>
      <c r="AV28" s="407"/>
      <c r="AW28" s="407"/>
      <c r="AX28" s="466"/>
      <c r="AY28" s="470" t="s">
        <v>186</v>
      </c>
      <c r="AZ28" s="471"/>
      <c r="BA28" s="471"/>
      <c r="BB28" s="472"/>
      <c r="BC28" s="479" t="s">
        <v>48</v>
      </c>
      <c r="BD28" s="480"/>
      <c r="BE28" s="480"/>
      <c r="BF28" s="480"/>
      <c r="BG28" s="480"/>
      <c r="BH28" s="480"/>
      <c r="BI28" s="480"/>
      <c r="BJ28" s="480"/>
      <c r="BK28" s="480"/>
      <c r="BL28" s="480"/>
      <c r="BM28" s="481"/>
      <c r="BN28" s="482">
        <v>1264075</v>
      </c>
      <c r="BO28" s="483"/>
      <c r="BP28" s="483"/>
      <c r="BQ28" s="483"/>
      <c r="BR28" s="483"/>
      <c r="BS28" s="483"/>
      <c r="BT28" s="483"/>
      <c r="BU28" s="484"/>
      <c r="BV28" s="482">
        <v>741049</v>
      </c>
      <c r="BW28" s="483"/>
      <c r="BX28" s="483"/>
      <c r="BY28" s="483"/>
      <c r="BZ28" s="483"/>
      <c r="CA28" s="483"/>
      <c r="CB28" s="483"/>
      <c r="CC28" s="484"/>
      <c r="CD28" s="191"/>
      <c r="CE28" s="485"/>
      <c r="CF28" s="485"/>
      <c r="CG28" s="485"/>
      <c r="CH28" s="485"/>
      <c r="CI28" s="485"/>
      <c r="CJ28" s="485"/>
      <c r="CK28" s="485"/>
      <c r="CL28" s="485"/>
      <c r="CM28" s="485"/>
      <c r="CN28" s="485"/>
      <c r="CO28" s="485"/>
      <c r="CP28" s="485"/>
      <c r="CQ28" s="485"/>
      <c r="CR28" s="485"/>
      <c r="CS28" s="486"/>
      <c r="CT28" s="450"/>
      <c r="CU28" s="451"/>
      <c r="CV28" s="451"/>
      <c r="CW28" s="451"/>
      <c r="CX28" s="451"/>
      <c r="CY28" s="451"/>
      <c r="CZ28" s="451"/>
      <c r="DA28" s="452"/>
      <c r="DB28" s="450"/>
      <c r="DC28" s="451"/>
      <c r="DD28" s="451"/>
      <c r="DE28" s="451"/>
      <c r="DF28" s="451"/>
      <c r="DG28" s="451"/>
      <c r="DH28" s="451"/>
      <c r="DI28" s="452"/>
    </row>
    <row r="29" spans="1:113" ht="18.75" customHeight="1" x14ac:dyDescent="0.15">
      <c r="A29" s="178"/>
      <c r="B29" s="432"/>
      <c r="C29" s="433"/>
      <c r="D29" s="434"/>
      <c r="E29" s="409" t="s">
        <v>187</v>
      </c>
      <c r="F29" s="410"/>
      <c r="G29" s="410"/>
      <c r="H29" s="410"/>
      <c r="I29" s="410"/>
      <c r="J29" s="410"/>
      <c r="K29" s="411"/>
      <c r="L29" s="406">
        <v>10</v>
      </c>
      <c r="M29" s="407"/>
      <c r="N29" s="407"/>
      <c r="O29" s="407"/>
      <c r="P29" s="408"/>
      <c r="Q29" s="406">
        <v>1680</v>
      </c>
      <c r="R29" s="407"/>
      <c r="S29" s="407"/>
      <c r="T29" s="407"/>
      <c r="U29" s="407"/>
      <c r="V29" s="408"/>
      <c r="W29" s="497"/>
      <c r="X29" s="498"/>
      <c r="Y29" s="499"/>
      <c r="Z29" s="409" t="s">
        <v>188</v>
      </c>
      <c r="AA29" s="410"/>
      <c r="AB29" s="410"/>
      <c r="AC29" s="410"/>
      <c r="AD29" s="410"/>
      <c r="AE29" s="410"/>
      <c r="AF29" s="410"/>
      <c r="AG29" s="411"/>
      <c r="AH29" s="406">
        <v>115</v>
      </c>
      <c r="AI29" s="407"/>
      <c r="AJ29" s="407"/>
      <c r="AK29" s="407"/>
      <c r="AL29" s="408"/>
      <c r="AM29" s="406">
        <v>352279</v>
      </c>
      <c r="AN29" s="407"/>
      <c r="AO29" s="407"/>
      <c r="AP29" s="407"/>
      <c r="AQ29" s="407"/>
      <c r="AR29" s="408"/>
      <c r="AS29" s="406">
        <v>3063</v>
      </c>
      <c r="AT29" s="407"/>
      <c r="AU29" s="407"/>
      <c r="AV29" s="407"/>
      <c r="AW29" s="407"/>
      <c r="AX29" s="466"/>
      <c r="AY29" s="473"/>
      <c r="AZ29" s="474"/>
      <c r="BA29" s="474"/>
      <c r="BB29" s="475"/>
      <c r="BC29" s="467" t="s">
        <v>189</v>
      </c>
      <c r="BD29" s="468"/>
      <c r="BE29" s="468"/>
      <c r="BF29" s="468"/>
      <c r="BG29" s="468"/>
      <c r="BH29" s="468"/>
      <c r="BI29" s="468"/>
      <c r="BJ29" s="468"/>
      <c r="BK29" s="468"/>
      <c r="BL29" s="468"/>
      <c r="BM29" s="469"/>
      <c r="BN29" s="453" t="s">
        <v>139</v>
      </c>
      <c r="BO29" s="454"/>
      <c r="BP29" s="454"/>
      <c r="BQ29" s="454"/>
      <c r="BR29" s="454"/>
      <c r="BS29" s="454"/>
      <c r="BT29" s="454"/>
      <c r="BU29" s="455"/>
      <c r="BV29" s="453" t="s">
        <v>139</v>
      </c>
      <c r="BW29" s="454"/>
      <c r="BX29" s="454"/>
      <c r="BY29" s="454"/>
      <c r="BZ29" s="454"/>
      <c r="CA29" s="454"/>
      <c r="CB29" s="454"/>
      <c r="CC29" s="455"/>
      <c r="CD29" s="193"/>
      <c r="CE29" s="485"/>
      <c r="CF29" s="485"/>
      <c r="CG29" s="485"/>
      <c r="CH29" s="485"/>
      <c r="CI29" s="485"/>
      <c r="CJ29" s="485"/>
      <c r="CK29" s="485"/>
      <c r="CL29" s="485"/>
      <c r="CM29" s="485"/>
      <c r="CN29" s="485"/>
      <c r="CO29" s="485"/>
      <c r="CP29" s="485"/>
      <c r="CQ29" s="485"/>
      <c r="CR29" s="485"/>
      <c r="CS29" s="486"/>
      <c r="CT29" s="450"/>
      <c r="CU29" s="451"/>
      <c r="CV29" s="451"/>
      <c r="CW29" s="451"/>
      <c r="CX29" s="451"/>
      <c r="CY29" s="451"/>
      <c r="CZ29" s="451"/>
      <c r="DA29" s="452"/>
      <c r="DB29" s="450"/>
      <c r="DC29" s="451"/>
      <c r="DD29" s="451"/>
      <c r="DE29" s="451"/>
      <c r="DF29" s="451"/>
      <c r="DG29" s="451"/>
      <c r="DH29" s="451"/>
      <c r="DI29" s="452"/>
    </row>
    <row r="30" spans="1:113" ht="18.75" customHeight="1" thickBot="1" x14ac:dyDescent="0.2">
      <c r="A30" s="178"/>
      <c r="B30" s="435"/>
      <c r="C30" s="436"/>
      <c r="D30" s="437"/>
      <c r="E30" s="414"/>
      <c r="F30" s="415"/>
      <c r="G30" s="415"/>
      <c r="H30" s="415"/>
      <c r="I30" s="415"/>
      <c r="J30" s="415"/>
      <c r="K30" s="416"/>
      <c r="L30" s="417"/>
      <c r="M30" s="418"/>
      <c r="N30" s="418"/>
      <c r="O30" s="418"/>
      <c r="P30" s="419"/>
      <c r="Q30" s="417"/>
      <c r="R30" s="418"/>
      <c r="S30" s="418"/>
      <c r="T30" s="418"/>
      <c r="U30" s="418"/>
      <c r="V30" s="419"/>
      <c r="W30" s="420" t="s">
        <v>190</v>
      </c>
      <c r="X30" s="421"/>
      <c r="Y30" s="421"/>
      <c r="Z30" s="421"/>
      <c r="AA30" s="421"/>
      <c r="AB30" s="421"/>
      <c r="AC30" s="421"/>
      <c r="AD30" s="421"/>
      <c r="AE30" s="421"/>
      <c r="AF30" s="421"/>
      <c r="AG30" s="422"/>
      <c r="AH30" s="423">
        <v>93.1</v>
      </c>
      <c r="AI30" s="424"/>
      <c r="AJ30" s="424"/>
      <c r="AK30" s="424"/>
      <c r="AL30" s="424"/>
      <c r="AM30" s="424"/>
      <c r="AN30" s="424"/>
      <c r="AO30" s="424"/>
      <c r="AP30" s="424"/>
      <c r="AQ30" s="424"/>
      <c r="AR30" s="424"/>
      <c r="AS30" s="424"/>
      <c r="AT30" s="424"/>
      <c r="AU30" s="424"/>
      <c r="AV30" s="424"/>
      <c r="AW30" s="424"/>
      <c r="AX30" s="425"/>
      <c r="AY30" s="476"/>
      <c r="AZ30" s="477"/>
      <c r="BA30" s="477"/>
      <c r="BB30" s="478"/>
      <c r="BC30" s="426" t="s">
        <v>50</v>
      </c>
      <c r="BD30" s="427"/>
      <c r="BE30" s="427"/>
      <c r="BF30" s="427"/>
      <c r="BG30" s="427"/>
      <c r="BH30" s="427"/>
      <c r="BI30" s="427"/>
      <c r="BJ30" s="427"/>
      <c r="BK30" s="427"/>
      <c r="BL30" s="427"/>
      <c r="BM30" s="428"/>
      <c r="BN30" s="487">
        <v>464109</v>
      </c>
      <c r="BO30" s="488"/>
      <c r="BP30" s="488"/>
      <c r="BQ30" s="488"/>
      <c r="BR30" s="488"/>
      <c r="BS30" s="488"/>
      <c r="BT30" s="488"/>
      <c r="BU30" s="489"/>
      <c r="BV30" s="487">
        <v>420312</v>
      </c>
      <c r="BW30" s="488"/>
      <c r="BX30" s="488"/>
      <c r="BY30" s="488"/>
      <c r="BZ30" s="488"/>
      <c r="CA30" s="488"/>
      <c r="CB30" s="488"/>
      <c r="CC30" s="489"/>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412" t="s">
        <v>191</v>
      </c>
      <c r="D32" s="412"/>
      <c r="E32" s="412"/>
      <c r="F32" s="412"/>
      <c r="G32" s="412"/>
      <c r="H32" s="412"/>
      <c r="I32" s="412"/>
      <c r="J32" s="412"/>
      <c r="K32" s="412"/>
      <c r="L32" s="412"/>
      <c r="M32" s="412"/>
      <c r="N32" s="412"/>
      <c r="O32" s="412"/>
      <c r="P32" s="412"/>
      <c r="Q32" s="412"/>
      <c r="R32" s="412"/>
      <c r="S32" s="412"/>
      <c r="U32" s="413" t="s">
        <v>192</v>
      </c>
      <c r="V32" s="413"/>
      <c r="W32" s="413"/>
      <c r="X32" s="413"/>
      <c r="Y32" s="413"/>
      <c r="Z32" s="413"/>
      <c r="AA32" s="413"/>
      <c r="AB32" s="413"/>
      <c r="AC32" s="413"/>
      <c r="AD32" s="413"/>
      <c r="AE32" s="413"/>
      <c r="AF32" s="413"/>
      <c r="AG32" s="413"/>
      <c r="AH32" s="413"/>
      <c r="AI32" s="413"/>
      <c r="AJ32" s="413"/>
      <c r="AK32" s="413"/>
      <c r="AM32" s="413" t="s">
        <v>193</v>
      </c>
      <c r="AN32" s="413"/>
      <c r="AO32" s="413"/>
      <c r="AP32" s="413"/>
      <c r="AQ32" s="413"/>
      <c r="AR32" s="413"/>
      <c r="AS32" s="413"/>
      <c r="AT32" s="413"/>
      <c r="AU32" s="413"/>
      <c r="AV32" s="413"/>
      <c r="AW32" s="413"/>
      <c r="AX32" s="413"/>
      <c r="AY32" s="413"/>
      <c r="AZ32" s="413"/>
      <c r="BA32" s="413"/>
      <c r="BB32" s="413"/>
      <c r="BC32" s="413"/>
      <c r="BE32" s="413" t="s">
        <v>194</v>
      </c>
      <c r="BF32" s="413"/>
      <c r="BG32" s="413"/>
      <c r="BH32" s="413"/>
      <c r="BI32" s="413"/>
      <c r="BJ32" s="413"/>
      <c r="BK32" s="413"/>
      <c r="BL32" s="413"/>
      <c r="BM32" s="413"/>
      <c r="BN32" s="413"/>
      <c r="BO32" s="413"/>
      <c r="BP32" s="413"/>
      <c r="BQ32" s="413"/>
      <c r="BR32" s="413"/>
      <c r="BS32" s="413"/>
      <c r="BT32" s="413"/>
      <c r="BU32" s="413"/>
      <c r="BW32" s="413" t="s">
        <v>195</v>
      </c>
      <c r="BX32" s="413"/>
      <c r="BY32" s="413"/>
      <c r="BZ32" s="413"/>
      <c r="CA32" s="413"/>
      <c r="CB32" s="413"/>
      <c r="CC32" s="413"/>
      <c r="CD32" s="413"/>
      <c r="CE32" s="413"/>
      <c r="CF32" s="413"/>
      <c r="CG32" s="413"/>
      <c r="CH32" s="413"/>
      <c r="CI32" s="413"/>
      <c r="CJ32" s="413"/>
      <c r="CK32" s="413"/>
      <c r="CL32" s="413"/>
      <c r="CM32" s="413"/>
      <c r="CO32" s="413" t="s">
        <v>196</v>
      </c>
      <c r="CP32" s="413"/>
      <c r="CQ32" s="413"/>
      <c r="CR32" s="413"/>
      <c r="CS32" s="413"/>
      <c r="CT32" s="413"/>
      <c r="CU32" s="413"/>
      <c r="CV32" s="413"/>
      <c r="CW32" s="413"/>
      <c r="CX32" s="413"/>
      <c r="CY32" s="413"/>
      <c r="CZ32" s="413"/>
      <c r="DA32" s="413"/>
      <c r="DB32" s="413"/>
      <c r="DC32" s="413"/>
      <c r="DD32" s="413"/>
      <c r="DE32" s="413"/>
      <c r="DI32" s="201"/>
    </row>
    <row r="33" spans="1:113" ht="13.5" customHeight="1" x14ac:dyDescent="0.15">
      <c r="A33" s="178"/>
      <c r="B33" s="202"/>
      <c r="C33" s="405" t="s">
        <v>197</v>
      </c>
      <c r="D33" s="405"/>
      <c r="E33" s="404" t="s">
        <v>198</v>
      </c>
      <c r="F33" s="404"/>
      <c r="G33" s="404"/>
      <c r="H33" s="404"/>
      <c r="I33" s="404"/>
      <c r="J33" s="404"/>
      <c r="K33" s="404"/>
      <c r="L33" s="404"/>
      <c r="M33" s="404"/>
      <c r="N33" s="404"/>
      <c r="O33" s="404"/>
      <c r="P33" s="404"/>
      <c r="Q33" s="404"/>
      <c r="R33" s="404"/>
      <c r="S33" s="404"/>
      <c r="T33" s="203"/>
      <c r="U33" s="405" t="s">
        <v>197</v>
      </c>
      <c r="V33" s="405"/>
      <c r="W33" s="404" t="s">
        <v>198</v>
      </c>
      <c r="X33" s="404"/>
      <c r="Y33" s="404"/>
      <c r="Z33" s="404"/>
      <c r="AA33" s="404"/>
      <c r="AB33" s="404"/>
      <c r="AC33" s="404"/>
      <c r="AD33" s="404"/>
      <c r="AE33" s="404"/>
      <c r="AF33" s="404"/>
      <c r="AG33" s="404"/>
      <c r="AH33" s="404"/>
      <c r="AI33" s="404"/>
      <c r="AJ33" s="404"/>
      <c r="AK33" s="404"/>
      <c r="AL33" s="203"/>
      <c r="AM33" s="405" t="s">
        <v>197</v>
      </c>
      <c r="AN33" s="405"/>
      <c r="AO33" s="404" t="s">
        <v>198</v>
      </c>
      <c r="AP33" s="404"/>
      <c r="AQ33" s="404"/>
      <c r="AR33" s="404"/>
      <c r="AS33" s="404"/>
      <c r="AT33" s="404"/>
      <c r="AU33" s="404"/>
      <c r="AV33" s="404"/>
      <c r="AW33" s="404"/>
      <c r="AX33" s="404"/>
      <c r="AY33" s="404"/>
      <c r="AZ33" s="404"/>
      <c r="BA33" s="404"/>
      <c r="BB33" s="404"/>
      <c r="BC33" s="404"/>
      <c r="BD33" s="204"/>
      <c r="BE33" s="404" t="s">
        <v>199</v>
      </c>
      <c r="BF33" s="404"/>
      <c r="BG33" s="404" t="s">
        <v>200</v>
      </c>
      <c r="BH33" s="404"/>
      <c r="BI33" s="404"/>
      <c r="BJ33" s="404"/>
      <c r="BK33" s="404"/>
      <c r="BL33" s="404"/>
      <c r="BM33" s="404"/>
      <c r="BN33" s="404"/>
      <c r="BO33" s="404"/>
      <c r="BP33" s="404"/>
      <c r="BQ33" s="404"/>
      <c r="BR33" s="404"/>
      <c r="BS33" s="404"/>
      <c r="BT33" s="404"/>
      <c r="BU33" s="404"/>
      <c r="BV33" s="204"/>
      <c r="BW33" s="405" t="s">
        <v>199</v>
      </c>
      <c r="BX33" s="405"/>
      <c r="BY33" s="404" t="s">
        <v>201</v>
      </c>
      <c r="BZ33" s="404"/>
      <c r="CA33" s="404"/>
      <c r="CB33" s="404"/>
      <c r="CC33" s="404"/>
      <c r="CD33" s="404"/>
      <c r="CE33" s="404"/>
      <c r="CF33" s="404"/>
      <c r="CG33" s="404"/>
      <c r="CH33" s="404"/>
      <c r="CI33" s="404"/>
      <c r="CJ33" s="404"/>
      <c r="CK33" s="404"/>
      <c r="CL33" s="404"/>
      <c r="CM33" s="404"/>
      <c r="CN33" s="203"/>
      <c r="CO33" s="405" t="s">
        <v>197</v>
      </c>
      <c r="CP33" s="405"/>
      <c r="CQ33" s="404" t="s">
        <v>202</v>
      </c>
      <c r="CR33" s="404"/>
      <c r="CS33" s="404"/>
      <c r="CT33" s="404"/>
      <c r="CU33" s="404"/>
      <c r="CV33" s="404"/>
      <c r="CW33" s="404"/>
      <c r="CX33" s="404"/>
      <c r="CY33" s="404"/>
      <c r="CZ33" s="404"/>
      <c r="DA33" s="404"/>
      <c r="DB33" s="404"/>
      <c r="DC33" s="404"/>
      <c r="DD33" s="404"/>
      <c r="DE33" s="404"/>
      <c r="DF33" s="203"/>
      <c r="DG33" s="403" t="s">
        <v>203</v>
      </c>
      <c r="DH33" s="403"/>
      <c r="DI33" s="205"/>
    </row>
    <row r="34" spans="1:113" ht="32.25" customHeight="1" x14ac:dyDescent="0.15">
      <c r="A34" s="178"/>
      <c r="B34" s="202"/>
      <c r="C34" s="401">
        <f>IF(E34="","",1)</f>
        <v>1</v>
      </c>
      <c r="D34" s="401"/>
      <c r="E34" s="402" t="str">
        <f>IF('各会計、関係団体の財政状況及び健全化判断比率'!B7="","",'各会計、関係団体の財政状況及び健全化判断比率'!B7)</f>
        <v>一般会計</v>
      </c>
      <c r="F34" s="402"/>
      <c r="G34" s="402"/>
      <c r="H34" s="402"/>
      <c r="I34" s="402"/>
      <c r="J34" s="402"/>
      <c r="K34" s="402"/>
      <c r="L34" s="402"/>
      <c r="M34" s="402"/>
      <c r="N34" s="402"/>
      <c r="O34" s="402"/>
      <c r="P34" s="402"/>
      <c r="Q34" s="402"/>
      <c r="R34" s="402"/>
      <c r="S34" s="402"/>
      <c r="T34" s="178"/>
      <c r="U34" s="401">
        <f>IF(W34="","",MAX(C34:D43)+1)</f>
        <v>2</v>
      </c>
      <c r="V34" s="401"/>
      <c r="W34" s="402" t="str">
        <f>IF('各会計、関係団体の財政状況及び健全化判断比率'!B28="","",'各会計、関係団体の財政状況及び健全化判断比率'!B28)</f>
        <v>国民健康保険特別会計</v>
      </c>
      <c r="X34" s="402"/>
      <c r="Y34" s="402"/>
      <c r="Z34" s="402"/>
      <c r="AA34" s="402"/>
      <c r="AB34" s="402"/>
      <c r="AC34" s="402"/>
      <c r="AD34" s="402"/>
      <c r="AE34" s="402"/>
      <c r="AF34" s="402"/>
      <c r="AG34" s="402"/>
      <c r="AH34" s="402"/>
      <c r="AI34" s="402"/>
      <c r="AJ34" s="402"/>
      <c r="AK34" s="402"/>
      <c r="AL34" s="178"/>
      <c r="AM34" s="401">
        <f>IF(AO34="","",MAX(C34:D43,U34:V43)+1)</f>
        <v>5</v>
      </c>
      <c r="AN34" s="401"/>
      <c r="AO34" s="402" t="str">
        <f>IF('各会計、関係団体の財政状況及び健全化判断比率'!B31="","",'各会計、関係団体の財政状況及び健全化判断比率'!B31)</f>
        <v>水道事業会計</v>
      </c>
      <c r="AP34" s="402"/>
      <c r="AQ34" s="402"/>
      <c r="AR34" s="402"/>
      <c r="AS34" s="402"/>
      <c r="AT34" s="402"/>
      <c r="AU34" s="402"/>
      <c r="AV34" s="402"/>
      <c r="AW34" s="402"/>
      <c r="AX34" s="402"/>
      <c r="AY34" s="402"/>
      <c r="AZ34" s="402"/>
      <c r="BA34" s="402"/>
      <c r="BB34" s="402"/>
      <c r="BC34" s="402"/>
      <c r="BD34" s="178"/>
      <c r="BE34" s="401">
        <f>IF(BG34="","",MAX(C34:D43,U34:V43,AM34:AN43)+1)</f>
        <v>6</v>
      </c>
      <c r="BF34" s="401"/>
      <c r="BG34" s="402" t="str">
        <f>IF('各会計、関係団体の財政状況及び健全化判断比率'!B32="","",'各会計、関係団体の財政状況及び健全化判断比率'!B32)</f>
        <v>風力発電事業特別会計</v>
      </c>
      <c r="BH34" s="402"/>
      <c r="BI34" s="402"/>
      <c r="BJ34" s="402"/>
      <c r="BK34" s="402"/>
      <c r="BL34" s="402"/>
      <c r="BM34" s="402"/>
      <c r="BN34" s="402"/>
      <c r="BO34" s="402"/>
      <c r="BP34" s="402"/>
      <c r="BQ34" s="402"/>
      <c r="BR34" s="402"/>
      <c r="BS34" s="402"/>
      <c r="BT34" s="402"/>
      <c r="BU34" s="402"/>
      <c r="BV34" s="178"/>
      <c r="BW34" s="401" t="str">
        <f>IF(BY34="","",MAX(C34:D43,U34:V43,AM34:AN43,BE34:BF43)+1)</f>
        <v/>
      </c>
      <c r="BX34" s="401"/>
      <c r="BY34" s="402" t="str">
        <f>IF('各会計、関係団体の財政状況及び健全化判断比率'!B68="","",'各会計、関係団体の財政状況及び健全化判断比率'!B68)</f>
        <v/>
      </c>
      <c r="BZ34" s="402"/>
      <c r="CA34" s="402"/>
      <c r="CB34" s="402"/>
      <c r="CC34" s="402"/>
      <c r="CD34" s="402"/>
      <c r="CE34" s="402"/>
      <c r="CF34" s="402"/>
      <c r="CG34" s="402"/>
      <c r="CH34" s="402"/>
      <c r="CI34" s="402"/>
      <c r="CJ34" s="402"/>
      <c r="CK34" s="402"/>
      <c r="CL34" s="402"/>
      <c r="CM34" s="402"/>
      <c r="CN34" s="178"/>
      <c r="CO34" s="401" t="str">
        <f>IF(CQ34="","",MAX(C34:D43,U34:V43,AM34:AN43,BE34:BF43,BW34:BX43)+1)</f>
        <v/>
      </c>
      <c r="CP34" s="401"/>
      <c r="CQ34" s="402" t="str">
        <f>IF('各会計、関係団体の財政状況及び健全化判断比率'!BS7="","",'各会計、関係団体の財政状況及び健全化判断比率'!BS7)</f>
        <v/>
      </c>
      <c r="CR34" s="402"/>
      <c r="CS34" s="402"/>
      <c r="CT34" s="402"/>
      <c r="CU34" s="402"/>
      <c r="CV34" s="402"/>
      <c r="CW34" s="402"/>
      <c r="CX34" s="402"/>
      <c r="CY34" s="402"/>
      <c r="CZ34" s="402"/>
      <c r="DA34" s="402"/>
      <c r="DB34" s="402"/>
      <c r="DC34" s="402"/>
      <c r="DD34" s="402"/>
      <c r="DE34" s="402"/>
      <c r="DG34" s="399" t="str">
        <f>IF('各会計、関係団体の財政状況及び健全化判断比率'!BR7="","",'各会計、関係団体の財政状況及び健全化判断比率'!BR7)</f>
        <v/>
      </c>
      <c r="DH34" s="399"/>
      <c r="DI34" s="205"/>
    </row>
    <row r="35" spans="1:113" ht="32.25" customHeight="1" x14ac:dyDescent="0.15">
      <c r="A35" s="178"/>
      <c r="B35" s="202"/>
      <c r="C35" s="401" t="str">
        <f>IF(E35="","",C34+1)</f>
        <v/>
      </c>
      <c r="D35" s="401"/>
      <c r="E35" s="402" t="str">
        <f>IF('各会計、関係団体の財政状況及び健全化判断比率'!B8="","",'各会計、関係団体の財政状況及び健全化判断比率'!B8)</f>
        <v/>
      </c>
      <c r="F35" s="402"/>
      <c r="G35" s="402"/>
      <c r="H35" s="402"/>
      <c r="I35" s="402"/>
      <c r="J35" s="402"/>
      <c r="K35" s="402"/>
      <c r="L35" s="402"/>
      <c r="M35" s="402"/>
      <c r="N35" s="402"/>
      <c r="O35" s="402"/>
      <c r="P35" s="402"/>
      <c r="Q35" s="402"/>
      <c r="R35" s="402"/>
      <c r="S35" s="402"/>
      <c r="T35" s="178"/>
      <c r="U35" s="401">
        <f>IF(W35="","",U34+1)</f>
        <v>3</v>
      </c>
      <c r="V35" s="401"/>
      <c r="W35" s="402" t="str">
        <f>IF('各会計、関係団体の財政状況及び健全化判断比率'!B29="","",'各会計、関係団体の財政状況及び健全化判断比率'!B29)</f>
        <v>後期高齢者医療特別会計</v>
      </c>
      <c r="X35" s="402"/>
      <c r="Y35" s="402"/>
      <c r="Z35" s="402"/>
      <c r="AA35" s="402"/>
      <c r="AB35" s="402"/>
      <c r="AC35" s="402"/>
      <c r="AD35" s="402"/>
      <c r="AE35" s="402"/>
      <c r="AF35" s="402"/>
      <c r="AG35" s="402"/>
      <c r="AH35" s="402"/>
      <c r="AI35" s="402"/>
      <c r="AJ35" s="402"/>
      <c r="AK35" s="402"/>
      <c r="AL35" s="178"/>
      <c r="AM35" s="401" t="str">
        <f t="shared" ref="AM35:AM43" si="0">IF(AO35="","",AM34+1)</f>
        <v/>
      </c>
      <c r="AN35" s="401"/>
      <c r="AO35" s="402"/>
      <c r="AP35" s="402"/>
      <c r="AQ35" s="402"/>
      <c r="AR35" s="402"/>
      <c r="AS35" s="402"/>
      <c r="AT35" s="402"/>
      <c r="AU35" s="402"/>
      <c r="AV35" s="402"/>
      <c r="AW35" s="402"/>
      <c r="AX35" s="402"/>
      <c r="AY35" s="402"/>
      <c r="AZ35" s="402"/>
      <c r="BA35" s="402"/>
      <c r="BB35" s="402"/>
      <c r="BC35" s="402"/>
      <c r="BD35" s="178"/>
      <c r="BE35" s="401" t="str">
        <f t="shared" ref="BE35:BE43" si="1">IF(BG35="","",BE34+1)</f>
        <v/>
      </c>
      <c r="BF35" s="401"/>
      <c r="BG35" s="402"/>
      <c r="BH35" s="402"/>
      <c r="BI35" s="402"/>
      <c r="BJ35" s="402"/>
      <c r="BK35" s="402"/>
      <c r="BL35" s="402"/>
      <c r="BM35" s="402"/>
      <c r="BN35" s="402"/>
      <c r="BO35" s="402"/>
      <c r="BP35" s="402"/>
      <c r="BQ35" s="402"/>
      <c r="BR35" s="402"/>
      <c r="BS35" s="402"/>
      <c r="BT35" s="402"/>
      <c r="BU35" s="402"/>
      <c r="BV35" s="178"/>
      <c r="BW35" s="401" t="str">
        <f t="shared" ref="BW35:BW43" si="2">IF(BY35="","",BW34+1)</f>
        <v/>
      </c>
      <c r="BX35" s="401"/>
      <c r="BY35" s="402" t="str">
        <f>IF('各会計、関係団体の財政状況及び健全化判断比率'!B69="","",'各会計、関係団体の財政状況及び健全化判断比率'!B69)</f>
        <v/>
      </c>
      <c r="BZ35" s="402"/>
      <c r="CA35" s="402"/>
      <c r="CB35" s="402"/>
      <c r="CC35" s="402"/>
      <c r="CD35" s="402"/>
      <c r="CE35" s="402"/>
      <c r="CF35" s="402"/>
      <c r="CG35" s="402"/>
      <c r="CH35" s="402"/>
      <c r="CI35" s="402"/>
      <c r="CJ35" s="402"/>
      <c r="CK35" s="402"/>
      <c r="CL35" s="402"/>
      <c r="CM35" s="402"/>
      <c r="CN35" s="178"/>
      <c r="CO35" s="401" t="str">
        <f t="shared" ref="CO35:CO43" si="3">IF(CQ35="","",CO34+1)</f>
        <v/>
      </c>
      <c r="CP35" s="401"/>
      <c r="CQ35" s="402" t="str">
        <f>IF('各会計、関係団体の財政状況及び健全化判断比率'!BS8="","",'各会計、関係団体の財政状況及び健全化判断比率'!BS8)</f>
        <v/>
      </c>
      <c r="CR35" s="402"/>
      <c r="CS35" s="402"/>
      <c r="CT35" s="402"/>
      <c r="CU35" s="402"/>
      <c r="CV35" s="402"/>
      <c r="CW35" s="402"/>
      <c r="CX35" s="402"/>
      <c r="CY35" s="402"/>
      <c r="CZ35" s="402"/>
      <c r="DA35" s="402"/>
      <c r="DB35" s="402"/>
      <c r="DC35" s="402"/>
      <c r="DD35" s="402"/>
      <c r="DE35" s="402"/>
      <c r="DG35" s="399" t="str">
        <f>IF('各会計、関係団体の財政状況及び健全化判断比率'!BR8="","",'各会計、関係団体の財政状況及び健全化判断比率'!BR8)</f>
        <v/>
      </c>
      <c r="DH35" s="399"/>
      <c r="DI35" s="205"/>
    </row>
    <row r="36" spans="1:113" ht="32.25" customHeight="1" x14ac:dyDescent="0.15">
      <c r="A36" s="178"/>
      <c r="B36" s="202"/>
      <c r="C36" s="401" t="str">
        <f>IF(E36="","",C35+1)</f>
        <v/>
      </c>
      <c r="D36" s="401"/>
      <c r="E36" s="402" t="str">
        <f>IF('各会計、関係団体の財政状況及び健全化判断比率'!B9="","",'各会計、関係団体の財政状況及び健全化判断比率'!B9)</f>
        <v/>
      </c>
      <c r="F36" s="402"/>
      <c r="G36" s="402"/>
      <c r="H36" s="402"/>
      <c r="I36" s="402"/>
      <c r="J36" s="402"/>
      <c r="K36" s="402"/>
      <c r="L36" s="402"/>
      <c r="M36" s="402"/>
      <c r="N36" s="402"/>
      <c r="O36" s="402"/>
      <c r="P36" s="402"/>
      <c r="Q36" s="402"/>
      <c r="R36" s="402"/>
      <c r="S36" s="402"/>
      <c r="T36" s="178"/>
      <c r="U36" s="401">
        <f t="shared" ref="U36:U43" si="4">IF(W36="","",U35+1)</f>
        <v>4</v>
      </c>
      <c r="V36" s="401"/>
      <c r="W36" s="402" t="str">
        <f>IF('各会計、関係団体の財政状況及び健全化判断比率'!B30="","",'各会計、関係団体の財政状況及び健全化判断比率'!B30)</f>
        <v>介護保険特別会計</v>
      </c>
      <c r="X36" s="402"/>
      <c r="Y36" s="402"/>
      <c r="Z36" s="402"/>
      <c r="AA36" s="402"/>
      <c r="AB36" s="402"/>
      <c r="AC36" s="402"/>
      <c r="AD36" s="402"/>
      <c r="AE36" s="402"/>
      <c r="AF36" s="402"/>
      <c r="AG36" s="402"/>
      <c r="AH36" s="402"/>
      <c r="AI36" s="402"/>
      <c r="AJ36" s="402"/>
      <c r="AK36" s="402"/>
      <c r="AL36" s="178"/>
      <c r="AM36" s="401" t="str">
        <f t="shared" si="0"/>
        <v/>
      </c>
      <c r="AN36" s="401"/>
      <c r="AO36" s="402"/>
      <c r="AP36" s="402"/>
      <c r="AQ36" s="402"/>
      <c r="AR36" s="402"/>
      <c r="AS36" s="402"/>
      <c r="AT36" s="402"/>
      <c r="AU36" s="402"/>
      <c r="AV36" s="402"/>
      <c r="AW36" s="402"/>
      <c r="AX36" s="402"/>
      <c r="AY36" s="402"/>
      <c r="AZ36" s="402"/>
      <c r="BA36" s="402"/>
      <c r="BB36" s="402"/>
      <c r="BC36" s="402"/>
      <c r="BD36" s="178"/>
      <c r="BE36" s="401" t="str">
        <f t="shared" si="1"/>
        <v/>
      </c>
      <c r="BF36" s="401"/>
      <c r="BG36" s="402"/>
      <c r="BH36" s="402"/>
      <c r="BI36" s="402"/>
      <c r="BJ36" s="402"/>
      <c r="BK36" s="402"/>
      <c r="BL36" s="402"/>
      <c r="BM36" s="402"/>
      <c r="BN36" s="402"/>
      <c r="BO36" s="402"/>
      <c r="BP36" s="402"/>
      <c r="BQ36" s="402"/>
      <c r="BR36" s="402"/>
      <c r="BS36" s="402"/>
      <c r="BT36" s="402"/>
      <c r="BU36" s="402"/>
      <c r="BV36" s="178"/>
      <c r="BW36" s="401" t="str">
        <f t="shared" si="2"/>
        <v/>
      </c>
      <c r="BX36" s="401"/>
      <c r="BY36" s="402" t="str">
        <f>IF('各会計、関係団体の財政状況及び健全化判断比率'!B70="","",'各会計、関係団体の財政状況及び健全化判断比率'!B70)</f>
        <v/>
      </c>
      <c r="BZ36" s="402"/>
      <c r="CA36" s="402"/>
      <c r="CB36" s="402"/>
      <c r="CC36" s="402"/>
      <c r="CD36" s="402"/>
      <c r="CE36" s="402"/>
      <c r="CF36" s="402"/>
      <c r="CG36" s="402"/>
      <c r="CH36" s="402"/>
      <c r="CI36" s="402"/>
      <c r="CJ36" s="402"/>
      <c r="CK36" s="402"/>
      <c r="CL36" s="402"/>
      <c r="CM36" s="402"/>
      <c r="CN36" s="178"/>
      <c r="CO36" s="401" t="str">
        <f t="shared" si="3"/>
        <v/>
      </c>
      <c r="CP36" s="401"/>
      <c r="CQ36" s="402" t="str">
        <f>IF('各会計、関係団体の財政状況及び健全化判断比率'!BS9="","",'各会計、関係団体の財政状況及び健全化判断比率'!BS9)</f>
        <v/>
      </c>
      <c r="CR36" s="402"/>
      <c r="CS36" s="402"/>
      <c r="CT36" s="402"/>
      <c r="CU36" s="402"/>
      <c r="CV36" s="402"/>
      <c r="CW36" s="402"/>
      <c r="CX36" s="402"/>
      <c r="CY36" s="402"/>
      <c r="CZ36" s="402"/>
      <c r="DA36" s="402"/>
      <c r="DB36" s="402"/>
      <c r="DC36" s="402"/>
      <c r="DD36" s="402"/>
      <c r="DE36" s="402"/>
      <c r="DG36" s="399" t="str">
        <f>IF('各会計、関係団体の財政状況及び健全化判断比率'!BR9="","",'各会計、関係団体の財政状況及び健全化判断比率'!BR9)</f>
        <v/>
      </c>
      <c r="DH36" s="399"/>
      <c r="DI36" s="205"/>
    </row>
    <row r="37" spans="1:113" ht="32.25" customHeight="1" x14ac:dyDescent="0.15">
      <c r="A37" s="178"/>
      <c r="B37" s="202"/>
      <c r="C37" s="401" t="str">
        <f>IF(E37="","",C36+1)</f>
        <v/>
      </c>
      <c r="D37" s="401"/>
      <c r="E37" s="402" t="str">
        <f>IF('各会計、関係団体の財政状況及び健全化判断比率'!B10="","",'各会計、関係団体の財政状況及び健全化判断比率'!B10)</f>
        <v/>
      </c>
      <c r="F37" s="402"/>
      <c r="G37" s="402"/>
      <c r="H37" s="402"/>
      <c r="I37" s="402"/>
      <c r="J37" s="402"/>
      <c r="K37" s="402"/>
      <c r="L37" s="402"/>
      <c r="M37" s="402"/>
      <c r="N37" s="402"/>
      <c r="O37" s="402"/>
      <c r="P37" s="402"/>
      <c r="Q37" s="402"/>
      <c r="R37" s="402"/>
      <c r="S37" s="402"/>
      <c r="T37" s="178"/>
      <c r="U37" s="401" t="str">
        <f t="shared" si="4"/>
        <v/>
      </c>
      <c r="V37" s="401"/>
      <c r="W37" s="402"/>
      <c r="X37" s="402"/>
      <c r="Y37" s="402"/>
      <c r="Z37" s="402"/>
      <c r="AA37" s="402"/>
      <c r="AB37" s="402"/>
      <c r="AC37" s="402"/>
      <c r="AD37" s="402"/>
      <c r="AE37" s="402"/>
      <c r="AF37" s="402"/>
      <c r="AG37" s="402"/>
      <c r="AH37" s="402"/>
      <c r="AI37" s="402"/>
      <c r="AJ37" s="402"/>
      <c r="AK37" s="402"/>
      <c r="AL37" s="178"/>
      <c r="AM37" s="401" t="str">
        <f t="shared" si="0"/>
        <v/>
      </c>
      <c r="AN37" s="401"/>
      <c r="AO37" s="402"/>
      <c r="AP37" s="402"/>
      <c r="AQ37" s="402"/>
      <c r="AR37" s="402"/>
      <c r="AS37" s="402"/>
      <c r="AT37" s="402"/>
      <c r="AU37" s="402"/>
      <c r="AV37" s="402"/>
      <c r="AW37" s="402"/>
      <c r="AX37" s="402"/>
      <c r="AY37" s="402"/>
      <c r="AZ37" s="402"/>
      <c r="BA37" s="402"/>
      <c r="BB37" s="402"/>
      <c r="BC37" s="402"/>
      <c r="BD37" s="178"/>
      <c r="BE37" s="401" t="str">
        <f t="shared" si="1"/>
        <v/>
      </c>
      <c r="BF37" s="401"/>
      <c r="BG37" s="402"/>
      <c r="BH37" s="402"/>
      <c r="BI37" s="402"/>
      <c r="BJ37" s="402"/>
      <c r="BK37" s="402"/>
      <c r="BL37" s="402"/>
      <c r="BM37" s="402"/>
      <c r="BN37" s="402"/>
      <c r="BO37" s="402"/>
      <c r="BP37" s="402"/>
      <c r="BQ37" s="402"/>
      <c r="BR37" s="402"/>
      <c r="BS37" s="402"/>
      <c r="BT37" s="402"/>
      <c r="BU37" s="402"/>
      <c r="BV37" s="178"/>
      <c r="BW37" s="401" t="str">
        <f t="shared" si="2"/>
        <v/>
      </c>
      <c r="BX37" s="401"/>
      <c r="BY37" s="402" t="str">
        <f>IF('各会計、関係団体の財政状況及び健全化判断比率'!B71="","",'各会計、関係団体の財政状況及び健全化判断比率'!B71)</f>
        <v/>
      </c>
      <c r="BZ37" s="402"/>
      <c r="CA37" s="402"/>
      <c r="CB37" s="402"/>
      <c r="CC37" s="402"/>
      <c r="CD37" s="402"/>
      <c r="CE37" s="402"/>
      <c r="CF37" s="402"/>
      <c r="CG37" s="402"/>
      <c r="CH37" s="402"/>
      <c r="CI37" s="402"/>
      <c r="CJ37" s="402"/>
      <c r="CK37" s="402"/>
      <c r="CL37" s="402"/>
      <c r="CM37" s="402"/>
      <c r="CN37" s="178"/>
      <c r="CO37" s="401" t="str">
        <f t="shared" si="3"/>
        <v/>
      </c>
      <c r="CP37" s="401"/>
      <c r="CQ37" s="402" t="str">
        <f>IF('各会計、関係団体の財政状況及び健全化判断比率'!BS10="","",'各会計、関係団体の財政状況及び健全化判断比率'!BS10)</f>
        <v/>
      </c>
      <c r="CR37" s="402"/>
      <c r="CS37" s="402"/>
      <c r="CT37" s="402"/>
      <c r="CU37" s="402"/>
      <c r="CV37" s="402"/>
      <c r="CW37" s="402"/>
      <c r="CX37" s="402"/>
      <c r="CY37" s="402"/>
      <c r="CZ37" s="402"/>
      <c r="DA37" s="402"/>
      <c r="DB37" s="402"/>
      <c r="DC37" s="402"/>
      <c r="DD37" s="402"/>
      <c r="DE37" s="402"/>
      <c r="DG37" s="399" t="str">
        <f>IF('各会計、関係団体の財政状況及び健全化判断比率'!BR10="","",'各会計、関係団体の財政状況及び健全化判断比率'!BR10)</f>
        <v/>
      </c>
      <c r="DH37" s="399"/>
      <c r="DI37" s="205"/>
    </row>
    <row r="38" spans="1:113" ht="32.25" customHeight="1" x14ac:dyDescent="0.15">
      <c r="A38" s="178"/>
      <c r="B38" s="202"/>
      <c r="C38" s="401" t="str">
        <f t="shared" ref="C38:C43" si="5">IF(E38="","",C37+1)</f>
        <v/>
      </c>
      <c r="D38" s="401"/>
      <c r="E38" s="402" t="str">
        <f>IF('各会計、関係団体の財政状況及び健全化判断比率'!B11="","",'各会計、関係団体の財政状況及び健全化判断比率'!B11)</f>
        <v/>
      </c>
      <c r="F38" s="402"/>
      <c r="G38" s="402"/>
      <c r="H38" s="402"/>
      <c r="I38" s="402"/>
      <c r="J38" s="402"/>
      <c r="K38" s="402"/>
      <c r="L38" s="402"/>
      <c r="M38" s="402"/>
      <c r="N38" s="402"/>
      <c r="O38" s="402"/>
      <c r="P38" s="402"/>
      <c r="Q38" s="402"/>
      <c r="R38" s="402"/>
      <c r="S38" s="402"/>
      <c r="T38" s="178"/>
      <c r="U38" s="401" t="str">
        <f t="shared" si="4"/>
        <v/>
      </c>
      <c r="V38" s="401"/>
      <c r="W38" s="402"/>
      <c r="X38" s="402"/>
      <c r="Y38" s="402"/>
      <c r="Z38" s="402"/>
      <c r="AA38" s="402"/>
      <c r="AB38" s="402"/>
      <c r="AC38" s="402"/>
      <c r="AD38" s="402"/>
      <c r="AE38" s="402"/>
      <c r="AF38" s="402"/>
      <c r="AG38" s="402"/>
      <c r="AH38" s="402"/>
      <c r="AI38" s="402"/>
      <c r="AJ38" s="402"/>
      <c r="AK38" s="402"/>
      <c r="AL38" s="178"/>
      <c r="AM38" s="401" t="str">
        <f t="shared" si="0"/>
        <v/>
      </c>
      <c r="AN38" s="401"/>
      <c r="AO38" s="402"/>
      <c r="AP38" s="402"/>
      <c r="AQ38" s="402"/>
      <c r="AR38" s="402"/>
      <c r="AS38" s="402"/>
      <c r="AT38" s="402"/>
      <c r="AU38" s="402"/>
      <c r="AV38" s="402"/>
      <c r="AW38" s="402"/>
      <c r="AX38" s="402"/>
      <c r="AY38" s="402"/>
      <c r="AZ38" s="402"/>
      <c r="BA38" s="402"/>
      <c r="BB38" s="402"/>
      <c r="BC38" s="402"/>
      <c r="BD38" s="178"/>
      <c r="BE38" s="401" t="str">
        <f t="shared" si="1"/>
        <v/>
      </c>
      <c r="BF38" s="401"/>
      <c r="BG38" s="402"/>
      <c r="BH38" s="402"/>
      <c r="BI38" s="402"/>
      <c r="BJ38" s="402"/>
      <c r="BK38" s="402"/>
      <c r="BL38" s="402"/>
      <c r="BM38" s="402"/>
      <c r="BN38" s="402"/>
      <c r="BO38" s="402"/>
      <c r="BP38" s="402"/>
      <c r="BQ38" s="402"/>
      <c r="BR38" s="402"/>
      <c r="BS38" s="402"/>
      <c r="BT38" s="402"/>
      <c r="BU38" s="402"/>
      <c r="BV38" s="178"/>
      <c r="BW38" s="401" t="str">
        <f t="shared" si="2"/>
        <v/>
      </c>
      <c r="BX38" s="401"/>
      <c r="BY38" s="402" t="str">
        <f>IF('各会計、関係団体の財政状況及び健全化判断比率'!B72="","",'各会計、関係団体の財政状況及び健全化判断比率'!B72)</f>
        <v/>
      </c>
      <c r="BZ38" s="402"/>
      <c r="CA38" s="402"/>
      <c r="CB38" s="402"/>
      <c r="CC38" s="402"/>
      <c r="CD38" s="402"/>
      <c r="CE38" s="402"/>
      <c r="CF38" s="402"/>
      <c r="CG38" s="402"/>
      <c r="CH38" s="402"/>
      <c r="CI38" s="402"/>
      <c r="CJ38" s="402"/>
      <c r="CK38" s="402"/>
      <c r="CL38" s="402"/>
      <c r="CM38" s="402"/>
      <c r="CN38" s="178"/>
      <c r="CO38" s="401" t="str">
        <f t="shared" si="3"/>
        <v/>
      </c>
      <c r="CP38" s="401"/>
      <c r="CQ38" s="402" t="str">
        <f>IF('各会計、関係団体の財政状況及び健全化判断比率'!BS11="","",'各会計、関係団体の財政状況及び健全化判断比率'!BS11)</f>
        <v/>
      </c>
      <c r="CR38" s="402"/>
      <c r="CS38" s="402"/>
      <c r="CT38" s="402"/>
      <c r="CU38" s="402"/>
      <c r="CV38" s="402"/>
      <c r="CW38" s="402"/>
      <c r="CX38" s="402"/>
      <c r="CY38" s="402"/>
      <c r="CZ38" s="402"/>
      <c r="DA38" s="402"/>
      <c r="DB38" s="402"/>
      <c r="DC38" s="402"/>
      <c r="DD38" s="402"/>
      <c r="DE38" s="402"/>
      <c r="DG38" s="399" t="str">
        <f>IF('各会計、関係団体の財政状況及び健全化判断比率'!BR11="","",'各会計、関係団体の財政状況及び健全化判断比率'!BR11)</f>
        <v/>
      </c>
      <c r="DH38" s="399"/>
      <c r="DI38" s="205"/>
    </row>
    <row r="39" spans="1:113" ht="32.25" customHeight="1" x14ac:dyDescent="0.15">
      <c r="A39" s="178"/>
      <c r="B39" s="202"/>
      <c r="C39" s="401" t="str">
        <f t="shared" si="5"/>
        <v/>
      </c>
      <c r="D39" s="401"/>
      <c r="E39" s="402" t="str">
        <f>IF('各会計、関係団体の財政状況及び健全化判断比率'!B12="","",'各会計、関係団体の財政状況及び健全化判断比率'!B12)</f>
        <v/>
      </c>
      <c r="F39" s="402"/>
      <c r="G39" s="402"/>
      <c r="H39" s="402"/>
      <c r="I39" s="402"/>
      <c r="J39" s="402"/>
      <c r="K39" s="402"/>
      <c r="L39" s="402"/>
      <c r="M39" s="402"/>
      <c r="N39" s="402"/>
      <c r="O39" s="402"/>
      <c r="P39" s="402"/>
      <c r="Q39" s="402"/>
      <c r="R39" s="402"/>
      <c r="S39" s="402"/>
      <c r="T39" s="178"/>
      <c r="U39" s="401" t="str">
        <f t="shared" si="4"/>
        <v/>
      </c>
      <c r="V39" s="401"/>
      <c r="W39" s="402"/>
      <c r="X39" s="402"/>
      <c r="Y39" s="402"/>
      <c r="Z39" s="402"/>
      <c r="AA39" s="402"/>
      <c r="AB39" s="402"/>
      <c r="AC39" s="402"/>
      <c r="AD39" s="402"/>
      <c r="AE39" s="402"/>
      <c r="AF39" s="402"/>
      <c r="AG39" s="402"/>
      <c r="AH39" s="402"/>
      <c r="AI39" s="402"/>
      <c r="AJ39" s="402"/>
      <c r="AK39" s="402"/>
      <c r="AL39" s="178"/>
      <c r="AM39" s="401" t="str">
        <f t="shared" si="0"/>
        <v/>
      </c>
      <c r="AN39" s="401"/>
      <c r="AO39" s="402"/>
      <c r="AP39" s="402"/>
      <c r="AQ39" s="402"/>
      <c r="AR39" s="402"/>
      <c r="AS39" s="402"/>
      <c r="AT39" s="402"/>
      <c r="AU39" s="402"/>
      <c r="AV39" s="402"/>
      <c r="AW39" s="402"/>
      <c r="AX39" s="402"/>
      <c r="AY39" s="402"/>
      <c r="AZ39" s="402"/>
      <c r="BA39" s="402"/>
      <c r="BB39" s="402"/>
      <c r="BC39" s="402"/>
      <c r="BD39" s="178"/>
      <c r="BE39" s="401" t="str">
        <f t="shared" si="1"/>
        <v/>
      </c>
      <c r="BF39" s="401"/>
      <c r="BG39" s="402"/>
      <c r="BH39" s="402"/>
      <c r="BI39" s="402"/>
      <c r="BJ39" s="402"/>
      <c r="BK39" s="402"/>
      <c r="BL39" s="402"/>
      <c r="BM39" s="402"/>
      <c r="BN39" s="402"/>
      <c r="BO39" s="402"/>
      <c r="BP39" s="402"/>
      <c r="BQ39" s="402"/>
      <c r="BR39" s="402"/>
      <c r="BS39" s="402"/>
      <c r="BT39" s="402"/>
      <c r="BU39" s="402"/>
      <c r="BV39" s="178"/>
      <c r="BW39" s="401" t="str">
        <f t="shared" si="2"/>
        <v/>
      </c>
      <c r="BX39" s="401"/>
      <c r="BY39" s="402" t="str">
        <f>IF('各会計、関係団体の財政状況及び健全化判断比率'!B73="","",'各会計、関係団体の財政状況及び健全化判断比率'!B73)</f>
        <v/>
      </c>
      <c r="BZ39" s="402"/>
      <c r="CA39" s="402"/>
      <c r="CB39" s="402"/>
      <c r="CC39" s="402"/>
      <c r="CD39" s="402"/>
      <c r="CE39" s="402"/>
      <c r="CF39" s="402"/>
      <c r="CG39" s="402"/>
      <c r="CH39" s="402"/>
      <c r="CI39" s="402"/>
      <c r="CJ39" s="402"/>
      <c r="CK39" s="402"/>
      <c r="CL39" s="402"/>
      <c r="CM39" s="402"/>
      <c r="CN39" s="178"/>
      <c r="CO39" s="401" t="str">
        <f t="shared" si="3"/>
        <v/>
      </c>
      <c r="CP39" s="401"/>
      <c r="CQ39" s="402" t="str">
        <f>IF('各会計、関係団体の財政状況及び健全化判断比率'!BS12="","",'各会計、関係団体の財政状況及び健全化判断比率'!BS12)</f>
        <v/>
      </c>
      <c r="CR39" s="402"/>
      <c r="CS39" s="402"/>
      <c r="CT39" s="402"/>
      <c r="CU39" s="402"/>
      <c r="CV39" s="402"/>
      <c r="CW39" s="402"/>
      <c r="CX39" s="402"/>
      <c r="CY39" s="402"/>
      <c r="CZ39" s="402"/>
      <c r="DA39" s="402"/>
      <c r="DB39" s="402"/>
      <c r="DC39" s="402"/>
      <c r="DD39" s="402"/>
      <c r="DE39" s="402"/>
      <c r="DG39" s="399" t="str">
        <f>IF('各会計、関係団体の財政状況及び健全化判断比率'!BR12="","",'各会計、関係団体の財政状況及び健全化判断比率'!BR12)</f>
        <v/>
      </c>
      <c r="DH39" s="399"/>
      <c r="DI39" s="205"/>
    </row>
    <row r="40" spans="1:113" ht="32.25" customHeight="1" x14ac:dyDescent="0.15">
      <c r="A40" s="178"/>
      <c r="B40" s="202"/>
      <c r="C40" s="401" t="str">
        <f t="shared" si="5"/>
        <v/>
      </c>
      <c r="D40" s="401"/>
      <c r="E40" s="402" t="str">
        <f>IF('各会計、関係団体の財政状況及び健全化判断比率'!B13="","",'各会計、関係団体の財政状況及び健全化判断比率'!B13)</f>
        <v/>
      </c>
      <c r="F40" s="402"/>
      <c r="G40" s="402"/>
      <c r="H40" s="402"/>
      <c r="I40" s="402"/>
      <c r="J40" s="402"/>
      <c r="K40" s="402"/>
      <c r="L40" s="402"/>
      <c r="M40" s="402"/>
      <c r="N40" s="402"/>
      <c r="O40" s="402"/>
      <c r="P40" s="402"/>
      <c r="Q40" s="402"/>
      <c r="R40" s="402"/>
      <c r="S40" s="402"/>
      <c r="T40" s="178"/>
      <c r="U40" s="401" t="str">
        <f t="shared" si="4"/>
        <v/>
      </c>
      <c r="V40" s="401"/>
      <c r="W40" s="402"/>
      <c r="X40" s="402"/>
      <c r="Y40" s="402"/>
      <c r="Z40" s="402"/>
      <c r="AA40" s="402"/>
      <c r="AB40" s="402"/>
      <c r="AC40" s="402"/>
      <c r="AD40" s="402"/>
      <c r="AE40" s="402"/>
      <c r="AF40" s="402"/>
      <c r="AG40" s="402"/>
      <c r="AH40" s="402"/>
      <c r="AI40" s="402"/>
      <c r="AJ40" s="402"/>
      <c r="AK40" s="402"/>
      <c r="AL40" s="178"/>
      <c r="AM40" s="401" t="str">
        <f t="shared" si="0"/>
        <v/>
      </c>
      <c r="AN40" s="401"/>
      <c r="AO40" s="402"/>
      <c r="AP40" s="402"/>
      <c r="AQ40" s="402"/>
      <c r="AR40" s="402"/>
      <c r="AS40" s="402"/>
      <c r="AT40" s="402"/>
      <c r="AU40" s="402"/>
      <c r="AV40" s="402"/>
      <c r="AW40" s="402"/>
      <c r="AX40" s="402"/>
      <c r="AY40" s="402"/>
      <c r="AZ40" s="402"/>
      <c r="BA40" s="402"/>
      <c r="BB40" s="402"/>
      <c r="BC40" s="402"/>
      <c r="BD40" s="178"/>
      <c r="BE40" s="401" t="str">
        <f t="shared" si="1"/>
        <v/>
      </c>
      <c r="BF40" s="401"/>
      <c r="BG40" s="402"/>
      <c r="BH40" s="402"/>
      <c r="BI40" s="402"/>
      <c r="BJ40" s="402"/>
      <c r="BK40" s="402"/>
      <c r="BL40" s="402"/>
      <c r="BM40" s="402"/>
      <c r="BN40" s="402"/>
      <c r="BO40" s="402"/>
      <c r="BP40" s="402"/>
      <c r="BQ40" s="402"/>
      <c r="BR40" s="402"/>
      <c r="BS40" s="402"/>
      <c r="BT40" s="402"/>
      <c r="BU40" s="402"/>
      <c r="BV40" s="178"/>
      <c r="BW40" s="401" t="str">
        <f t="shared" si="2"/>
        <v/>
      </c>
      <c r="BX40" s="401"/>
      <c r="BY40" s="402" t="str">
        <f>IF('各会計、関係団体の財政状況及び健全化判断比率'!B74="","",'各会計、関係団体の財政状況及び健全化判断比率'!B74)</f>
        <v/>
      </c>
      <c r="BZ40" s="402"/>
      <c r="CA40" s="402"/>
      <c r="CB40" s="402"/>
      <c r="CC40" s="402"/>
      <c r="CD40" s="402"/>
      <c r="CE40" s="402"/>
      <c r="CF40" s="402"/>
      <c r="CG40" s="402"/>
      <c r="CH40" s="402"/>
      <c r="CI40" s="402"/>
      <c r="CJ40" s="402"/>
      <c r="CK40" s="402"/>
      <c r="CL40" s="402"/>
      <c r="CM40" s="402"/>
      <c r="CN40" s="178"/>
      <c r="CO40" s="401" t="str">
        <f t="shared" si="3"/>
        <v/>
      </c>
      <c r="CP40" s="401"/>
      <c r="CQ40" s="402" t="str">
        <f>IF('各会計、関係団体の財政状況及び健全化判断比率'!BS13="","",'各会計、関係団体の財政状況及び健全化判断比率'!BS13)</f>
        <v/>
      </c>
      <c r="CR40" s="402"/>
      <c r="CS40" s="402"/>
      <c r="CT40" s="402"/>
      <c r="CU40" s="402"/>
      <c r="CV40" s="402"/>
      <c r="CW40" s="402"/>
      <c r="CX40" s="402"/>
      <c r="CY40" s="402"/>
      <c r="CZ40" s="402"/>
      <c r="DA40" s="402"/>
      <c r="DB40" s="402"/>
      <c r="DC40" s="402"/>
      <c r="DD40" s="402"/>
      <c r="DE40" s="402"/>
      <c r="DG40" s="399" t="str">
        <f>IF('各会計、関係団体の財政状況及び健全化判断比率'!BR13="","",'各会計、関係団体の財政状況及び健全化判断比率'!BR13)</f>
        <v/>
      </c>
      <c r="DH40" s="399"/>
      <c r="DI40" s="205"/>
    </row>
    <row r="41" spans="1:113" ht="32.25" customHeight="1" x14ac:dyDescent="0.15">
      <c r="A41" s="178"/>
      <c r="B41" s="202"/>
      <c r="C41" s="401" t="str">
        <f t="shared" si="5"/>
        <v/>
      </c>
      <c r="D41" s="401"/>
      <c r="E41" s="402" t="str">
        <f>IF('各会計、関係団体の財政状況及び健全化判断比率'!B14="","",'各会計、関係団体の財政状況及び健全化判断比率'!B14)</f>
        <v/>
      </c>
      <c r="F41" s="402"/>
      <c r="G41" s="402"/>
      <c r="H41" s="402"/>
      <c r="I41" s="402"/>
      <c r="J41" s="402"/>
      <c r="K41" s="402"/>
      <c r="L41" s="402"/>
      <c r="M41" s="402"/>
      <c r="N41" s="402"/>
      <c r="O41" s="402"/>
      <c r="P41" s="402"/>
      <c r="Q41" s="402"/>
      <c r="R41" s="402"/>
      <c r="S41" s="402"/>
      <c r="T41" s="178"/>
      <c r="U41" s="401" t="str">
        <f t="shared" si="4"/>
        <v/>
      </c>
      <c r="V41" s="401"/>
      <c r="W41" s="402"/>
      <c r="X41" s="402"/>
      <c r="Y41" s="402"/>
      <c r="Z41" s="402"/>
      <c r="AA41" s="402"/>
      <c r="AB41" s="402"/>
      <c r="AC41" s="402"/>
      <c r="AD41" s="402"/>
      <c r="AE41" s="402"/>
      <c r="AF41" s="402"/>
      <c r="AG41" s="402"/>
      <c r="AH41" s="402"/>
      <c r="AI41" s="402"/>
      <c r="AJ41" s="402"/>
      <c r="AK41" s="402"/>
      <c r="AL41" s="178"/>
      <c r="AM41" s="401" t="str">
        <f t="shared" si="0"/>
        <v/>
      </c>
      <c r="AN41" s="401"/>
      <c r="AO41" s="402"/>
      <c r="AP41" s="402"/>
      <c r="AQ41" s="402"/>
      <c r="AR41" s="402"/>
      <c r="AS41" s="402"/>
      <c r="AT41" s="402"/>
      <c r="AU41" s="402"/>
      <c r="AV41" s="402"/>
      <c r="AW41" s="402"/>
      <c r="AX41" s="402"/>
      <c r="AY41" s="402"/>
      <c r="AZ41" s="402"/>
      <c r="BA41" s="402"/>
      <c r="BB41" s="402"/>
      <c r="BC41" s="402"/>
      <c r="BD41" s="178"/>
      <c r="BE41" s="401" t="str">
        <f t="shared" si="1"/>
        <v/>
      </c>
      <c r="BF41" s="401"/>
      <c r="BG41" s="402"/>
      <c r="BH41" s="402"/>
      <c r="BI41" s="402"/>
      <c r="BJ41" s="402"/>
      <c r="BK41" s="402"/>
      <c r="BL41" s="402"/>
      <c r="BM41" s="402"/>
      <c r="BN41" s="402"/>
      <c r="BO41" s="402"/>
      <c r="BP41" s="402"/>
      <c r="BQ41" s="402"/>
      <c r="BR41" s="402"/>
      <c r="BS41" s="402"/>
      <c r="BT41" s="402"/>
      <c r="BU41" s="402"/>
      <c r="BV41" s="178"/>
      <c r="BW41" s="401" t="str">
        <f t="shared" si="2"/>
        <v/>
      </c>
      <c r="BX41" s="401"/>
      <c r="BY41" s="402" t="str">
        <f>IF('各会計、関係団体の財政状況及び健全化判断比率'!B75="","",'各会計、関係団体の財政状況及び健全化判断比率'!B75)</f>
        <v/>
      </c>
      <c r="BZ41" s="402"/>
      <c r="CA41" s="402"/>
      <c r="CB41" s="402"/>
      <c r="CC41" s="402"/>
      <c r="CD41" s="402"/>
      <c r="CE41" s="402"/>
      <c r="CF41" s="402"/>
      <c r="CG41" s="402"/>
      <c r="CH41" s="402"/>
      <c r="CI41" s="402"/>
      <c r="CJ41" s="402"/>
      <c r="CK41" s="402"/>
      <c r="CL41" s="402"/>
      <c r="CM41" s="402"/>
      <c r="CN41" s="178"/>
      <c r="CO41" s="401" t="str">
        <f t="shared" si="3"/>
        <v/>
      </c>
      <c r="CP41" s="401"/>
      <c r="CQ41" s="402" t="str">
        <f>IF('各会計、関係団体の財政状況及び健全化判断比率'!BS14="","",'各会計、関係団体の財政状況及び健全化判断比率'!BS14)</f>
        <v/>
      </c>
      <c r="CR41" s="402"/>
      <c r="CS41" s="402"/>
      <c r="CT41" s="402"/>
      <c r="CU41" s="402"/>
      <c r="CV41" s="402"/>
      <c r="CW41" s="402"/>
      <c r="CX41" s="402"/>
      <c r="CY41" s="402"/>
      <c r="CZ41" s="402"/>
      <c r="DA41" s="402"/>
      <c r="DB41" s="402"/>
      <c r="DC41" s="402"/>
      <c r="DD41" s="402"/>
      <c r="DE41" s="402"/>
      <c r="DG41" s="399" t="str">
        <f>IF('各会計、関係団体の財政状況及び健全化判断比率'!BR14="","",'各会計、関係団体の財政状況及び健全化判断比率'!BR14)</f>
        <v/>
      </c>
      <c r="DH41" s="399"/>
      <c r="DI41" s="205"/>
    </row>
    <row r="42" spans="1:113" ht="32.25" customHeight="1" x14ac:dyDescent="0.15">
      <c r="B42" s="202"/>
      <c r="C42" s="401" t="str">
        <f t="shared" si="5"/>
        <v/>
      </c>
      <c r="D42" s="401"/>
      <c r="E42" s="402" t="str">
        <f>IF('各会計、関係団体の財政状況及び健全化判断比率'!B15="","",'各会計、関係団体の財政状況及び健全化判断比率'!B15)</f>
        <v/>
      </c>
      <c r="F42" s="402"/>
      <c r="G42" s="402"/>
      <c r="H42" s="402"/>
      <c r="I42" s="402"/>
      <c r="J42" s="402"/>
      <c r="K42" s="402"/>
      <c r="L42" s="402"/>
      <c r="M42" s="402"/>
      <c r="N42" s="402"/>
      <c r="O42" s="402"/>
      <c r="P42" s="402"/>
      <c r="Q42" s="402"/>
      <c r="R42" s="402"/>
      <c r="S42" s="402"/>
      <c r="T42" s="178"/>
      <c r="U42" s="401" t="str">
        <f t="shared" si="4"/>
        <v/>
      </c>
      <c r="V42" s="401"/>
      <c r="W42" s="402"/>
      <c r="X42" s="402"/>
      <c r="Y42" s="402"/>
      <c r="Z42" s="402"/>
      <c r="AA42" s="402"/>
      <c r="AB42" s="402"/>
      <c r="AC42" s="402"/>
      <c r="AD42" s="402"/>
      <c r="AE42" s="402"/>
      <c r="AF42" s="402"/>
      <c r="AG42" s="402"/>
      <c r="AH42" s="402"/>
      <c r="AI42" s="402"/>
      <c r="AJ42" s="402"/>
      <c r="AK42" s="402"/>
      <c r="AL42" s="178"/>
      <c r="AM42" s="401" t="str">
        <f t="shared" si="0"/>
        <v/>
      </c>
      <c r="AN42" s="401"/>
      <c r="AO42" s="402"/>
      <c r="AP42" s="402"/>
      <c r="AQ42" s="402"/>
      <c r="AR42" s="402"/>
      <c r="AS42" s="402"/>
      <c r="AT42" s="402"/>
      <c r="AU42" s="402"/>
      <c r="AV42" s="402"/>
      <c r="AW42" s="402"/>
      <c r="AX42" s="402"/>
      <c r="AY42" s="402"/>
      <c r="AZ42" s="402"/>
      <c r="BA42" s="402"/>
      <c r="BB42" s="402"/>
      <c r="BC42" s="402"/>
      <c r="BD42" s="178"/>
      <c r="BE42" s="401" t="str">
        <f t="shared" si="1"/>
        <v/>
      </c>
      <c r="BF42" s="401"/>
      <c r="BG42" s="402"/>
      <c r="BH42" s="402"/>
      <c r="BI42" s="402"/>
      <c r="BJ42" s="402"/>
      <c r="BK42" s="402"/>
      <c r="BL42" s="402"/>
      <c r="BM42" s="402"/>
      <c r="BN42" s="402"/>
      <c r="BO42" s="402"/>
      <c r="BP42" s="402"/>
      <c r="BQ42" s="402"/>
      <c r="BR42" s="402"/>
      <c r="BS42" s="402"/>
      <c r="BT42" s="402"/>
      <c r="BU42" s="402"/>
      <c r="BV42" s="178"/>
      <c r="BW42" s="401" t="str">
        <f t="shared" si="2"/>
        <v/>
      </c>
      <c r="BX42" s="401"/>
      <c r="BY42" s="402" t="str">
        <f>IF('各会計、関係団体の財政状況及び健全化判断比率'!B76="","",'各会計、関係団体の財政状況及び健全化判断比率'!B76)</f>
        <v/>
      </c>
      <c r="BZ42" s="402"/>
      <c r="CA42" s="402"/>
      <c r="CB42" s="402"/>
      <c r="CC42" s="402"/>
      <c r="CD42" s="402"/>
      <c r="CE42" s="402"/>
      <c r="CF42" s="402"/>
      <c r="CG42" s="402"/>
      <c r="CH42" s="402"/>
      <c r="CI42" s="402"/>
      <c r="CJ42" s="402"/>
      <c r="CK42" s="402"/>
      <c r="CL42" s="402"/>
      <c r="CM42" s="402"/>
      <c r="CN42" s="178"/>
      <c r="CO42" s="401" t="str">
        <f t="shared" si="3"/>
        <v/>
      </c>
      <c r="CP42" s="401"/>
      <c r="CQ42" s="402" t="str">
        <f>IF('各会計、関係団体の財政状況及び健全化判断比率'!BS15="","",'各会計、関係団体の財政状況及び健全化判断比率'!BS15)</f>
        <v/>
      </c>
      <c r="CR42" s="402"/>
      <c r="CS42" s="402"/>
      <c r="CT42" s="402"/>
      <c r="CU42" s="402"/>
      <c r="CV42" s="402"/>
      <c r="CW42" s="402"/>
      <c r="CX42" s="402"/>
      <c r="CY42" s="402"/>
      <c r="CZ42" s="402"/>
      <c r="DA42" s="402"/>
      <c r="DB42" s="402"/>
      <c r="DC42" s="402"/>
      <c r="DD42" s="402"/>
      <c r="DE42" s="402"/>
      <c r="DG42" s="399" t="str">
        <f>IF('各会計、関係団体の財政状況及び健全化判断比率'!BR15="","",'各会計、関係団体の財政状況及び健全化判断比率'!BR15)</f>
        <v/>
      </c>
      <c r="DH42" s="399"/>
      <c r="DI42" s="205"/>
    </row>
    <row r="43" spans="1:113" ht="32.25" customHeight="1" x14ac:dyDescent="0.15">
      <c r="B43" s="202"/>
      <c r="C43" s="401" t="str">
        <f t="shared" si="5"/>
        <v/>
      </c>
      <c r="D43" s="401"/>
      <c r="E43" s="402" t="str">
        <f>IF('各会計、関係団体の財政状況及び健全化判断比率'!B16="","",'各会計、関係団体の財政状況及び健全化判断比率'!B16)</f>
        <v/>
      </c>
      <c r="F43" s="402"/>
      <c r="G43" s="402"/>
      <c r="H43" s="402"/>
      <c r="I43" s="402"/>
      <c r="J43" s="402"/>
      <c r="K43" s="402"/>
      <c r="L43" s="402"/>
      <c r="M43" s="402"/>
      <c r="N43" s="402"/>
      <c r="O43" s="402"/>
      <c r="P43" s="402"/>
      <c r="Q43" s="402"/>
      <c r="R43" s="402"/>
      <c r="S43" s="402"/>
      <c r="T43" s="178"/>
      <c r="U43" s="401" t="str">
        <f t="shared" si="4"/>
        <v/>
      </c>
      <c r="V43" s="401"/>
      <c r="W43" s="402"/>
      <c r="X43" s="402"/>
      <c r="Y43" s="402"/>
      <c r="Z43" s="402"/>
      <c r="AA43" s="402"/>
      <c r="AB43" s="402"/>
      <c r="AC43" s="402"/>
      <c r="AD43" s="402"/>
      <c r="AE43" s="402"/>
      <c r="AF43" s="402"/>
      <c r="AG43" s="402"/>
      <c r="AH43" s="402"/>
      <c r="AI43" s="402"/>
      <c r="AJ43" s="402"/>
      <c r="AK43" s="402"/>
      <c r="AL43" s="178"/>
      <c r="AM43" s="401" t="str">
        <f t="shared" si="0"/>
        <v/>
      </c>
      <c r="AN43" s="401"/>
      <c r="AO43" s="402"/>
      <c r="AP43" s="402"/>
      <c r="AQ43" s="402"/>
      <c r="AR43" s="402"/>
      <c r="AS43" s="402"/>
      <c r="AT43" s="402"/>
      <c r="AU43" s="402"/>
      <c r="AV43" s="402"/>
      <c r="AW43" s="402"/>
      <c r="AX43" s="402"/>
      <c r="AY43" s="402"/>
      <c r="AZ43" s="402"/>
      <c r="BA43" s="402"/>
      <c r="BB43" s="402"/>
      <c r="BC43" s="402"/>
      <c r="BD43" s="178"/>
      <c r="BE43" s="401" t="str">
        <f t="shared" si="1"/>
        <v/>
      </c>
      <c r="BF43" s="401"/>
      <c r="BG43" s="402"/>
      <c r="BH43" s="402"/>
      <c r="BI43" s="402"/>
      <c r="BJ43" s="402"/>
      <c r="BK43" s="402"/>
      <c r="BL43" s="402"/>
      <c r="BM43" s="402"/>
      <c r="BN43" s="402"/>
      <c r="BO43" s="402"/>
      <c r="BP43" s="402"/>
      <c r="BQ43" s="402"/>
      <c r="BR43" s="402"/>
      <c r="BS43" s="402"/>
      <c r="BT43" s="402"/>
      <c r="BU43" s="402"/>
      <c r="BV43" s="178"/>
      <c r="BW43" s="401" t="str">
        <f t="shared" si="2"/>
        <v/>
      </c>
      <c r="BX43" s="401"/>
      <c r="BY43" s="402" t="str">
        <f>IF('各会計、関係団体の財政状況及び健全化判断比率'!B77="","",'各会計、関係団体の財政状況及び健全化判断比率'!B77)</f>
        <v/>
      </c>
      <c r="BZ43" s="402"/>
      <c r="CA43" s="402"/>
      <c r="CB43" s="402"/>
      <c r="CC43" s="402"/>
      <c r="CD43" s="402"/>
      <c r="CE43" s="402"/>
      <c r="CF43" s="402"/>
      <c r="CG43" s="402"/>
      <c r="CH43" s="402"/>
      <c r="CI43" s="402"/>
      <c r="CJ43" s="402"/>
      <c r="CK43" s="402"/>
      <c r="CL43" s="402"/>
      <c r="CM43" s="402"/>
      <c r="CN43" s="178"/>
      <c r="CO43" s="401" t="str">
        <f t="shared" si="3"/>
        <v/>
      </c>
      <c r="CP43" s="401"/>
      <c r="CQ43" s="402" t="str">
        <f>IF('各会計、関係団体の財政状況及び健全化判断比率'!BS16="","",'各会計、関係団体の財政状況及び健全化判断比率'!BS16)</f>
        <v/>
      </c>
      <c r="CR43" s="402"/>
      <c r="CS43" s="402"/>
      <c r="CT43" s="402"/>
      <c r="CU43" s="402"/>
      <c r="CV43" s="402"/>
      <c r="CW43" s="402"/>
      <c r="CX43" s="402"/>
      <c r="CY43" s="402"/>
      <c r="CZ43" s="402"/>
      <c r="DA43" s="402"/>
      <c r="DB43" s="402"/>
      <c r="DC43" s="402"/>
      <c r="DD43" s="402"/>
      <c r="DE43" s="402"/>
      <c r="DG43" s="399" t="str">
        <f>IF('各会計、関係団体の財政状況及び健全化判断比率'!BR16="","",'各会計、関係団体の財政状況及び健全化判断比率'!BR16)</f>
        <v/>
      </c>
      <c r="DH43" s="399"/>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204</v>
      </c>
      <c r="E46" s="398" t="s">
        <v>205</v>
      </c>
      <c r="F46" s="398"/>
      <c r="G46" s="398"/>
      <c r="H46" s="398"/>
      <c r="I46" s="398"/>
      <c r="J46" s="398"/>
      <c r="K46" s="398"/>
      <c r="L46" s="398"/>
      <c r="M46" s="398"/>
      <c r="N46" s="398"/>
      <c r="O46" s="398"/>
      <c r="P46" s="398"/>
      <c r="Q46" s="398"/>
      <c r="R46" s="398"/>
      <c r="S46" s="398"/>
      <c r="T46" s="398"/>
      <c r="U46" s="398"/>
      <c r="V46" s="398"/>
      <c r="W46" s="398"/>
      <c r="X46" s="398"/>
      <c r="Y46" s="398"/>
      <c r="Z46" s="398"/>
      <c r="AA46" s="398"/>
      <c r="AB46" s="398"/>
      <c r="AC46" s="398"/>
      <c r="AD46" s="398"/>
      <c r="AE46" s="398"/>
      <c r="AF46" s="398"/>
      <c r="AG46" s="398"/>
      <c r="AH46" s="398"/>
      <c r="AI46" s="398"/>
      <c r="AJ46" s="398"/>
      <c r="AK46" s="398"/>
      <c r="AL46" s="398"/>
      <c r="AM46" s="398"/>
      <c r="AN46" s="398"/>
      <c r="AO46" s="398"/>
      <c r="AP46" s="398"/>
      <c r="AQ46" s="398"/>
      <c r="AR46" s="398"/>
      <c r="AS46" s="398"/>
      <c r="AT46" s="398"/>
      <c r="AU46" s="398"/>
      <c r="AV46" s="398"/>
      <c r="AW46" s="398"/>
      <c r="AX46" s="398"/>
      <c r="AY46" s="398"/>
      <c r="AZ46" s="398"/>
      <c r="BA46" s="398"/>
      <c r="BB46" s="398"/>
      <c r="BC46" s="398"/>
      <c r="BD46" s="398"/>
      <c r="BE46" s="398"/>
      <c r="BF46" s="398"/>
      <c r="BG46" s="398"/>
      <c r="BH46" s="398"/>
      <c r="BI46" s="398"/>
      <c r="BJ46" s="398"/>
      <c r="BK46" s="398"/>
      <c r="BL46" s="398"/>
      <c r="BM46" s="398"/>
      <c r="BN46" s="398"/>
      <c r="BO46" s="398"/>
      <c r="BP46" s="398"/>
      <c r="BQ46" s="398"/>
      <c r="BR46" s="398"/>
      <c r="BS46" s="398"/>
      <c r="BT46" s="398"/>
      <c r="BU46" s="398"/>
      <c r="BV46" s="398"/>
      <c r="BW46" s="398"/>
      <c r="BX46" s="398"/>
      <c r="BY46" s="398"/>
      <c r="BZ46" s="398"/>
      <c r="CA46" s="398"/>
      <c r="CB46" s="398"/>
      <c r="CC46" s="398"/>
      <c r="CD46" s="398"/>
      <c r="CE46" s="398"/>
      <c r="CF46" s="398"/>
      <c r="CG46" s="398"/>
      <c r="CH46" s="398"/>
      <c r="CI46" s="398"/>
      <c r="CJ46" s="398"/>
      <c r="CK46" s="398"/>
      <c r="CL46" s="398"/>
      <c r="CM46" s="398"/>
      <c r="CN46" s="398"/>
      <c r="CO46" s="398"/>
      <c r="CP46" s="398"/>
      <c r="CQ46" s="398"/>
      <c r="CR46" s="398"/>
      <c r="CS46" s="398"/>
      <c r="CT46" s="398"/>
      <c r="CU46" s="398"/>
      <c r="CV46" s="398"/>
      <c r="CW46" s="398"/>
      <c r="CX46" s="398"/>
      <c r="CY46" s="398"/>
      <c r="CZ46" s="398"/>
      <c r="DA46" s="398"/>
      <c r="DB46" s="398"/>
      <c r="DC46" s="398"/>
      <c r="DD46" s="398"/>
      <c r="DE46" s="398"/>
      <c r="DF46" s="398"/>
      <c r="DG46" s="398"/>
      <c r="DH46" s="398"/>
      <c r="DI46" s="398"/>
    </row>
    <row r="47" spans="1:113" x14ac:dyDescent="0.15">
      <c r="E47" s="398" t="s">
        <v>206</v>
      </c>
      <c r="F47" s="398"/>
      <c r="G47" s="398"/>
      <c r="H47" s="398"/>
      <c r="I47" s="398"/>
      <c r="J47" s="398"/>
      <c r="K47" s="398"/>
      <c r="L47" s="398"/>
      <c r="M47" s="398"/>
      <c r="N47" s="398"/>
      <c r="O47" s="398"/>
      <c r="P47" s="398"/>
      <c r="Q47" s="398"/>
      <c r="R47" s="398"/>
      <c r="S47" s="398"/>
      <c r="T47" s="398"/>
      <c r="U47" s="398"/>
      <c r="V47" s="398"/>
      <c r="W47" s="398"/>
      <c r="X47" s="398"/>
      <c r="Y47" s="398"/>
      <c r="Z47" s="398"/>
      <c r="AA47" s="398"/>
      <c r="AB47" s="398"/>
      <c r="AC47" s="398"/>
      <c r="AD47" s="398"/>
      <c r="AE47" s="398"/>
      <c r="AF47" s="398"/>
      <c r="AG47" s="398"/>
      <c r="AH47" s="398"/>
      <c r="AI47" s="398"/>
      <c r="AJ47" s="398"/>
      <c r="AK47" s="398"/>
      <c r="AL47" s="398"/>
      <c r="AM47" s="398"/>
      <c r="AN47" s="398"/>
      <c r="AO47" s="398"/>
      <c r="AP47" s="398"/>
      <c r="AQ47" s="398"/>
      <c r="AR47" s="398"/>
      <c r="AS47" s="398"/>
      <c r="AT47" s="398"/>
      <c r="AU47" s="398"/>
      <c r="AV47" s="398"/>
      <c r="AW47" s="398"/>
      <c r="AX47" s="398"/>
      <c r="AY47" s="398"/>
      <c r="AZ47" s="398"/>
      <c r="BA47" s="398"/>
      <c r="BB47" s="398"/>
      <c r="BC47" s="398"/>
      <c r="BD47" s="398"/>
      <c r="BE47" s="398"/>
      <c r="BF47" s="398"/>
      <c r="BG47" s="398"/>
      <c r="BH47" s="398"/>
      <c r="BI47" s="398"/>
      <c r="BJ47" s="398"/>
      <c r="BK47" s="398"/>
      <c r="BL47" s="398"/>
      <c r="BM47" s="398"/>
      <c r="BN47" s="398"/>
      <c r="BO47" s="398"/>
      <c r="BP47" s="398"/>
      <c r="BQ47" s="398"/>
      <c r="BR47" s="398"/>
      <c r="BS47" s="398"/>
      <c r="BT47" s="398"/>
      <c r="BU47" s="398"/>
      <c r="BV47" s="398"/>
      <c r="BW47" s="398"/>
      <c r="BX47" s="398"/>
      <c r="BY47" s="398"/>
      <c r="BZ47" s="398"/>
      <c r="CA47" s="398"/>
      <c r="CB47" s="398"/>
      <c r="CC47" s="398"/>
      <c r="CD47" s="398"/>
      <c r="CE47" s="398"/>
      <c r="CF47" s="398"/>
      <c r="CG47" s="398"/>
      <c r="CH47" s="398"/>
      <c r="CI47" s="398"/>
      <c r="CJ47" s="398"/>
      <c r="CK47" s="398"/>
      <c r="CL47" s="398"/>
      <c r="CM47" s="398"/>
      <c r="CN47" s="398"/>
      <c r="CO47" s="398"/>
      <c r="CP47" s="398"/>
      <c r="CQ47" s="398"/>
      <c r="CR47" s="398"/>
      <c r="CS47" s="398"/>
      <c r="CT47" s="398"/>
      <c r="CU47" s="398"/>
      <c r="CV47" s="398"/>
      <c r="CW47" s="398"/>
      <c r="CX47" s="398"/>
      <c r="CY47" s="398"/>
      <c r="CZ47" s="398"/>
      <c r="DA47" s="398"/>
      <c r="DB47" s="398"/>
      <c r="DC47" s="398"/>
      <c r="DD47" s="398"/>
      <c r="DE47" s="398"/>
      <c r="DF47" s="398"/>
      <c r="DG47" s="398"/>
      <c r="DH47" s="398"/>
      <c r="DI47" s="398"/>
    </row>
    <row r="48" spans="1:113" x14ac:dyDescent="0.15">
      <c r="E48" s="398" t="s">
        <v>207</v>
      </c>
      <c r="F48" s="398"/>
      <c r="G48" s="398"/>
      <c r="H48" s="398"/>
      <c r="I48" s="398"/>
      <c r="J48" s="398"/>
      <c r="K48" s="398"/>
      <c r="L48" s="398"/>
      <c r="M48" s="398"/>
      <c r="N48" s="398"/>
      <c r="O48" s="398"/>
      <c r="P48" s="398"/>
      <c r="Q48" s="398"/>
      <c r="R48" s="398"/>
      <c r="S48" s="398"/>
      <c r="T48" s="398"/>
      <c r="U48" s="398"/>
      <c r="V48" s="398"/>
      <c r="W48" s="398"/>
      <c r="X48" s="398"/>
      <c r="Y48" s="398"/>
      <c r="Z48" s="398"/>
      <c r="AA48" s="398"/>
      <c r="AB48" s="398"/>
      <c r="AC48" s="398"/>
      <c r="AD48" s="398"/>
      <c r="AE48" s="398"/>
      <c r="AF48" s="398"/>
      <c r="AG48" s="398"/>
      <c r="AH48" s="398"/>
      <c r="AI48" s="398"/>
      <c r="AJ48" s="398"/>
      <c r="AK48" s="398"/>
      <c r="AL48" s="398"/>
      <c r="AM48" s="398"/>
      <c r="AN48" s="398"/>
      <c r="AO48" s="398"/>
      <c r="AP48" s="398"/>
      <c r="AQ48" s="398"/>
      <c r="AR48" s="398"/>
      <c r="AS48" s="398"/>
      <c r="AT48" s="398"/>
      <c r="AU48" s="398"/>
      <c r="AV48" s="398"/>
      <c r="AW48" s="398"/>
      <c r="AX48" s="398"/>
      <c r="AY48" s="398"/>
      <c r="AZ48" s="398"/>
      <c r="BA48" s="398"/>
      <c r="BB48" s="398"/>
      <c r="BC48" s="398"/>
      <c r="BD48" s="398"/>
      <c r="BE48" s="398"/>
      <c r="BF48" s="398"/>
      <c r="BG48" s="398"/>
      <c r="BH48" s="398"/>
      <c r="BI48" s="398"/>
      <c r="BJ48" s="398"/>
      <c r="BK48" s="398"/>
      <c r="BL48" s="398"/>
      <c r="BM48" s="398"/>
      <c r="BN48" s="398"/>
      <c r="BO48" s="398"/>
      <c r="BP48" s="398"/>
      <c r="BQ48" s="398"/>
      <c r="BR48" s="398"/>
      <c r="BS48" s="398"/>
      <c r="BT48" s="398"/>
      <c r="BU48" s="398"/>
      <c r="BV48" s="398"/>
      <c r="BW48" s="398"/>
      <c r="BX48" s="398"/>
      <c r="BY48" s="398"/>
      <c r="BZ48" s="398"/>
      <c r="CA48" s="398"/>
      <c r="CB48" s="398"/>
      <c r="CC48" s="398"/>
      <c r="CD48" s="398"/>
      <c r="CE48" s="398"/>
      <c r="CF48" s="398"/>
      <c r="CG48" s="398"/>
      <c r="CH48" s="398"/>
      <c r="CI48" s="398"/>
      <c r="CJ48" s="398"/>
      <c r="CK48" s="398"/>
      <c r="CL48" s="398"/>
      <c r="CM48" s="398"/>
      <c r="CN48" s="398"/>
      <c r="CO48" s="398"/>
      <c r="CP48" s="398"/>
      <c r="CQ48" s="398"/>
      <c r="CR48" s="398"/>
      <c r="CS48" s="398"/>
      <c r="CT48" s="398"/>
      <c r="CU48" s="398"/>
      <c r="CV48" s="398"/>
      <c r="CW48" s="398"/>
      <c r="CX48" s="398"/>
      <c r="CY48" s="398"/>
      <c r="CZ48" s="398"/>
      <c r="DA48" s="398"/>
      <c r="DB48" s="398"/>
      <c r="DC48" s="398"/>
      <c r="DD48" s="398"/>
      <c r="DE48" s="398"/>
      <c r="DF48" s="398"/>
      <c r="DG48" s="398"/>
      <c r="DH48" s="398"/>
      <c r="DI48" s="398"/>
    </row>
    <row r="49" spans="5:113" x14ac:dyDescent="0.15">
      <c r="E49" s="400" t="s">
        <v>208</v>
      </c>
      <c r="F49" s="400"/>
      <c r="G49" s="400"/>
      <c r="H49" s="400"/>
      <c r="I49" s="400"/>
      <c r="J49" s="400"/>
      <c r="K49" s="400"/>
      <c r="L49" s="400"/>
      <c r="M49" s="400"/>
      <c r="N49" s="400"/>
      <c r="O49" s="400"/>
      <c r="P49" s="400"/>
      <c r="Q49" s="400"/>
      <c r="R49" s="400"/>
      <c r="S49" s="400"/>
      <c r="T49" s="400"/>
      <c r="U49" s="400"/>
      <c r="V49" s="400"/>
      <c r="W49" s="400"/>
      <c r="X49" s="400"/>
      <c r="Y49" s="400"/>
      <c r="Z49" s="400"/>
      <c r="AA49" s="400"/>
      <c r="AB49" s="400"/>
      <c r="AC49" s="400"/>
      <c r="AD49" s="400"/>
      <c r="AE49" s="400"/>
      <c r="AF49" s="400"/>
      <c r="AG49" s="400"/>
      <c r="AH49" s="400"/>
      <c r="AI49" s="400"/>
      <c r="AJ49" s="400"/>
      <c r="AK49" s="400"/>
      <c r="AL49" s="400"/>
      <c r="AM49" s="400"/>
      <c r="AN49" s="400"/>
      <c r="AO49" s="400"/>
      <c r="AP49" s="400"/>
      <c r="AQ49" s="400"/>
      <c r="AR49" s="400"/>
      <c r="AS49" s="400"/>
      <c r="AT49" s="400"/>
      <c r="AU49" s="400"/>
      <c r="AV49" s="400"/>
      <c r="AW49" s="400"/>
      <c r="AX49" s="400"/>
      <c r="AY49" s="400"/>
      <c r="AZ49" s="400"/>
      <c r="BA49" s="400"/>
      <c r="BB49" s="400"/>
      <c r="BC49" s="400"/>
      <c r="BD49" s="400"/>
      <c r="BE49" s="400"/>
      <c r="BF49" s="400"/>
      <c r="BG49" s="400"/>
      <c r="BH49" s="400"/>
      <c r="BI49" s="400"/>
      <c r="BJ49" s="400"/>
      <c r="BK49" s="400"/>
      <c r="BL49" s="400"/>
      <c r="BM49" s="400"/>
      <c r="BN49" s="400"/>
      <c r="BO49" s="400"/>
      <c r="BP49" s="400"/>
      <c r="BQ49" s="400"/>
      <c r="BR49" s="400"/>
      <c r="BS49" s="400"/>
      <c r="BT49" s="400"/>
      <c r="BU49" s="400"/>
      <c r="BV49" s="400"/>
      <c r="BW49" s="400"/>
      <c r="BX49" s="400"/>
      <c r="BY49" s="400"/>
      <c r="BZ49" s="400"/>
      <c r="CA49" s="400"/>
      <c r="CB49" s="400"/>
      <c r="CC49" s="400"/>
      <c r="CD49" s="400"/>
      <c r="CE49" s="400"/>
      <c r="CF49" s="400"/>
      <c r="CG49" s="400"/>
      <c r="CH49" s="400"/>
      <c r="CI49" s="400"/>
      <c r="CJ49" s="400"/>
      <c r="CK49" s="400"/>
      <c r="CL49" s="400"/>
      <c r="CM49" s="400"/>
      <c r="CN49" s="400"/>
      <c r="CO49" s="400"/>
      <c r="CP49" s="400"/>
      <c r="CQ49" s="400"/>
      <c r="CR49" s="400"/>
      <c r="CS49" s="400"/>
      <c r="CT49" s="400"/>
      <c r="CU49" s="400"/>
      <c r="CV49" s="400"/>
      <c r="CW49" s="400"/>
      <c r="CX49" s="400"/>
      <c r="CY49" s="400"/>
      <c r="CZ49" s="400"/>
      <c r="DA49" s="400"/>
      <c r="DB49" s="400"/>
      <c r="DC49" s="400"/>
      <c r="DD49" s="400"/>
      <c r="DE49" s="400"/>
      <c r="DF49" s="400"/>
      <c r="DG49" s="400"/>
      <c r="DH49" s="400"/>
      <c r="DI49" s="400"/>
    </row>
    <row r="50" spans="5:113" x14ac:dyDescent="0.15">
      <c r="E50" s="398" t="s">
        <v>209</v>
      </c>
      <c r="F50" s="398"/>
      <c r="G50" s="398"/>
      <c r="H50" s="398"/>
      <c r="I50" s="398"/>
      <c r="J50" s="398"/>
      <c r="K50" s="398"/>
      <c r="L50" s="398"/>
      <c r="M50" s="398"/>
      <c r="N50" s="398"/>
      <c r="O50" s="398"/>
      <c r="P50" s="398"/>
      <c r="Q50" s="398"/>
      <c r="R50" s="398"/>
      <c r="S50" s="398"/>
      <c r="T50" s="398"/>
      <c r="U50" s="398"/>
      <c r="V50" s="398"/>
      <c r="W50" s="398"/>
      <c r="X50" s="398"/>
      <c r="Y50" s="398"/>
      <c r="Z50" s="398"/>
      <c r="AA50" s="398"/>
      <c r="AB50" s="398"/>
      <c r="AC50" s="398"/>
      <c r="AD50" s="398"/>
      <c r="AE50" s="398"/>
      <c r="AF50" s="398"/>
      <c r="AG50" s="398"/>
      <c r="AH50" s="398"/>
      <c r="AI50" s="398"/>
      <c r="AJ50" s="398"/>
      <c r="AK50" s="398"/>
      <c r="AL50" s="398"/>
      <c r="AM50" s="398"/>
      <c r="AN50" s="398"/>
      <c r="AO50" s="398"/>
      <c r="AP50" s="398"/>
      <c r="AQ50" s="398"/>
      <c r="AR50" s="398"/>
      <c r="AS50" s="398"/>
      <c r="AT50" s="398"/>
      <c r="AU50" s="398"/>
      <c r="AV50" s="398"/>
      <c r="AW50" s="398"/>
      <c r="AX50" s="398"/>
      <c r="AY50" s="398"/>
      <c r="AZ50" s="398"/>
      <c r="BA50" s="398"/>
      <c r="BB50" s="398"/>
      <c r="BC50" s="398"/>
      <c r="BD50" s="398"/>
      <c r="BE50" s="398"/>
      <c r="BF50" s="398"/>
      <c r="BG50" s="398"/>
      <c r="BH50" s="398"/>
      <c r="BI50" s="398"/>
      <c r="BJ50" s="398"/>
      <c r="BK50" s="398"/>
      <c r="BL50" s="398"/>
      <c r="BM50" s="398"/>
      <c r="BN50" s="398"/>
      <c r="BO50" s="398"/>
      <c r="BP50" s="398"/>
      <c r="BQ50" s="398"/>
      <c r="BR50" s="398"/>
      <c r="BS50" s="398"/>
      <c r="BT50" s="398"/>
      <c r="BU50" s="398"/>
      <c r="BV50" s="398"/>
      <c r="BW50" s="398"/>
      <c r="BX50" s="398"/>
      <c r="BY50" s="398"/>
      <c r="BZ50" s="398"/>
      <c r="CA50" s="398"/>
      <c r="CB50" s="398"/>
      <c r="CC50" s="398"/>
      <c r="CD50" s="398"/>
      <c r="CE50" s="398"/>
      <c r="CF50" s="398"/>
      <c r="CG50" s="398"/>
      <c r="CH50" s="398"/>
      <c r="CI50" s="398"/>
      <c r="CJ50" s="398"/>
      <c r="CK50" s="398"/>
      <c r="CL50" s="398"/>
      <c r="CM50" s="398"/>
      <c r="CN50" s="398"/>
      <c r="CO50" s="398"/>
      <c r="CP50" s="398"/>
      <c r="CQ50" s="398"/>
      <c r="CR50" s="398"/>
      <c r="CS50" s="398"/>
      <c r="CT50" s="398"/>
      <c r="CU50" s="398"/>
      <c r="CV50" s="398"/>
      <c r="CW50" s="398"/>
      <c r="CX50" s="398"/>
      <c r="CY50" s="398"/>
      <c r="CZ50" s="398"/>
      <c r="DA50" s="398"/>
      <c r="DB50" s="398"/>
      <c r="DC50" s="398"/>
      <c r="DD50" s="398"/>
      <c r="DE50" s="398"/>
      <c r="DF50" s="398"/>
      <c r="DG50" s="398"/>
      <c r="DH50" s="398"/>
      <c r="DI50" s="398"/>
    </row>
    <row r="51" spans="5:113" x14ac:dyDescent="0.15">
      <c r="E51" s="398" t="s">
        <v>210</v>
      </c>
      <c r="F51" s="398"/>
      <c r="G51" s="398"/>
      <c r="H51" s="398"/>
      <c r="I51" s="398"/>
      <c r="J51" s="398"/>
      <c r="K51" s="398"/>
      <c r="L51" s="398"/>
      <c r="M51" s="398"/>
      <c r="N51" s="398"/>
      <c r="O51" s="398"/>
      <c r="P51" s="398"/>
      <c r="Q51" s="398"/>
      <c r="R51" s="398"/>
      <c r="S51" s="398"/>
      <c r="T51" s="398"/>
      <c r="U51" s="398"/>
      <c r="V51" s="398"/>
      <c r="W51" s="398"/>
      <c r="X51" s="398"/>
      <c r="Y51" s="398"/>
      <c r="Z51" s="398"/>
      <c r="AA51" s="398"/>
      <c r="AB51" s="398"/>
      <c r="AC51" s="398"/>
      <c r="AD51" s="398"/>
      <c r="AE51" s="398"/>
      <c r="AF51" s="398"/>
      <c r="AG51" s="398"/>
      <c r="AH51" s="398"/>
      <c r="AI51" s="398"/>
      <c r="AJ51" s="398"/>
      <c r="AK51" s="398"/>
      <c r="AL51" s="398"/>
      <c r="AM51" s="398"/>
      <c r="AN51" s="398"/>
      <c r="AO51" s="398"/>
      <c r="AP51" s="398"/>
      <c r="AQ51" s="398"/>
      <c r="AR51" s="398"/>
      <c r="AS51" s="398"/>
      <c r="AT51" s="398"/>
      <c r="AU51" s="398"/>
      <c r="AV51" s="398"/>
      <c r="AW51" s="398"/>
      <c r="AX51" s="398"/>
      <c r="AY51" s="398"/>
      <c r="AZ51" s="398"/>
      <c r="BA51" s="398"/>
      <c r="BB51" s="398"/>
      <c r="BC51" s="398"/>
      <c r="BD51" s="398"/>
      <c r="BE51" s="398"/>
      <c r="BF51" s="398"/>
      <c r="BG51" s="398"/>
      <c r="BH51" s="398"/>
      <c r="BI51" s="398"/>
      <c r="BJ51" s="398"/>
      <c r="BK51" s="398"/>
      <c r="BL51" s="398"/>
      <c r="BM51" s="398"/>
      <c r="BN51" s="398"/>
      <c r="BO51" s="398"/>
      <c r="BP51" s="398"/>
      <c r="BQ51" s="398"/>
      <c r="BR51" s="398"/>
      <c r="BS51" s="398"/>
      <c r="BT51" s="398"/>
      <c r="BU51" s="398"/>
      <c r="BV51" s="398"/>
      <c r="BW51" s="398"/>
      <c r="BX51" s="398"/>
      <c r="BY51" s="398"/>
      <c r="BZ51" s="398"/>
      <c r="CA51" s="398"/>
      <c r="CB51" s="398"/>
      <c r="CC51" s="398"/>
      <c r="CD51" s="398"/>
      <c r="CE51" s="398"/>
      <c r="CF51" s="398"/>
      <c r="CG51" s="398"/>
      <c r="CH51" s="398"/>
      <c r="CI51" s="398"/>
      <c r="CJ51" s="398"/>
      <c r="CK51" s="398"/>
      <c r="CL51" s="398"/>
      <c r="CM51" s="398"/>
      <c r="CN51" s="398"/>
      <c r="CO51" s="398"/>
      <c r="CP51" s="398"/>
      <c r="CQ51" s="398"/>
      <c r="CR51" s="398"/>
      <c r="CS51" s="398"/>
      <c r="CT51" s="398"/>
      <c r="CU51" s="398"/>
      <c r="CV51" s="398"/>
      <c r="CW51" s="398"/>
      <c r="CX51" s="398"/>
      <c r="CY51" s="398"/>
      <c r="CZ51" s="398"/>
      <c r="DA51" s="398"/>
      <c r="DB51" s="398"/>
      <c r="DC51" s="398"/>
      <c r="DD51" s="398"/>
      <c r="DE51" s="398"/>
      <c r="DF51" s="398"/>
      <c r="DG51" s="398"/>
      <c r="DH51" s="398"/>
      <c r="DI51" s="398"/>
    </row>
    <row r="52" spans="5:113" x14ac:dyDescent="0.15">
      <c r="E52" s="398" t="s">
        <v>211</v>
      </c>
      <c r="F52" s="398"/>
      <c r="G52" s="398"/>
      <c r="H52" s="398"/>
      <c r="I52" s="398"/>
      <c r="J52" s="398"/>
      <c r="K52" s="398"/>
      <c r="L52" s="398"/>
      <c r="M52" s="398"/>
      <c r="N52" s="398"/>
      <c r="O52" s="398"/>
      <c r="P52" s="398"/>
      <c r="Q52" s="398"/>
      <c r="R52" s="398"/>
      <c r="S52" s="398"/>
      <c r="T52" s="398"/>
      <c r="U52" s="398"/>
      <c r="V52" s="398"/>
      <c r="W52" s="398"/>
      <c r="X52" s="398"/>
      <c r="Y52" s="398"/>
      <c r="Z52" s="398"/>
      <c r="AA52" s="398"/>
      <c r="AB52" s="398"/>
      <c r="AC52" s="398"/>
      <c r="AD52" s="398"/>
      <c r="AE52" s="398"/>
      <c r="AF52" s="398"/>
      <c r="AG52" s="398"/>
      <c r="AH52" s="398"/>
      <c r="AI52" s="398"/>
      <c r="AJ52" s="398"/>
      <c r="AK52" s="398"/>
      <c r="AL52" s="398"/>
      <c r="AM52" s="398"/>
      <c r="AN52" s="398"/>
      <c r="AO52" s="398"/>
      <c r="AP52" s="398"/>
      <c r="AQ52" s="398"/>
      <c r="AR52" s="398"/>
      <c r="AS52" s="398"/>
      <c r="AT52" s="398"/>
      <c r="AU52" s="398"/>
      <c r="AV52" s="398"/>
      <c r="AW52" s="398"/>
      <c r="AX52" s="398"/>
      <c r="AY52" s="398"/>
      <c r="AZ52" s="398"/>
      <c r="BA52" s="398"/>
      <c r="BB52" s="398"/>
      <c r="BC52" s="398"/>
      <c r="BD52" s="398"/>
      <c r="BE52" s="398"/>
      <c r="BF52" s="398"/>
      <c r="BG52" s="398"/>
      <c r="BH52" s="398"/>
      <c r="BI52" s="398"/>
      <c r="BJ52" s="398"/>
      <c r="BK52" s="398"/>
      <c r="BL52" s="398"/>
      <c r="BM52" s="398"/>
      <c r="BN52" s="398"/>
      <c r="BO52" s="398"/>
      <c r="BP52" s="398"/>
      <c r="BQ52" s="398"/>
      <c r="BR52" s="398"/>
      <c r="BS52" s="398"/>
      <c r="BT52" s="398"/>
      <c r="BU52" s="398"/>
      <c r="BV52" s="398"/>
      <c r="BW52" s="398"/>
      <c r="BX52" s="398"/>
      <c r="BY52" s="398"/>
      <c r="BZ52" s="398"/>
      <c r="CA52" s="398"/>
      <c r="CB52" s="398"/>
      <c r="CC52" s="398"/>
      <c r="CD52" s="398"/>
      <c r="CE52" s="398"/>
      <c r="CF52" s="398"/>
      <c r="CG52" s="398"/>
      <c r="CH52" s="398"/>
      <c r="CI52" s="398"/>
      <c r="CJ52" s="398"/>
      <c r="CK52" s="398"/>
      <c r="CL52" s="398"/>
      <c r="CM52" s="398"/>
      <c r="CN52" s="398"/>
      <c r="CO52" s="398"/>
      <c r="CP52" s="398"/>
      <c r="CQ52" s="398"/>
      <c r="CR52" s="398"/>
      <c r="CS52" s="398"/>
      <c r="CT52" s="398"/>
      <c r="CU52" s="398"/>
      <c r="CV52" s="398"/>
      <c r="CW52" s="398"/>
      <c r="CX52" s="398"/>
      <c r="CY52" s="398"/>
      <c r="CZ52" s="398"/>
      <c r="DA52" s="398"/>
      <c r="DB52" s="398"/>
      <c r="DC52" s="398"/>
      <c r="DD52" s="398"/>
      <c r="DE52" s="398"/>
      <c r="DF52" s="398"/>
      <c r="DG52" s="398"/>
      <c r="DH52" s="398"/>
      <c r="DI52" s="398"/>
    </row>
    <row r="53" spans="5:113" x14ac:dyDescent="0.15">
      <c r="E53" s="397" t="s">
        <v>578</v>
      </c>
      <c r="F53" s="398"/>
      <c r="G53" s="398"/>
      <c r="H53" s="398"/>
      <c r="I53" s="398"/>
      <c r="J53" s="398"/>
      <c r="K53" s="398"/>
      <c r="L53" s="398"/>
      <c r="M53" s="398"/>
      <c r="N53" s="398"/>
      <c r="O53" s="398"/>
      <c r="P53" s="398"/>
      <c r="Q53" s="398"/>
      <c r="R53" s="398"/>
      <c r="S53" s="398"/>
      <c r="T53" s="398"/>
      <c r="U53" s="398"/>
      <c r="V53" s="398"/>
      <c r="W53" s="398"/>
      <c r="X53" s="398"/>
      <c r="Y53" s="398"/>
      <c r="Z53" s="398"/>
      <c r="AA53" s="398"/>
      <c r="AB53" s="398"/>
      <c r="AC53" s="398"/>
      <c r="AD53" s="398"/>
      <c r="AE53" s="398"/>
      <c r="AF53" s="398"/>
      <c r="AG53" s="398"/>
      <c r="AH53" s="398"/>
      <c r="AI53" s="398"/>
      <c r="AJ53" s="398"/>
      <c r="AK53" s="398"/>
      <c r="AL53" s="398"/>
      <c r="AM53" s="398"/>
      <c r="AN53" s="398"/>
      <c r="AO53" s="398"/>
      <c r="AP53" s="398"/>
      <c r="AQ53" s="398"/>
      <c r="AR53" s="398"/>
      <c r="AS53" s="398"/>
      <c r="AT53" s="398"/>
      <c r="AU53" s="398"/>
      <c r="AV53" s="398"/>
      <c r="AW53" s="398"/>
      <c r="AX53" s="398"/>
      <c r="AY53" s="398"/>
      <c r="AZ53" s="398"/>
      <c r="BA53" s="398"/>
      <c r="BB53" s="398"/>
      <c r="BC53" s="398"/>
      <c r="BD53" s="398"/>
      <c r="BE53" s="398"/>
      <c r="BF53" s="398"/>
      <c r="BG53" s="398"/>
      <c r="BH53" s="398"/>
      <c r="BI53" s="398"/>
      <c r="BJ53" s="398"/>
      <c r="BK53" s="398"/>
      <c r="BL53" s="398"/>
      <c r="BM53" s="398"/>
      <c r="BN53" s="398"/>
      <c r="BO53" s="398"/>
      <c r="BP53" s="398"/>
      <c r="BQ53" s="398"/>
      <c r="BR53" s="398"/>
      <c r="BS53" s="398"/>
      <c r="BT53" s="398"/>
      <c r="BU53" s="398"/>
      <c r="BV53" s="398"/>
      <c r="BW53" s="398"/>
      <c r="BX53" s="398"/>
      <c r="BY53" s="398"/>
      <c r="BZ53" s="398"/>
      <c r="CA53" s="398"/>
      <c r="CB53" s="398"/>
      <c r="CC53" s="398"/>
      <c r="CD53" s="398"/>
      <c r="CE53" s="398"/>
      <c r="CF53" s="398"/>
      <c r="CG53" s="398"/>
      <c r="CH53" s="398"/>
      <c r="CI53" s="398"/>
      <c r="CJ53" s="398"/>
      <c r="CK53" s="398"/>
      <c r="CL53" s="398"/>
      <c r="CM53" s="398"/>
      <c r="CN53" s="398"/>
      <c r="CO53" s="398"/>
      <c r="CP53" s="398"/>
      <c r="CQ53" s="398"/>
      <c r="CR53" s="398"/>
      <c r="CS53" s="398"/>
      <c r="CT53" s="398"/>
      <c r="CU53" s="398"/>
      <c r="CV53" s="398"/>
      <c r="CW53" s="398"/>
      <c r="CX53" s="398"/>
      <c r="CY53" s="398"/>
      <c r="CZ53" s="398"/>
      <c r="DA53" s="398"/>
      <c r="DB53" s="398"/>
      <c r="DC53" s="398"/>
      <c r="DD53" s="398"/>
      <c r="DE53" s="398"/>
      <c r="DF53" s="398"/>
      <c r="DG53" s="398"/>
      <c r="DH53" s="398"/>
      <c r="DI53" s="398"/>
    </row>
    <row r="54" spans="5:113" x14ac:dyDescent="0.15"/>
    <row r="55" spans="5:113" x14ac:dyDescent="0.15"/>
    <row r="56" spans="5:113" x14ac:dyDescent="0.15"/>
  </sheetData>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3:DI53"/>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20D499-8584-4EA1-A033-020DC0C16122}">
  <sheetPr>
    <pageSetUpPr fitToPage="1"/>
  </sheetPr>
  <dimension ref="B1:EM50"/>
  <sheetViews>
    <sheetView showGridLines="0" workbookViewId="0"/>
  </sheetViews>
  <sheetFormatPr defaultColWidth="0" defaultRowHeight="11.25" customHeight="1" zeroHeight="1" x14ac:dyDescent="0.15"/>
  <cols>
    <col min="1" max="1" width="1.625" style="211" customWidth="1"/>
    <col min="2" max="2" width="2.375" style="211" customWidth="1"/>
    <col min="3" max="16" width="2.625" style="211" customWidth="1"/>
    <col min="17" max="17" width="2.375" style="211" customWidth="1"/>
    <col min="18" max="95" width="1.625" style="211" customWidth="1"/>
    <col min="96" max="133" width="1.625" style="217" customWidth="1"/>
    <col min="134" max="143" width="1.625" style="211" customWidth="1"/>
    <col min="144" max="16384" width="0" style="211"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0"/>
      <c r="CE1" s="210"/>
      <c r="CF1" s="210"/>
      <c r="CG1" s="210"/>
      <c r="CH1" s="210"/>
      <c r="CI1" s="210"/>
      <c r="CJ1" s="210"/>
      <c r="CK1" s="210"/>
      <c r="CL1" s="210"/>
      <c r="CM1" s="210"/>
      <c r="CN1" s="210"/>
      <c r="CO1" s="210"/>
      <c r="CP1" s="210"/>
      <c r="CQ1" s="210"/>
      <c r="CR1" s="210"/>
      <c r="CS1" s="210"/>
      <c r="CT1" s="210"/>
      <c r="CU1" s="210"/>
      <c r="CV1" s="210"/>
      <c r="CW1" s="210"/>
      <c r="CX1" s="210"/>
      <c r="CY1" s="210"/>
      <c r="CZ1" s="210"/>
      <c r="DA1" s="210"/>
      <c r="DB1" s="210"/>
      <c r="DC1" s="210"/>
      <c r="DD1" s="210"/>
      <c r="DE1" s="210"/>
      <c r="DF1" s="210"/>
      <c r="DG1" s="210"/>
      <c r="DH1" s="750" t="s">
        <v>212</v>
      </c>
      <c r="DI1" s="751"/>
      <c r="DJ1" s="751"/>
      <c r="DK1" s="751"/>
      <c r="DL1" s="751"/>
      <c r="DM1" s="751"/>
      <c r="DN1" s="752"/>
      <c r="DO1" s="211"/>
      <c r="DP1" s="750" t="s">
        <v>213</v>
      </c>
      <c r="DQ1" s="751"/>
      <c r="DR1" s="751"/>
      <c r="DS1" s="751"/>
      <c r="DT1" s="751"/>
      <c r="DU1" s="751"/>
      <c r="DV1" s="751"/>
      <c r="DW1" s="751"/>
      <c r="DX1" s="751"/>
      <c r="DY1" s="751"/>
      <c r="DZ1" s="751"/>
      <c r="EA1" s="751"/>
      <c r="EB1" s="751"/>
      <c r="EC1" s="752"/>
      <c r="ED1" s="210"/>
      <c r="EE1" s="210"/>
      <c r="EF1" s="210"/>
      <c r="EG1" s="210"/>
      <c r="EH1" s="210"/>
      <c r="EI1" s="210"/>
      <c r="EJ1" s="210"/>
      <c r="EK1" s="210"/>
      <c r="EL1" s="210"/>
      <c r="EM1" s="210"/>
    </row>
    <row r="2" spans="2:143" ht="22.5" customHeight="1" x14ac:dyDescent="0.15">
      <c r="B2" s="212" t="s">
        <v>214</v>
      </c>
      <c r="R2" s="213"/>
      <c r="S2" s="213"/>
      <c r="T2" s="213"/>
      <c r="U2" s="213"/>
      <c r="V2" s="213"/>
      <c r="W2" s="213"/>
      <c r="X2" s="213"/>
      <c r="Y2" s="213"/>
      <c r="Z2" s="213"/>
      <c r="AA2" s="213"/>
      <c r="AB2" s="213"/>
      <c r="AC2" s="213"/>
      <c r="AE2" s="358"/>
      <c r="AF2" s="358"/>
      <c r="AG2" s="358"/>
      <c r="AH2" s="358"/>
      <c r="AI2" s="358"/>
      <c r="AJ2" s="213"/>
      <c r="AK2" s="213"/>
      <c r="AL2" s="213"/>
      <c r="AM2" s="213"/>
      <c r="AN2" s="213"/>
      <c r="AO2" s="213"/>
      <c r="AP2" s="213"/>
      <c r="CD2" s="210"/>
      <c r="CE2" s="210"/>
      <c r="CF2" s="210"/>
      <c r="CG2" s="210"/>
      <c r="CH2" s="210"/>
      <c r="CI2" s="210"/>
      <c r="CJ2" s="210"/>
      <c r="CK2" s="210"/>
      <c r="CL2" s="210"/>
      <c r="CM2" s="210"/>
      <c r="CN2" s="210"/>
      <c r="CO2" s="210"/>
      <c r="CP2" s="210"/>
      <c r="CQ2" s="210"/>
      <c r="CR2" s="210"/>
      <c r="CS2" s="210"/>
      <c r="CT2" s="210"/>
      <c r="CU2" s="210"/>
      <c r="CV2" s="210"/>
      <c r="CW2" s="210"/>
      <c r="CX2" s="210"/>
      <c r="CY2" s="210"/>
      <c r="CZ2" s="210"/>
      <c r="DA2" s="210"/>
      <c r="DB2" s="210"/>
      <c r="DC2" s="210"/>
      <c r="DD2" s="210"/>
      <c r="DE2" s="210"/>
      <c r="DF2" s="210"/>
      <c r="DG2" s="210"/>
      <c r="DH2" s="210"/>
      <c r="DI2" s="210"/>
      <c r="DJ2" s="210"/>
      <c r="DK2" s="210"/>
      <c r="DL2" s="210"/>
      <c r="DM2" s="210"/>
      <c r="DN2" s="210"/>
      <c r="DO2" s="210"/>
      <c r="DP2" s="210"/>
      <c r="DQ2" s="210"/>
      <c r="DR2" s="210"/>
      <c r="DS2" s="210"/>
      <c r="DT2" s="210"/>
      <c r="DU2" s="210"/>
      <c r="DV2" s="210"/>
      <c r="DW2" s="210"/>
      <c r="DX2" s="210"/>
      <c r="DY2" s="210"/>
      <c r="DZ2" s="210"/>
      <c r="EA2" s="210"/>
      <c r="EB2" s="210"/>
      <c r="EC2" s="210"/>
    </row>
    <row r="3" spans="2:143" ht="11.25" customHeight="1" x14ac:dyDescent="0.15">
      <c r="B3" s="712" t="s">
        <v>215</v>
      </c>
      <c r="C3" s="713"/>
      <c r="D3" s="713"/>
      <c r="E3" s="713"/>
      <c r="F3" s="713"/>
      <c r="G3" s="713"/>
      <c r="H3" s="713"/>
      <c r="I3" s="713"/>
      <c r="J3" s="713"/>
      <c r="K3" s="713"/>
      <c r="L3" s="713"/>
      <c r="M3" s="713"/>
      <c r="N3" s="713"/>
      <c r="O3" s="713"/>
      <c r="P3" s="713"/>
      <c r="Q3" s="713"/>
      <c r="R3" s="713"/>
      <c r="S3" s="713"/>
      <c r="T3" s="713"/>
      <c r="U3" s="713"/>
      <c r="V3" s="713"/>
      <c r="W3" s="713"/>
      <c r="X3" s="713"/>
      <c r="Y3" s="713"/>
      <c r="Z3" s="713"/>
      <c r="AA3" s="713"/>
      <c r="AB3" s="713"/>
      <c r="AC3" s="713"/>
      <c r="AD3" s="713"/>
      <c r="AE3" s="713"/>
      <c r="AF3" s="713"/>
      <c r="AG3" s="713"/>
      <c r="AH3" s="713"/>
      <c r="AI3" s="713"/>
      <c r="AJ3" s="713"/>
      <c r="AK3" s="713"/>
      <c r="AL3" s="713"/>
      <c r="AM3" s="713"/>
      <c r="AN3" s="713"/>
      <c r="AO3" s="713"/>
      <c r="AP3" s="712" t="s">
        <v>216</v>
      </c>
      <c r="AQ3" s="713"/>
      <c r="AR3" s="713"/>
      <c r="AS3" s="713"/>
      <c r="AT3" s="713"/>
      <c r="AU3" s="713"/>
      <c r="AV3" s="713"/>
      <c r="AW3" s="713"/>
      <c r="AX3" s="713"/>
      <c r="AY3" s="713"/>
      <c r="AZ3" s="713"/>
      <c r="BA3" s="713"/>
      <c r="BB3" s="713"/>
      <c r="BC3" s="713"/>
      <c r="BD3" s="713"/>
      <c r="BE3" s="713"/>
      <c r="BF3" s="713"/>
      <c r="BG3" s="713"/>
      <c r="BH3" s="713"/>
      <c r="BI3" s="713"/>
      <c r="BJ3" s="713"/>
      <c r="BK3" s="713"/>
      <c r="BL3" s="713"/>
      <c r="BM3" s="713"/>
      <c r="BN3" s="713"/>
      <c r="BO3" s="713"/>
      <c r="BP3" s="713"/>
      <c r="BQ3" s="713"/>
      <c r="BR3" s="713"/>
      <c r="BS3" s="713"/>
      <c r="BT3" s="713"/>
      <c r="BU3" s="713"/>
      <c r="BV3" s="713"/>
      <c r="BW3" s="713"/>
      <c r="BX3" s="713"/>
      <c r="BY3" s="713"/>
      <c r="BZ3" s="713"/>
      <c r="CA3" s="713"/>
      <c r="CB3" s="714"/>
      <c r="CD3" s="712" t="s">
        <v>217</v>
      </c>
      <c r="CE3" s="713"/>
      <c r="CF3" s="713"/>
      <c r="CG3" s="713"/>
      <c r="CH3" s="713"/>
      <c r="CI3" s="713"/>
      <c r="CJ3" s="713"/>
      <c r="CK3" s="713"/>
      <c r="CL3" s="713"/>
      <c r="CM3" s="713"/>
      <c r="CN3" s="713"/>
      <c r="CO3" s="713"/>
      <c r="CP3" s="713"/>
      <c r="CQ3" s="713"/>
      <c r="CR3" s="713"/>
      <c r="CS3" s="713"/>
      <c r="CT3" s="713"/>
      <c r="CU3" s="713"/>
      <c r="CV3" s="713"/>
      <c r="CW3" s="713"/>
      <c r="CX3" s="713"/>
      <c r="CY3" s="713"/>
      <c r="CZ3" s="713"/>
      <c r="DA3" s="713"/>
      <c r="DB3" s="713"/>
      <c r="DC3" s="713"/>
      <c r="DD3" s="713"/>
      <c r="DE3" s="713"/>
      <c r="DF3" s="713"/>
      <c r="DG3" s="713"/>
      <c r="DH3" s="713"/>
      <c r="DI3" s="713"/>
      <c r="DJ3" s="713"/>
      <c r="DK3" s="713"/>
      <c r="DL3" s="713"/>
      <c r="DM3" s="713"/>
      <c r="DN3" s="713"/>
      <c r="DO3" s="713"/>
      <c r="DP3" s="713"/>
      <c r="DQ3" s="713"/>
      <c r="DR3" s="713"/>
      <c r="DS3" s="713"/>
      <c r="DT3" s="713"/>
      <c r="DU3" s="713"/>
      <c r="DV3" s="713"/>
      <c r="DW3" s="713"/>
      <c r="DX3" s="713"/>
      <c r="DY3" s="713"/>
      <c r="DZ3" s="713"/>
      <c r="EA3" s="713"/>
      <c r="EB3" s="713"/>
      <c r="EC3" s="714"/>
    </row>
    <row r="4" spans="2:143" ht="11.25" customHeight="1" x14ac:dyDescent="0.15">
      <c r="B4" s="712" t="s">
        <v>1</v>
      </c>
      <c r="C4" s="713"/>
      <c r="D4" s="713"/>
      <c r="E4" s="713"/>
      <c r="F4" s="713"/>
      <c r="G4" s="713"/>
      <c r="H4" s="713"/>
      <c r="I4" s="713"/>
      <c r="J4" s="713"/>
      <c r="K4" s="713"/>
      <c r="L4" s="713"/>
      <c r="M4" s="713"/>
      <c r="N4" s="713"/>
      <c r="O4" s="713"/>
      <c r="P4" s="713"/>
      <c r="Q4" s="714"/>
      <c r="R4" s="712" t="s">
        <v>218</v>
      </c>
      <c r="S4" s="713"/>
      <c r="T4" s="713"/>
      <c r="U4" s="713"/>
      <c r="V4" s="713"/>
      <c r="W4" s="713"/>
      <c r="X4" s="713"/>
      <c r="Y4" s="714"/>
      <c r="Z4" s="712" t="s">
        <v>219</v>
      </c>
      <c r="AA4" s="713"/>
      <c r="AB4" s="713"/>
      <c r="AC4" s="714"/>
      <c r="AD4" s="712" t="s">
        <v>220</v>
      </c>
      <c r="AE4" s="713"/>
      <c r="AF4" s="713"/>
      <c r="AG4" s="713"/>
      <c r="AH4" s="713"/>
      <c r="AI4" s="713"/>
      <c r="AJ4" s="713"/>
      <c r="AK4" s="714"/>
      <c r="AL4" s="712" t="s">
        <v>219</v>
      </c>
      <c r="AM4" s="713"/>
      <c r="AN4" s="713"/>
      <c r="AO4" s="714"/>
      <c r="AP4" s="753" t="s">
        <v>221</v>
      </c>
      <c r="AQ4" s="753"/>
      <c r="AR4" s="753"/>
      <c r="AS4" s="753"/>
      <c r="AT4" s="753"/>
      <c r="AU4" s="753"/>
      <c r="AV4" s="753"/>
      <c r="AW4" s="753"/>
      <c r="AX4" s="753"/>
      <c r="AY4" s="753"/>
      <c r="AZ4" s="753"/>
      <c r="BA4" s="753"/>
      <c r="BB4" s="753"/>
      <c r="BC4" s="753"/>
      <c r="BD4" s="753"/>
      <c r="BE4" s="753"/>
      <c r="BF4" s="753"/>
      <c r="BG4" s="753" t="s">
        <v>222</v>
      </c>
      <c r="BH4" s="753"/>
      <c r="BI4" s="753"/>
      <c r="BJ4" s="753"/>
      <c r="BK4" s="753"/>
      <c r="BL4" s="753"/>
      <c r="BM4" s="753"/>
      <c r="BN4" s="753"/>
      <c r="BO4" s="753" t="s">
        <v>219</v>
      </c>
      <c r="BP4" s="753"/>
      <c r="BQ4" s="753"/>
      <c r="BR4" s="753"/>
      <c r="BS4" s="753" t="s">
        <v>223</v>
      </c>
      <c r="BT4" s="753"/>
      <c r="BU4" s="753"/>
      <c r="BV4" s="753"/>
      <c r="BW4" s="753"/>
      <c r="BX4" s="753"/>
      <c r="BY4" s="753"/>
      <c r="BZ4" s="753"/>
      <c r="CA4" s="753"/>
      <c r="CB4" s="753"/>
      <c r="CD4" s="712" t="s">
        <v>224</v>
      </c>
      <c r="CE4" s="713"/>
      <c r="CF4" s="713"/>
      <c r="CG4" s="713"/>
      <c r="CH4" s="713"/>
      <c r="CI4" s="713"/>
      <c r="CJ4" s="713"/>
      <c r="CK4" s="713"/>
      <c r="CL4" s="713"/>
      <c r="CM4" s="713"/>
      <c r="CN4" s="713"/>
      <c r="CO4" s="713"/>
      <c r="CP4" s="713"/>
      <c r="CQ4" s="713"/>
      <c r="CR4" s="713"/>
      <c r="CS4" s="713"/>
      <c r="CT4" s="713"/>
      <c r="CU4" s="713"/>
      <c r="CV4" s="713"/>
      <c r="CW4" s="713"/>
      <c r="CX4" s="713"/>
      <c r="CY4" s="713"/>
      <c r="CZ4" s="713"/>
      <c r="DA4" s="713"/>
      <c r="DB4" s="713"/>
      <c r="DC4" s="713"/>
      <c r="DD4" s="713"/>
      <c r="DE4" s="713"/>
      <c r="DF4" s="713"/>
      <c r="DG4" s="713"/>
      <c r="DH4" s="713"/>
      <c r="DI4" s="713"/>
      <c r="DJ4" s="713"/>
      <c r="DK4" s="713"/>
      <c r="DL4" s="713"/>
      <c r="DM4" s="713"/>
      <c r="DN4" s="713"/>
      <c r="DO4" s="713"/>
      <c r="DP4" s="713"/>
      <c r="DQ4" s="713"/>
      <c r="DR4" s="713"/>
      <c r="DS4" s="713"/>
      <c r="DT4" s="713"/>
      <c r="DU4" s="713"/>
      <c r="DV4" s="713"/>
      <c r="DW4" s="713"/>
      <c r="DX4" s="713"/>
      <c r="DY4" s="713"/>
      <c r="DZ4" s="713"/>
      <c r="EA4" s="713"/>
      <c r="EB4" s="713"/>
      <c r="EC4" s="714"/>
    </row>
    <row r="5" spans="2:143" ht="11.25" customHeight="1" x14ac:dyDescent="0.15">
      <c r="B5" s="709" t="s">
        <v>225</v>
      </c>
      <c r="C5" s="710"/>
      <c r="D5" s="710"/>
      <c r="E5" s="710"/>
      <c r="F5" s="710"/>
      <c r="G5" s="710"/>
      <c r="H5" s="710"/>
      <c r="I5" s="710"/>
      <c r="J5" s="710"/>
      <c r="K5" s="710"/>
      <c r="L5" s="710"/>
      <c r="M5" s="710"/>
      <c r="N5" s="710"/>
      <c r="O5" s="710"/>
      <c r="P5" s="710"/>
      <c r="Q5" s="711"/>
      <c r="R5" s="706">
        <v>1691394</v>
      </c>
      <c r="S5" s="707"/>
      <c r="T5" s="707"/>
      <c r="U5" s="707"/>
      <c r="V5" s="707"/>
      <c r="W5" s="707"/>
      <c r="X5" s="707"/>
      <c r="Y5" s="735"/>
      <c r="Z5" s="748">
        <v>25.4</v>
      </c>
      <c r="AA5" s="748"/>
      <c r="AB5" s="748"/>
      <c r="AC5" s="748"/>
      <c r="AD5" s="749">
        <v>1691394</v>
      </c>
      <c r="AE5" s="749"/>
      <c r="AF5" s="749"/>
      <c r="AG5" s="749"/>
      <c r="AH5" s="749"/>
      <c r="AI5" s="749"/>
      <c r="AJ5" s="749"/>
      <c r="AK5" s="749"/>
      <c r="AL5" s="736">
        <v>44.2</v>
      </c>
      <c r="AM5" s="721"/>
      <c r="AN5" s="721"/>
      <c r="AO5" s="737"/>
      <c r="AP5" s="709" t="s">
        <v>226</v>
      </c>
      <c r="AQ5" s="710"/>
      <c r="AR5" s="710"/>
      <c r="AS5" s="710"/>
      <c r="AT5" s="710"/>
      <c r="AU5" s="710"/>
      <c r="AV5" s="710"/>
      <c r="AW5" s="710"/>
      <c r="AX5" s="710"/>
      <c r="AY5" s="710"/>
      <c r="AZ5" s="710"/>
      <c r="BA5" s="710"/>
      <c r="BB5" s="710"/>
      <c r="BC5" s="710"/>
      <c r="BD5" s="710"/>
      <c r="BE5" s="710"/>
      <c r="BF5" s="711"/>
      <c r="BG5" s="659">
        <v>1625015</v>
      </c>
      <c r="BH5" s="660"/>
      <c r="BI5" s="660"/>
      <c r="BJ5" s="660"/>
      <c r="BK5" s="660"/>
      <c r="BL5" s="660"/>
      <c r="BM5" s="660"/>
      <c r="BN5" s="661"/>
      <c r="BO5" s="685">
        <v>96.1</v>
      </c>
      <c r="BP5" s="685"/>
      <c r="BQ5" s="685"/>
      <c r="BR5" s="685"/>
      <c r="BS5" s="686" t="s">
        <v>130</v>
      </c>
      <c r="BT5" s="686"/>
      <c r="BU5" s="686"/>
      <c r="BV5" s="686"/>
      <c r="BW5" s="686"/>
      <c r="BX5" s="686"/>
      <c r="BY5" s="686"/>
      <c r="BZ5" s="686"/>
      <c r="CA5" s="686"/>
      <c r="CB5" s="731"/>
      <c r="CD5" s="712" t="s">
        <v>221</v>
      </c>
      <c r="CE5" s="713"/>
      <c r="CF5" s="713"/>
      <c r="CG5" s="713"/>
      <c r="CH5" s="713"/>
      <c r="CI5" s="713"/>
      <c r="CJ5" s="713"/>
      <c r="CK5" s="713"/>
      <c r="CL5" s="713"/>
      <c r="CM5" s="713"/>
      <c r="CN5" s="713"/>
      <c r="CO5" s="713"/>
      <c r="CP5" s="713"/>
      <c r="CQ5" s="714"/>
      <c r="CR5" s="712" t="s">
        <v>227</v>
      </c>
      <c r="CS5" s="713"/>
      <c r="CT5" s="713"/>
      <c r="CU5" s="713"/>
      <c r="CV5" s="713"/>
      <c r="CW5" s="713"/>
      <c r="CX5" s="713"/>
      <c r="CY5" s="714"/>
      <c r="CZ5" s="712" t="s">
        <v>219</v>
      </c>
      <c r="DA5" s="713"/>
      <c r="DB5" s="713"/>
      <c r="DC5" s="714"/>
      <c r="DD5" s="712" t="s">
        <v>228</v>
      </c>
      <c r="DE5" s="713"/>
      <c r="DF5" s="713"/>
      <c r="DG5" s="713"/>
      <c r="DH5" s="713"/>
      <c r="DI5" s="713"/>
      <c r="DJ5" s="713"/>
      <c r="DK5" s="713"/>
      <c r="DL5" s="713"/>
      <c r="DM5" s="713"/>
      <c r="DN5" s="713"/>
      <c r="DO5" s="713"/>
      <c r="DP5" s="714"/>
      <c r="DQ5" s="712" t="s">
        <v>229</v>
      </c>
      <c r="DR5" s="713"/>
      <c r="DS5" s="713"/>
      <c r="DT5" s="713"/>
      <c r="DU5" s="713"/>
      <c r="DV5" s="713"/>
      <c r="DW5" s="713"/>
      <c r="DX5" s="713"/>
      <c r="DY5" s="713"/>
      <c r="DZ5" s="713"/>
      <c r="EA5" s="713"/>
      <c r="EB5" s="713"/>
      <c r="EC5" s="714"/>
    </row>
    <row r="6" spans="2:143" ht="11.25" customHeight="1" x14ac:dyDescent="0.15">
      <c r="B6" s="656" t="s">
        <v>230</v>
      </c>
      <c r="C6" s="657"/>
      <c r="D6" s="657"/>
      <c r="E6" s="657"/>
      <c r="F6" s="657"/>
      <c r="G6" s="657"/>
      <c r="H6" s="657"/>
      <c r="I6" s="657"/>
      <c r="J6" s="657"/>
      <c r="K6" s="657"/>
      <c r="L6" s="657"/>
      <c r="M6" s="657"/>
      <c r="N6" s="657"/>
      <c r="O6" s="657"/>
      <c r="P6" s="657"/>
      <c r="Q6" s="658"/>
      <c r="R6" s="659">
        <v>54491</v>
      </c>
      <c r="S6" s="660"/>
      <c r="T6" s="660"/>
      <c r="U6" s="660"/>
      <c r="V6" s="660"/>
      <c r="W6" s="660"/>
      <c r="X6" s="660"/>
      <c r="Y6" s="661"/>
      <c r="Z6" s="685">
        <v>0.8</v>
      </c>
      <c r="AA6" s="685"/>
      <c r="AB6" s="685"/>
      <c r="AC6" s="685"/>
      <c r="AD6" s="686">
        <v>54491</v>
      </c>
      <c r="AE6" s="686"/>
      <c r="AF6" s="686"/>
      <c r="AG6" s="686"/>
      <c r="AH6" s="686"/>
      <c r="AI6" s="686"/>
      <c r="AJ6" s="686"/>
      <c r="AK6" s="686"/>
      <c r="AL6" s="662">
        <v>1.4</v>
      </c>
      <c r="AM6" s="663"/>
      <c r="AN6" s="663"/>
      <c r="AO6" s="687"/>
      <c r="AP6" s="656" t="s">
        <v>231</v>
      </c>
      <c r="AQ6" s="657"/>
      <c r="AR6" s="657"/>
      <c r="AS6" s="657"/>
      <c r="AT6" s="657"/>
      <c r="AU6" s="657"/>
      <c r="AV6" s="657"/>
      <c r="AW6" s="657"/>
      <c r="AX6" s="657"/>
      <c r="AY6" s="657"/>
      <c r="AZ6" s="657"/>
      <c r="BA6" s="657"/>
      <c r="BB6" s="657"/>
      <c r="BC6" s="657"/>
      <c r="BD6" s="657"/>
      <c r="BE6" s="657"/>
      <c r="BF6" s="658"/>
      <c r="BG6" s="659">
        <v>1625015</v>
      </c>
      <c r="BH6" s="660"/>
      <c r="BI6" s="660"/>
      <c r="BJ6" s="660"/>
      <c r="BK6" s="660"/>
      <c r="BL6" s="660"/>
      <c r="BM6" s="660"/>
      <c r="BN6" s="661"/>
      <c r="BO6" s="685">
        <v>96.1</v>
      </c>
      <c r="BP6" s="685"/>
      <c r="BQ6" s="685"/>
      <c r="BR6" s="685"/>
      <c r="BS6" s="686" t="s">
        <v>130</v>
      </c>
      <c r="BT6" s="686"/>
      <c r="BU6" s="686"/>
      <c r="BV6" s="686"/>
      <c r="BW6" s="686"/>
      <c r="BX6" s="686"/>
      <c r="BY6" s="686"/>
      <c r="BZ6" s="686"/>
      <c r="CA6" s="686"/>
      <c r="CB6" s="731"/>
      <c r="CD6" s="709" t="s">
        <v>232</v>
      </c>
      <c r="CE6" s="710"/>
      <c r="CF6" s="710"/>
      <c r="CG6" s="710"/>
      <c r="CH6" s="710"/>
      <c r="CI6" s="710"/>
      <c r="CJ6" s="710"/>
      <c r="CK6" s="710"/>
      <c r="CL6" s="710"/>
      <c r="CM6" s="710"/>
      <c r="CN6" s="710"/>
      <c r="CO6" s="710"/>
      <c r="CP6" s="710"/>
      <c r="CQ6" s="711"/>
      <c r="CR6" s="659">
        <v>60773</v>
      </c>
      <c r="CS6" s="660"/>
      <c r="CT6" s="660"/>
      <c r="CU6" s="660"/>
      <c r="CV6" s="660"/>
      <c r="CW6" s="660"/>
      <c r="CX6" s="660"/>
      <c r="CY6" s="661"/>
      <c r="CZ6" s="736">
        <v>1</v>
      </c>
      <c r="DA6" s="721"/>
      <c r="DB6" s="721"/>
      <c r="DC6" s="738"/>
      <c r="DD6" s="665" t="s">
        <v>130</v>
      </c>
      <c r="DE6" s="660"/>
      <c r="DF6" s="660"/>
      <c r="DG6" s="660"/>
      <c r="DH6" s="660"/>
      <c r="DI6" s="660"/>
      <c r="DJ6" s="660"/>
      <c r="DK6" s="660"/>
      <c r="DL6" s="660"/>
      <c r="DM6" s="660"/>
      <c r="DN6" s="660"/>
      <c r="DO6" s="660"/>
      <c r="DP6" s="661"/>
      <c r="DQ6" s="665">
        <v>60773</v>
      </c>
      <c r="DR6" s="660"/>
      <c r="DS6" s="660"/>
      <c r="DT6" s="660"/>
      <c r="DU6" s="660"/>
      <c r="DV6" s="660"/>
      <c r="DW6" s="660"/>
      <c r="DX6" s="660"/>
      <c r="DY6" s="660"/>
      <c r="DZ6" s="660"/>
      <c r="EA6" s="660"/>
      <c r="EB6" s="660"/>
      <c r="EC6" s="695"/>
    </row>
    <row r="7" spans="2:143" ht="11.25" customHeight="1" x14ac:dyDescent="0.15">
      <c r="B7" s="656" t="s">
        <v>233</v>
      </c>
      <c r="C7" s="657"/>
      <c r="D7" s="657"/>
      <c r="E7" s="657"/>
      <c r="F7" s="657"/>
      <c r="G7" s="657"/>
      <c r="H7" s="657"/>
      <c r="I7" s="657"/>
      <c r="J7" s="657"/>
      <c r="K7" s="657"/>
      <c r="L7" s="657"/>
      <c r="M7" s="657"/>
      <c r="N7" s="657"/>
      <c r="O7" s="657"/>
      <c r="P7" s="657"/>
      <c r="Q7" s="658"/>
      <c r="R7" s="659">
        <v>812</v>
      </c>
      <c r="S7" s="660"/>
      <c r="T7" s="660"/>
      <c r="U7" s="660"/>
      <c r="V7" s="660"/>
      <c r="W7" s="660"/>
      <c r="X7" s="660"/>
      <c r="Y7" s="661"/>
      <c r="Z7" s="685">
        <v>0</v>
      </c>
      <c r="AA7" s="685"/>
      <c r="AB7" s="685"/>
      <c r="AC7" s="685"/>
      <c r="AD7" s="686">
        <v>812</v>
      </c>
      <c r="AE7" s="686"/>
      <c r="AF7" s="686"/>
      <c r="AG7" s="686"/>
      <c r="AH7" s="686"/>
      <c r="AI7" s="686"/>
      <c r="AJ7" s="686"/>
      <c r="AK7" s="686"/>
      <c r="AL7" s="662">
        <v>0</v>
      </c>
      <c r="AM7" s="663"/>
      <c r="AN7" s="663"/>
      <c r="AO7" s="687"/>
      <c r="AP7" s="656" t="s">
        <v>234</v>
      </c>
      <c r="AQ7" s="657"/>
      <c r="AR7" s="657"/>
      <c r="AS7" s="657"/>
      <c r="AT7" s="657"/>
      <c r="AU7" s="657"/>
      <c r="AV7" s="657"/>
      <c r="AW7" s="657"/>
      <c r="AX7" s="657"/>
      <c r="AY7" s="657"/>
      <c r="AZ7" s="657"/>
      <c r="BA7" s="657"/>
      <c r="BB7" s="657"/>
      <c r="BC7" s="657"/>
      <c r="BD7" s="657"/>
      <c r="BE7" s="657"/>
      <c r="BF7" s="658"/>
      <c r="BG7" s="659">
        <v>503168</v>
      </c>
      <c r="BH7" s="660"/>
      <c r="BI7" s="660"/>
      <c r="BJ7" s="660"/>
      <c r="BK7" s="660"/>
      <c r="BL7" s="660"/>
      <c r="BM7" s="660"/>
      <c r="BN7" s="661"/>
      <c r="BO7" s="685">
        <v>29.7</v>
      </c>
      <c r="BP7" s="685"/>
      <c r="BQ7" s="685"/>
      <c r="BR7" s="685"/>
      <c r="BS7" s="686" t="s">
        <v>130</v>
      </c>
      <c r="BT7" s="686"/>
      <c r="BU7" s="686"/>
      <c r="BV7" s="686"/>
      <c r="BW7" s="686"/>
      <c r="BX7" s="686"/>
      <c r="BY7" s="686"/>
      <c r="BZ7" s="686"/>
      <c r="CA7" s="686"/>
      <c r="CB7" s="731"/>
      <c r="CD7" s="656" t="s">
        <v>235</v>
      </c>
      <c r="CE7" s="657"/>
      <c r="CF7" s="657"/>
      <c r="CG7" s="657"/>
      <c r="CH7" s="657"/>
      <c r="CI7" s="657"/>
      <c r="CJ7" s="657"/>
      <c r="CK7" s="657"/>
      <c r="CL7" s="657"/>
      <c r="CM7" s="657"/>
      <c r="CN7" s="657"/>
      <c r="CO7" s="657"/>
      <c r="CP7" s="657"/>
      <c r="CQ7" s="658"/>
      <c r="CR7" s="659">
        <v>1627194</v>
      </c>
      <c r="CS7" s="660"/>
      <c r="CT7" s="660"/>
      <c r="CU7" s="660"/>
      <c r="CV7" s="660"/>
      <c r="CW7" s="660"/>
      <c r="CX7" s="660"/>
      <c r="CY7" s="661"/>
      <c r="CZ7" s="685">
        <v>26.5</v>
      </c>
      <c r="DA7" s="685"/>
      <c r="DB7" s="685"/>
      <c r="DC7" s="685"/>
      <c r="DD7" s="665">
        <v>32423</v>
      </c>
      <c r="DE7" s="660"/>
      <c r="DF7" s="660"/>
      <c r="DG7" s="660"/>
      <c r="DH7" s="660"/>
      <c r="DI7" s="660"/>
      <c r="DJ7" s="660"/>
      <c r="DK7" s="660"/>
      <c r="DL7" s="660"/>
      <c r="DM7" s="660"/>
      <c r="DN7" s="660"/>
      <c r="DO7" s="660"/>
      <c r="DP7" s="661"/>
      <c r="DQ7" s="665">
        <v>1200411</v>
      </c>
      <c r="DR7" s="660"/>
      <c r="DS7" s="660"/>
      <c r="DT7" s="660"/>
      <c r="DU7" s="660"/>
      <c r="DV7" s="660"/>
      <c r="DW7" s="660"/>
      <c r="DX7" s="660"/>
      <c r="DY7" s="660"/>
      <c r="DZ7" s="660"/>
      <c r="EA7" s="660"/>
      <c r="EB7" s="660"/>
      <c r="EC7" s="695"/>
    </row>
    <row r="8" spans="2:143" ht="11.25" customHeight="1" x14ac:dyDescent="0.15">
      <c r="B8" s="656" t="s">
        <v>236</v>
      </c>
      <c r="C8" s="657"/>
      <c r="D8" s="657"/>
      <c r="E8" s="657"/>
      <c r="F8" s="657"/>
      <c r="G8" s="657"/>
      <c r="H8" s="657"/>
      <c r="I8" s="657"/>
      <c r="J8" s="657"/>
      <c r="K8" s="657"/>
      <c r="L8" s="657"/>
      <c r="M8" s="657"/>
      <c r="N8" s="657"/>
      <c r="O8" s="657"/>
      <c r="P8" s="657"/>
      <c r="Q8" s="658"/>
      <c r="R8" s="659">
        <v>6907</v>
      </c>
      <c r="S8" s="660"/>
      <c r="T8" s="660"/>
      <c r="U8" s="660"/>
      <c r="V8" s="660"/>
      <c r="W8" s="660"/>
      <c r="X8" s="660"/>
      <c r="Y8" s="661"/>
      <c r="Z8" s="685">
        <v>0.1</v>
      </c>
      <c r="AA8" s="685"/>
      <c r="AB8" s="685"/>
      <c r="AC8" s="685"/>
      <c r="AD8" s="686">
        <v>6907</v>
      </c>
      <c r="AE8" s="686"/>
      <c r="AF8" s="686"/>
      <c r="AG8" s="686"/>
      <c r="AH8" s="686"/>
      <c r="AI8" s="686"/>
      <c r="AJ8" s="686"/>
      <c r="AK8" s="686"/>
      <c r="AL8" s="662">
        <v>0.2</v>
      </c>
      <c r="AM8" s="663"/>
      <c r="AN8" s="663"/>
      <c r="AO8" s="687"/>
      <c r="AP8" s="656" t="s">
        <v>237</v>
      </c>
      <c r="AQ8" s="657"/>
      <c r="AR8" s="657"/>
      <c r="AS8" s="657"/>
      <c r="AT8" s="657"/>
      <c r="AU8" s="657"/>
      <c r="AV8" s="657"/>
      <c r="AW8" s="657"/>
      <c r="AX8" s="657"/>
      <c r="AY8" s="657"/>
      <c r="AZ8" s="657"/>
      <c r="BA8" s="657"/>
      <c r="BB8" s="657"/>
      <c r="BC8" s="657"/>
      <c r="BD8" s="657"/>
      <c r="BE8" s="657"/>
      <c r="BF8" s="658"/>
      <c r="BG8" s="659">
        <v>29461</v>
      </c>
      <c r="BH8" s="660"/>
      <c r="BI8" s="660"/>
      <c r="BJ8" s="660"/>
      <c r="BK8" s="660"/>
      <c r="BL8" s="660"/>
      <c r="BM8" s="660"/>
      <c r="BN8" s="661"/>
      <c r="BO8" s="685">
        <v>1.7</v>
      </c>
      <c r="BP8" s="685"/>
      <c r="BQ8" s="685"/>
      <c r="BR8" s="685"/>
      <c r="BS8" s="686" t="s">
        <v>130</v>
      </c>
      <c r="BT8" s="686"/>
      <c r="BU8" s="686"/>
      <c r="BV8" s="686"/>
      <c r="BW8" s="686"/>
      <c r="BX8" s="686"/>
      <c r="BY8" s="686"/>
      <c r="BZ8" s="686"/>
      <c r="CA8" s="686"/>
      <c r="CB8" s="731"/>
      <c r="CD8" s="656" t="s">
        <v>238</v>
      </c>
      <c r="CE8" s="657"/>
      <c r="CF8" s="657"/>
      <c r="CG8" s="657"/>
      <c r="CH8" s="657"/>
      <c r="CI8" s="657"/>
      <c r="CJ8" s="657"/>
      <c r="CK8" s="657"/>
      <c r="CL8" s="657"/>
      <c r="CM8" s="657"/>
      <c r="CN8" s="657"/>
      <c r="CO8" s="657"/>
      <c r="CP8" s="657"/>
      <c r="CQ8" s="658"/>
      <c r="CR8" s="659">
        <v>1685397</v>
      </c>
      <c r="CS8" s="660"/>
      <c r="CT8" s="660"/>
      <c r="CU8" s="660"/>
      <c r="CV8" s="660"/>
      <c r="CW8" s="660"/>
      <c r="CX8" s="660"/>
      <c r="CY8" s="661"/>
      <c r="CZ8" s="685">
        <v>27.4</v>
      </c>
      <c r="DA8" s="685"/>
      <c r="DB8" s="685"/>
      <c r="DC8" s="685"/>
      <c r="DD8" s="665" t="s">
        <v>130</v>
      </c>
      <c r="DE8" s="660"/>
      <c r="DF8" s="660"/>
      <c r="DG8" s="660"/>
      <c r="DH8" s="660"/>
      <c r="DI8" s="660"/>
      <c r="DJ8" s="660"/>
      <c r="DK8" s="660"/>
      <c r="DL8" s="660"/>
      <c r="DM8" s="660"/>
      <c r="DN8" s="660"/>
      <c r="DO8" s="660"/>
      <c r="DP8" s="661"/>
      <c r="DQ8" s="665">
        <v>811381</v>
      </c>
      <c r="DR8" s="660"/>
      <c r="DS8" s="660"/>
      <c r="DT8" s="660"/>
      <c r="DU8" s="660"/>
      <c r="DV8" s="660"/>
      <c r="DW8" s="660"/>
      <c r="DX8" s="660"/>
      <c r="DY8" s="660"/>
      <c r="DZ8" s="660"/>
      <c r="EA8" s="660"/>
      <c r="EB8" s="660"/>
      <c r="EC8" s="695"/>
    </row>
    <row r="9" spans="2:143" ht="11.25" customHeight="1" x14ac:dyDescent="0.15">
      <c r="B9" s="656" t="s">
        <v>239</v>
      </c>
      <c r="C9" s="657"/>
      <c r="D9" s="657"/>
      <c r="E9" s="657"/>
      <c r="F9" s="657"/>
      <c r="G9" s="657"/>
      <c r="H9" s="657"/>
      <c r="I9" s="657"/>
      <c r="J9" s="657"/>
      <c r="K9" s="657"/>
      <c r="L9" s="657"/>
      <c r="M9" s="657"/>
      <c r="N9" s="657"/>
      <c r="O9" s="657"/>
      <c r="P9" s="657"/>
      <c r="Q9" s="658"/>
      <c r="R9" s="659">
        <v>9856</v>
      </c>
      <c r="S9" s="660"/>
      <c r="T9" s="660"/>
      <c r="U9" s="660"/>
      <c r="V9" s="660"/>
      <c r="W9" s="660"/>
      <c r="X9" s="660"/>
      <c r="Y9" s="661"/>
      <c r="Z9" s="685">
        <v>0.1</v>
      </c>
      <c r="AA9" s="685"/>
      <c r="AB9" s="685"/>
      <c r="AC9" s="685"/>
      <c r="AD9" s="686">
        <v>9856</v>
      </c>
      <c r="AE9" s="686"/>
      <c r="AF9" s="686"/>
      <c r="AG9" s="686"/>
      <c r="AH9" s="686"/>
      <c r="AI9" s="686"/>
      <c r="AJ9" s="686"/>
      <c r="AK9" s="686"/>
      <c r="AL9" s="662">
        <v>0.3</v>
      </c>
      <c r="AM9" s="663"/>
      <c r="AN9" s="663"/>
      <c r="AO9" s="687"/>
      <c r="AP9" s="656" t="s">
        <v>240</v>
      </c>
      <c r="AQ9" s="657"/>
      <c r="AR9" s="657"/>
      <c r="AS9" s="657"/>
      <c r="AT9" s="657"/>
      <c r="AU9" s="657"/>
      <c r="AV9" s="657"/>
      <c r="AW9" s="657"/>
      <c r="AX9" s="657"/>
      <c r="AY9" s="657"/>
      <c r="AZ9" s="657"/>
      <c r="BA9" s="657"/>
      <c r="BB9" s="657"/>
      <c r="BC9" s="657"/>
      <c r="BD9" s="657"/>
      <c r="BE9" s="657"/>
      <c r="BF9" s="658"/>
      <c r="BG9" s="659">
        <v>401709</v>
      </c>
      <c r="BH9" s="660"/>
      <c r="BI9" s="660"/>
      <c r="BJ9" s="660"/>
      <c r="BK9" s="660"/>
      <c r="BL9" s="660"/>
      <c r="BM9" s="660"/>
      <c r="BN9" s="661"/>
      <c r="BO9" s="685">
        <v>23.8</v>
      </c>
      <c r="BP9" s="685"/>
      <c r="BQ9" s="685"/>
      <c r="BR9" s="685"/>
      <c r="BS9" s="686" t="s">
        <v>130</v>
      </c>
      <c r="BT9" s="686"/>
      <c r="BU9" s="686"/>
      <c r="BV9" s="686"/>
      <c r="BW9" s="686"/>
      <c r="BX9" s="686"/>
      <c r="BY9" s="686"/>
      <c r="BZ9" s="686"/>
      <c r="CA9" s="686"/>
      <c r="CB9" s="731"/>
      <c r="CD9" s="656" t="s">
        <v>241</v>
      </c>
      <c r="CE9" s="657"/>
      <c r="CF9" s="657"/>
      <c r="CG9" s="657"/>
      <c r="CH9" s="657"/>
      <c r="CI9" s="657"/>
      <c r="CJ9" s="657"/>
      <c r="CK9" s="657"/>
      <c r="CL9" s="657"/>
      <c r="CM9" s="657"/>
      <c r="CN9" s="657"/>
      <c r="CO9" s="657"/>
      <c r="CP9" s="657"/>
      <c r="CQ9" s="658"/>
      <c r="CR9" s="659">
        <v>652723</v>
      </c>
      <c r="CS9" s="660"/>
      <c r="CT9" s="660"/>
      <c r="CU9" s="660"/>
      <c r="CV9" s="660"/>
      <c r="CW9" s="660"/>
      <c r="CX9" s="660"/>
      <c r="CY9" s="661"/>
      <c r="CZ9" s="685">
        <v>10.6</v>
      </c>
      <c r="DA9" s="685"/>
      <c r="DB9" s="685"/>
      <c r="DC9" s="685"/>
      <c r="DD9" s="665">
        <v>55033</v>
      </c>
      <c r="DE9" s="660"/>
      <c r="DF9" s="660"/>
      <c r="DG9" s="660"/>
      <c r="DH9" s="660"/>
      <c r="DI9" s="660"/>
      <c r="DJ9" s="660"/>
      <c r="DK9" s="660"/>
      <c r="DL9" s="660"/>
      <c r="DM9" s="660"/>
      <c r="DN9" s="660"/>
      <c r="DO9" s="660"/>
      <c r="DP9" s="661"/>
      <c r="DQ9" s="665">
        <v>525263</v>
      </c>
      <c r="DR9" s="660"/>
      <c r="DS9" s="660"/>
      <c r="DT9" s="660"/>
      <c r="DU9" s="660"/>
      <c r="DV9" s="660"/>
      <c r="DW9" s="660"/>
      <c r="DX9" s="660"/>
      <c r="DY9" s="660"/>
      <c r="DZ9" s="660"/>
      <c r="EA9" s="660"/>
      <c r="EB9" s="660"/>
      <c r="EC9" s="695"/>
    </row>
    <row r="10" spans="2:143" ht="11.25" customHeight="1" x14ac:dyDescent="0.15">
      <c r="B10" s="656" t="s">
        <v>242</v>
      </c>
      <c r="C10" s="657"/>
      <c r="D10" s="657"/>
      <c r="E10" s="657"/>
      <c r="F10" s="657"/>
      <c r="G10" s="657"/>
      <c r="H10" s="657"/>
      <c r="I10" s="657"/>
      <c r="J10" s="657"/>
      <c r="K10" s="657"/>
      <c r="L10" s="657"/>
      <c r="M10" s="657"/>
      <c r="N10" s="657"/>
      <c r="O10" s="657"/>
      <c r="P10" s="657"/>
      <c r="Q10" s="658"/>
      <c r="R10" s="659" t="s">
        <v>130</v>
      </c>
      <c r="S10" s="660"/>
      <c r="T10" s="660"/>
      <c r="U10" s="660"/>
      <c r="V10" s="660"/>
      <c r="W10" s="660"/>
      <c r="X10" s="660"/>
      <c r="Y10" s="661"/>
      <c r="Z10" s="685" t="s">
        <v>130</v>
      </c>
      <c r="AA10" s="685"/>
      <c r="AB10" s="685"/>
      <c r="AC10" s="685"/>
      <c r="AD10" s="686" t="s">
        <v>130</v>
      </c>
      <c r="AE10" s="686"/>
      <c r="AF10" s="686"/>
      <c r="AG10" s="686"/>
      <c r="AH10" s="686"/>
      <c r="AI10" s="686"/>
      <c r="AJ10" s="686"/>
      <c r="AK10" s="686"/>
      <c r="AL10" s="662" t="s">
        <v>130</v>
      </c>
      <c r="AM10" s="663"/>
      <c r="AN10" s="663"/>
      <c r="AO10" s="687"/>
      <c r="AP10" s="656" t="s">
        <v>243</v>
      </c>
      <c r="AQ10" s="657"/>
      <c r="AR10" s="657"/>
      <c r="AS10" s="657"/>
      <c r="AT10" s="657"/>
      <c r="AU10" s="657"/>
      <c r="AV10" s="657"/>
      <c r="AW10" s="657"/>
      <c r="AX10" s="657"/>
      <c r="AY10" s="657"/>
      <c r="AZ10" s="657"/>
      <c r="BA10" s="657"/>
      <c r="BB10" s="657"/>
      <c r="BC10" s="657"/>
      <c r="BD10" s="657"/>
      <c r="BE10" s="657"/>
      <c r="BF10" s="658"/>
      <c r="BG10" s="659">
        <v>47191</v>
      </c>
      <c r="BH10" s="660"/>
      <c r="BI10" s="660"/>
      <c r="BJ10" s="660"/>
      <c r="BK10" s="660"/>
      <c r="BL10" s="660"/>
      <c r="BM10" s="660"/>
      <c r="BN10" s="661"/>
      <c r="BO10" s="685">
        <v>2.8</v>
      </c>
      <c r="BP10" s="685"/>
      <c r="BQ10" s="685"/>
      <c r="BR10" s="685"/>
      <c r="BS10" s="686" t="s">
        <v>130</v>
      </c>
      <c r="BT10" s="686"/>
      <c r="BU10" s="686"/>
      <c r="BV10" s="686"/>
      <c r="BW10" s="686"/>
      <c r="BX10" s="686"/>
      <c r="BY10" s="686"/>
      <c r="BZ10" s="686"/>
      <c r="CA10" s="686"/>
      <c r="CB10" s="731"/>
      <c r="CD10" s="656" t="s">
        <v>244</v>
      </c>
      <c r="CE10" s="657"/>
      <c r="CF10" s="657"/>
      <c r="CG10" s="657"/>
      <c r="CH10" s="657"/>
      <c r="CI10" s="657"/>
      <c r="CJ10" s="657"/>
      <c r="CK10" s="657"/>
      <c r="CL10" s="657"/>
      <c r="CM10" s="657"/>
      <c r="CN10" s="657"/>
      <c r="CO10" s="657"/>
      <c r="CP10" s="657"/>
      <c r="CQ10" s="658"/>
      <c r="CR10" s="659" t="s">
        <v>130</v>
      </c>
      <c r="CS10" s="660"/>
      <c r="CT10" s="660"/>
      <c r="CU10" s="660"/>
      <c r="CV10" s="660"/>
      <c r="CW10" s="660"/>
      <c r="CX10" s="660"/>
      <c r="CY10" s="661"/>
      <c r="CZ10" s="685" t="s">
        <v>130</v>
      </c>
      <c r="DA10" s="685"/>
      <c r="DB10" s="685"/>
      <c r="DC10" s="685"/>
      <c r="DD10" s="665" t="s">
        <v>130</v>
      </c>
      <c r="DE10" s="660"/>
      <c r="DF10" s="660"/>
      <c r="DG10" s="660"/>
      <c r="DH10" s="660"/>
      <c r="DI10" s="660"/>
      <c r="DJ10" s="660"/>
      <c r="DK10" s="660"/>
      <c r="DL10" s="660"/>
      <c r="DM10" s="660"/>
      <c r="DN10" s="660"/>
      <c r="DO10" s="660"/>
      <c r="DP10" s="661"/>
      <c r="DQ10" s="665" t="s">
        <v>130</v>
      </c>
      <c r="DR10" s="660"/>
      <c r="DS10" s="660"/>
      <c r="DT10" s="660"/>
      <c r="DU10" s="660"/>
      <c r="DV10" s="660"/>
      <c r="DW10" s="660"/>
      <c r="DX10" s="660"/>
      <c r="DY10" s="660"/>
      <c r="DZ10" s="660"/>
      <c r="EA10" s="660"/>
      <c r="EB10" s="660"/>
      <c r="EC10" s="695"/>
    </row>
    <row r="11" spans="2:143" ht="11.25" customHeight="1" x14ac:dyDescent="0.15">
      <c r="B11" s="656" t="s">
        <v>245</v>
      </c>
      <c r="C11" s="657"/>
      <c r="D11" s="657"/>
      <c r="E11" s="657"/>
      <c r="F11" s="657"/>
      <c r="G11" s="657"/>
      <c r="H11" s="657"/>
      <c r="I11" s="657"/>
      <c r="J11" s="657"/>
      <c r="K11" s="657"/>
      <c r="L11" s="657"/>
      <c r="M11" s="657"/>
      <c r="N11" s="657"/>
      <c r="O11" s="657"/>
      <c r="P11" s="657"/>
      <c r="Q11" s="658"/>
      <c r="R11" s="659">
        <v>298165</v>
      </c>
      <c r="S11" s="660"/>
      <c r="T11" s="660"/>
      <c r="U11" s="660"/>
      <c r="V11" s="660"/>
      <c r="W11" s="660"/>
      <c r="X11" s="660"/>
      <c r="Y11" s="661"/>
      <c r="Z11" s="662">
        <v>4.5</v>
      </c>
      <c r="AA11" s="663"/>
      <c r="AB11" s="663"/>
      <c r="AC11" s="664"/>
      <c r="AD11" s="665">
        <v>298165</v>
      </c>
      <c r="AE11" s="660"/>
      <c r="AF11" s="660"/>
      <c r="AG11" s="660"/>
      <c r="AH11" s="660"/>
      <c r="AI11" s="660"/>
      <c r="AJ11" s="660"/>
      <c r="AK11" s="661"/>
      <c r="AL11" s="662">
        <v>7.8</v>
      </c>
      <c r="AM11" s="663"/>
      <c r="AN11" s="663"/>
      <c r="AO11" s="687"/>
      <c r="AP11" s="656" t="s">
        <v>246</v>
      </c>
      <c r="AQ11" s="657"/>
      <c r="AR11" s="657"/>
      <c r="AS11" s="657"/>
      <c r="AT11" s="657"/>
      <c r="AU11" s="657"/>
      <c r="AV11" s="657"/>
      <c r="AW11" s="657"/>
      <c r="AX11" s="657"/>
      <c r="AY11" s="657"/>
      <c r="AZ11" s="657"/>
      <c r="BA11" s="657"/>
      <c r="BB11" s="657"/>
      <c r="BC11" s="657"/>
      <c r="BD11" s="657"/>
      <c r="BE11" s="657"/>
      <c r="BF11" s="658"/>
      <c r="BG11" s="659">
        <v>24807</v>
      </c>
      <c r="BH11" s="660"/>
      <c r="BI11" s="660"/>
      <c r="BJ11" s="660"/>
      <c r="BK11" s="660"/>
      <c r="BL11" s="660"/>
      <c r="BM11" s="660"/>
      <c r="BN11" s="661"/>
      <c r="BO11" s="685">
        <v>1.5</v>
      </c>
      <c r="BP11" s="685"/>
      <c r="BQ11" s="685"/>
      <c r="BR11" s="685"/>
      <c r="BS11" s="686" t="s">
        <v>130</v>
      </c>
      <c r="BT11" s="686"/>
      <c r="BU11" s="686"/>
      <c r="BV11" s="686"/>
      <c r="BW11" s="686"/>
      <c r="BX11" s="686"/>
      <c r="BY11" s="686"/>
      <c r="BZ11" s="686"/>
      <c r="CA11" s="686"/>
      <c r="CB11" s="731"/>
      <c r="CD11" s="656" t="s">
        <v>247</v>
      </c>
      <c r="CE11" s="657"/>
      <c r="CF11" s="657"/>
      <c r="CG11" s="657"/>
      <c r="CH11" s="657"/>
      <c r="CI11" s="657"/>
      <c r="CJ11" s="657"/>
      <c r="CK11" s="657"/>
      <c r="CL11" s="657"/>
      <c r="CM11" s="657"/>
      <c r="CN11" s="657"/>
      <c r="CO11" s="657"/>
      <c r="CP11" s="657"/>
      <c r="CQ11" s="658"/>
      <c r="CR11" s="659">
        <v>132880</v>
      </c>
      <c r="CS11" s="660"/>
      <c r="CT11" s="660"/>
      <c r="CU11" s="660"/>
      <c r="CV11" s="660"/>
      <c r="CW11" s="660"/>
      <c r="CX11" s="660"/>
      <c r="CY11" s="661"/>
      <c r="CZ11" s="685">
        <v>2.2000000000000002</v>
      </c>
      <c r="DA11" s="685"/>
      <c r="DB11" s="685"/>
      <c r="DC11" s="685"/>
      <c r="DD11" s="665">
        <v>66031</v>
      </c>
      <c r="DE11" s="660"/>
      <c r="DF11" s="660"/>
      <c r="DG11" s="660"/>
      <c r="DH11" s="660"/>
      <c r="DI11" s="660"/>
      <c r="DJ11" s="660"/>
      <c r="DK11" s="660"/>
      <c r="DL11" s="660"/>
      <c r="DM11" s="660"/>
      <c r="DN11" s="660"/>
      <c r="DO11" s="660"/>
      <c r="DP11" s="661"/>
      <c r="DQ11" s="665">
        <v>72700</v>
      </c>
      <c r="DR11" s="660"/>
      <c r="DS11" s="660"/>
      <c r="DT11" s="660"/>
      <c r="DU11" s="660"/>
      <c r="DV11" s="660"/>
      <c r="DW11" s="660"/>
      <c r="DX11" s="660"/>
      <c r="DY11" s="660"/>
      <c r="DZ11" s="660"/>
      <c r="EA11" s="660"/>
      <c r="EB11" s="660"/>
      <c r="EC11" s="695"/>
    </row>
    <row r="12" spans="2:143" ht="11.25" customHeight="1" x14ac:dyDescent="0.15">
      <c r="B12" s="656" t="s">
        <v>248</v>
      </c>
      <c r="C12" s="657"/>
      <c r="D12" s="657"/>
      <c r="E12" s="657"/>
      <c r="F12" s="657"/>
      <c r="G12" s="657"/>
      <c r="H12" s="657"/>
      <c r="I12" s="657"/>
      <c r="J12" s="657"/>
      <c r="K12" s="657"/>
      <c r="L12" s="657"/>
      <c r="M12" s="657"/>
      <c r="N12" s="657"/>
      <c r="O12" s="657"/>
      <c r="P12" s="657"/>
      <c r="Q12" s="658"/>
      <c r="R12" s="659">
        <v>22442</v>
      </c>
      <c r="S12" s="660"/>
      <c r="T12" s="660"/>
      <c r="U12" s="660"/>
      <c r="V12" s="660"/>
      <c r="W12" s="660"/>
      <c r="X12" s="660"/>
      <c r="Y12" s="661"/>
      <c r="Z12" s="685">
        <v>0.3</v>
      </c>
      <c r="AA12" s="685"/>
      <c r="AB12" s="685"/>
      <c r="AC12" s="685"/>
      <c r="AD12" s="686">
        <v>22442</v>
      </c>
      <c r="AE12" s="686"/>
      <c r="AF12" s="686"/>
      <c r="AG12" s="686"/>
      <c r="AH12" s="686"/>
      <c r="AI12" s="686"/>
      <c r="AJ12" s="686"/>
      <c r="AK12" s="686"/>
      <c r="AL12" s="662">
        <v>0.6</v>
      </c>
      <c r="AM12" s="663"/>
      <c r="AN12" s="663"/>
      <c r="AO12" s="687"/>
      <c r="AP12" s="656" t="s">
        <v>249</v>
      </c>
      <c r="AQ12" s="657"/>
      <c r="AR12" s="657"/>
      <c r="AS12" s="657"/>
      <c r="AT12" s="657"/>
      <c r="AU12" s="657"/>
      <c r="AV12" s="657"/>
      <c r="AW12" s="657"/>
      <c r="AX12" s="657"/>
      <c r="AY12" s="657"/>
      <c r="AZ12" s="657"/>
      <c r="BA12" s="657"/>
      <c r="BB12" s="657"/>
      <c r="BC12" s="657"/>
      <c r="BD12" s="657"/>
      <c r="BE12" s="657"/>
      <c r="BF12" s="658"/>
      <c r="BG12" s="659">
        <v>983214</v>
      </c>
      <c r="BH12" s="660"/>
      <c r="BI12" s="660"/>
      <c r="BJ12" s="660"/>
      <c r="BK12" s="660"/>
      <c r="BL12" s="660"/>
      <c r="BM12" s="660"/>
      <c r="BN12" s="661"/>
      <c r="BO12" s="685">
        <v>58.1</v>
      </c>
      <c r="BP12" s="685"/>
      <c r="BQ12" s="685"/>
      <c r="BR12" s="685"/>
      <c r="BS12" s="686" t="s">
        <v>130</v>
      </c>
      <c r="BT12" s="686"/>
      <c r="BU12" s="686"/>
      <c r="BV12" s="686"/>
      <c r="BW12" s="686"/>
      <c r="BX12" s="686"/>
      <c r="BY12" s="686"/>
      <c r="BZ12" s="686"/>
      <c r="CA12" s="686"/>
      <c r="CB12" s="731"/>
      <c r="CD12" s="656" t="s">
        <v>250</v>
      </c>
      <c r="CE12" s="657"/>
      <c r="CF12" s="657"/>
      <c r="CG12" s="657"/>
      <c r="CH12" s="657"/>
      <c r="CI12" s="657"/>
      <c r="CJ12" s="657"/>
      <c r="CK12" s="657"/>
      <c r="CL12" s="657"/>
      <c r="CM12" s="657"/>
      <c r="CN12" s="657"/>
      <c r="CO12" s="657"/>
      <c r="CP12" s="657"/>
      <c r="CQ12" s="658"/>
      <c r="CR12" s="659">
        <v>328872</v>
      </c>
      <c r="CS12" s="660"/>
      <c r="CT12" s="660"/>
      <c r="CU12" s="660"/>
      <c r="CV12" s="660"/>
      <c r="CW12" s="660"/>
      <c r="CX12" s="660"/>
      <c r="CY12" s="661"/>
      <c r="CZ12" s="685">
        <v>5.3</v>
      </c>
      <c r="DA12" s="685"/>
      <c r="DB12" s="685"/>
      <c r="DC12" s="685"/>
      <c r="DD12" s="665">
        <v>4964</v>
      </c>
      <c r="DE12" s="660"/>
      <c r="DF12" s="660"/>
      <c r="DG12" s="660"/>
      <c r="DH12" s="660"/>
      <c r="DI12" s="660"/>
      <c r="DJ12" s="660"/>
      <c r="DK12" s="660"/>
      <c r="DL12" s="660"/>
      <c r="DM12" s="660"/>
      <c r="DN12" s="660"/>
      <c r="DO12" s="660"/>
      <c r="DP12" s="661"/>
      <c r="DQ12" s="665">
        <v>232514</v>
      </c>
      <c r="DR12" s="660"/>
      <c r="DS12" s="660"/>
      <c r="DT12" s="660"/>
      <c r="DU12" s="660"/>
      <c r="DV12" s="660"/>
      <c r="DW12" s="660"/>
      <c r="DX12" s="660"/>
      <c r="DY12" s="660"/>
      <c r="DZ12" s="660"/>
      <c r="EA12" s="660"/>
      <c r="EB12" s="660"/>
      <c r="EC12" s="695"/>
    </row>
    <row r="13" spans="2:143" ht="11.25" customHeight="1" x14ac:dyDescent="0.15">
      <c r="B13" s="656" t="s">
        <v>251</v>
      </c>
      <c r="C13" s="657"/>
      <c r="D13" s="657"/>
      <c r="E13" s="657"/>
      <c r="F13" s="657"/>
      <c r="G13" s="657"/>
      <c r="H13" s="657"/>
      <c r="I13" s="657"/>
      <c r="J13" s="657"/>
      <c r="K13" s="657"/>
      <c r="L13" s="657"/>
      <c r="M13" s="657"/>
      <c r="N13" s="657"/>
      <c r="O13" s="657"/>
      <c r="P13" s="657"/>
      <c r="Q13" s="658"/>
      <c r="R13" s="659" t="s">
        <v>130</v>
      </c>
      <c r="S13" s="660"/>
      <c r="T13" s="660"/>
      <c r="U13" s="660"/>
      <c r="V13" s="660"/>
      <c r="W13" s="660"/>
      <c r="X13" s="660"/>
      <c r="Y13" s="661"/>
      <c r="Z13" s="685" t="s">
        <v>130</v>
      </c>
      <c r="AA13" s="685"/>
      <c r="AB13" s="685"/>
      <c r="AC13" s="685"/>
      <c r="AD13" s="686" t="s">
        <v>130</v>
      </c>
      <c r="AE13" s="686"/>
      <c r="AF13" s="686"/>
      <c r="AG13" s="686"/>
      <c r="AH13" s="686"/>
      <c r="AI13" s="686"/>
      <c r="AJ13" s="686"/>
      <c r="AK13" s="686"/>
      <c r="AL13" s="662" t="s">
        <v>130</v>
      </c>
      <c r="AM13" s="663"/>
      <c r="AN13" s="663"/>
      <c r="AO13" s="687"/>
      <c r="AP13" s="656" t="s">
        <v>252</v>
      </c>
      <c r="AQ13" s="657"/>
      <c r="AR13" s="657"/>
      <c r="AS13" s="657"/>
      <c r="AT13" s="657"/>
      <c r="AU13" s="657"/>
      <c r="AV13" s="657"/>
      <c r="AW13" s="657"/>
      <c r="AX13" s="657"/>
      <c r="AY13" s="657"/>
      <c r="AZ13" s="657"/>
      <c r="BA13" s="657"/>
      <c r="BB13" s="657"/>
      <c r="BC13" s="657"/>
      <c r="BD13" s="657"/>
      <c r="BE13" s="657"/>
      <c r="BF13" s="658"/>
      <c r="BG13" s="659">
        <v>977866</v>
      </c>
      <c r="BH13" s="660"/>
      <c r="BI13" s="660"/>
      <c r="BJ13" s="660"/>
      <c r="BK13" s="660"/>
      <c r="BL13" s="660"/>
      <c r="BM13" s="660"/>
      <c r="BN13" s="661"/>
      <c r="BO13" s="685">
        <v>57.8</v>
      </c>
      <c r="BP13" s="685"/>
      <c r="BQ13" s="685"/>
      <c r="BR13" s="685"/>
      <c r="BS13" s="686" t="s">
        <v>130</v>
      </c>
      <c r="BT13" s="686"/>
      <c r="BU13" s="686"/>
      <c r="BV13" s="686"/>
      <c r="BW13" s="686"/>
      <c r="BX13" s="686"/>
      <c r="BY13" s="686"/>
      <c r="BZ13" s="686"/>
      <c r="CA13" s="686"/>
      <c r="CB13" s="731"/>
      <c r="CD13" s="656" t="s">
        <v>253</v>
      </c>
      <c r="CE13" s="657"/>
      <c r="CF13" s="657"/>
      <c r="CG13" s="657"/>
      <c r="CH13" s="657"/>
      <c r="CI13" s="657"/>
      <c r="CJ13" s="657"/>
      <c r="CK13" s="657"/>
      <c r="CL13" s="657"/>
      <c r="CM13" s="657"/>
      <c r="CN13" s="657"/>
      <c r="CO13" s="657"/>
      <c r="CP13" s="657"/>
      <c r="CQ13" s="658"/>
      <c r="CR13" s="659">
        <v>263872</v>
      </c>
      <c r="CS13" s="660"/>
      <c r="CT13" s="660"/>
      <c r="CU13" s="660"/>
      <c r="CV13" s="660"/>
      <c r="CW13" s="660"/>
      <c r="CX13" s="660"/>
      <c r="CY13" s="661"/>
      <c r="CZ13" s="685">
        <v>4.3</v>
      </c>
      <c r="DA13" s="685"/>
      <c r="DB13" s="685"/>
      <c r="DC13" s="685"/>
      <c r="DD13" s="665">
        <v>196383</v>
      </c>
      <c r="DE13" s="660"/>
      <c r="DF13" s="660"/>
      <c r="DG13" s="660"/>
      <c r="DH13" s="660"/>
      <c r="DI13" s="660"/>
      <c r="DJ13" s="660"/>
      <c r="DK13" s="660"/>
      <c r="DL13" s="660"/>
      <c r="DM13" s="660"/>
      <c r="DN13" s="660"/>
      <c r="DO13" s="660"/>
      <c r="DP13" s="661"/>
      <c r="DQ13" s="665">
        <v>101273</v>
      </c>
      <c r="DR13" s="660"/>
      <c r="DS13" s="660"/>
      <c r="DT13" s="660"/>
      <c r="DU13" s="660"/>
      <c r="DV13" s="660"/>
      <c r="DW13" s="660"/>
      <c r="DX13" s="660"/>
      <c r="DY13" s="660"/>
      <c r="DZ13" s="660"/>
      <c r="EA13" s="660"/>
      <c r="EB13" s="660"/>
      <c r="EC13" s="695"/>
    </row>
    <row r="14" spans="2:143" ht="11.25" customHeight="1" x14ac:dyDescent="0.15">
      <c r="B14" s="656" t="s">
        <v>254</v>
      </c>
      <c r="C14" s="657"/>
      <c r="D14" s="657"/>
      <c r="E14" s="657"/>
      <c r="F14" s="657"/>
      <c r="G14" s="657"/>
      <c r="H14" s="657"/>
      <c r="I14" s="657"/>
      <c r="J14" s="657"/>
      <c r="K14" s="657"/>
      <c r="L14" s="657"/>
      <c r="M14" s="657"/>
      <c r="N14" s="657"/>
      <c r="O14" s="657"/>
      <c r="P14" s="657"/>
      <c r="Q14" s="658"/>
      <c r="R14" s="659" t="s">
        <v>130</v>
      </c>
      <c r="S14" s="660"/>
      <c r="T14" s="660"/>
      <c r="U14" s="660"/>
      <c r="V14" s="660"/>
      <c r="W14" s="660"/>
      <c r="X14" s="660"/>
      <c r="Y14" s="661"/>
      <c r="Z14" s="685" t="s">
        <v>130</v>
      </c>
      <c r="AA14" s="685"/>
      <c r="AB14" s="685"/>
      <c r="AC14" s="685"/>
      <c r="AD14" s="686" t="s">
        <v>130</v>
      </c>
      <c r="AE14" s="686"/>
      <c r="AF14" s="686"/>
      <c r="AG14" s="686"/>
      <c r="AH14" s="686"/>
      <c r="AI14" s="686"/>
      <c r="AJ14" s="686"/>
      <c r="AK14" s="686"/>
      <c r="AL14" s="662" t="s">
        <v>130</v>
      </c>
      <c r="AM14" s="663"/>
      <c r="AN14" s="663"/>
      <c r="AO14" s="687"/>
      <c r="AP14" s="656" t="s">
        <v>255</v>
      </c>
      <c r="AQ14" s="657"/>
      <c r="AR14" s="657"/>
      <c r="AS14" s="657"/>
      <c r="AT14" s="657"/>
      <c r="AU14" s="657"/>
      <c r="AV14" s="657"/>
      <c r="AW14" s="657"/>
      <c r="AX14" s="657"/>
      <c r="AY14" s="657"/>
      <c r="AZ14" s="657"/>
      <c r="BA14" s="657"/>
      <c r="BB14" s="657"/>
      <c r="BC14" s="657"/>
      <c r="BD14" s="657"/>
      <c r="BE14" s="657"/>
      <c r="BF14" s="658"/>
      <c r="BG14" s="659">
        <v>40688</v>
      </c>
      <c r="BH14" s="660"/>
      <c r="BI14" s="660"/>
      <c r="BJ14" s="660"/>
      <c r="BK14" s="660"/>
      <c r="BL14" s="660"/>
      <c r="BM14" s="660"/>
      <c r="BN14" s="661"/>
      <c r="BO14" s="685">
        <v>2.4</v>
      </c>
      <c r="BP14" s="685"/>
      <c r="BQ14" s="685"/>
      <c r="BR14" s="685"/>
      <c r="BS14" s="686" t="s">
        <v>130</v>
      </c>
      <c r="BT14" s="686"/>
      <c r="BU14" s="686"/>
      <c r="BV14" s="686"/>
      <c r="BW14" s="686"/>
      <c r="BX14" s="686"/>
      <c r="BY14" s="686"/>
      <c r="BZ14" s="686"/>
      <c r="CA14" s="686"/>
      <c r="CB14" s="731"/>
      <c r="CD14" s="656" t="s">
        <v>256</v>
      </c>
      <c r="CE14" s="657"/>
      <c r="CF14" s="657"/>
      <c r="CG14" s="657"/>
      <c r="CH14" s="657"/>
      <c r="CI14" s="657"/>
      <c r="CJ14" s="657"/>
      <c r="CK14" s="657"/>
      <c r="CL14" s="657"/>
      <c r="CM14" s="657"/>
      <c r="CN14" s="657"/>
      <c r="CO14" s="657"/>
      <c r="CP14" s="657"/>
      <c r="CQ14" s="658"/>
      <c r="CR14" s="659">
        <v>385515</v>
      </c>
      <c r="CS14" s="660"/>
      <c r="CT14" s="660"/>
      <c r="CU14" s="660"/>
      <c r="CV14" s="660"/>
      <c r="CW14" s="660"/>
      <c r="CX14" s="660"/>
      <c r="CY14" s="661"/>
      <c r="CZ14" s="685">
        <v>6.3</v>
      </c>
      <c r="DA14" s="685"/>
      <c r="DB14" s="685"/>
      <c r="DC14" s="685"/>
      <c r="DD14" s="665">
        <v>23144</v>
      </c>
      <c r="DE14" s="660"/>
      <c r="DF14" s="660"/>
      <c r="DG14" s="660"/>
      <c r="DH14" s="660"/>
      <c r="DI14" s="660"/>
      <c r="DJ14" s="660"/>
      <c r="DK14" s="660"/>
      <c r="DL14" s="660"/>
      <c r="DM14" s="660"/>
      <c r="DN14" s="660"/>
      <c r="DO14" s="660"/>
      <c r="DP14" s="661"/>
      <c r="DQ14" s="665">
        <v>340932</v>
      </c>
      <c r="DR14" s="660"/>
      <c r="DS14" s="660"/>
      <c r="DT14" s="660"/>
      <c r="DU14" s="660"/>
      <c r="DV14" s="660"/>
      <c r="DW14" s="660"/>
      <c r="DX14" s="660"/>
      <c r="DY14" s="660"/>
      <c r="DZ14" s="660"/>
      <c r="EA14" s="660"/>
      <c r="EB14" s="660"/>
      <c r="EC14" s="695"/>
    </row>
    <row r="15" spans="2:143" ht="11.25" customHeight="1" x14ac:dyDescent="0.15">
      <c r="B15" s="656" t="s">
        <v>257</v>
      </c>
      <c r="C15" s="657"/>
      <c r="D15" s="657"/>
      <c r="E15" s="657"/>
      <c r="F15" s="657"/>
      <c r="G15" s="657"/>
      <c r="H15" s="657"/>
      <c r="I15" s="657"/>
      <c r="J15" s="657"/>
      <c r="K15" s="657"/>
      <c r="L15" s="657"/>
      <c r="M15" s="657"/>
      <c r="N15" s="657"/>
      <c r="O15" s="657"/>
      <c r="P15" s="657"/>
      <c r="Q15" s="658"/>
      <c r="R15" s="659" t="s">
        <v>130</v>
      </c>
      <c r="S15" s="660"/>
      <c r="T15" s="660"/>
      <c r="U15" s="660"/>
      <c r="V15" s="660"/>
      <c r="W15" s="660"/>
      <c r="X15" s="660"/>
      <c r="Y15" s="661"/>
      <c r="Z15" s="685" t="s">
        <v>130</v>
      </c>
      <c r="AA15" s="685"/>
      <c r="AB15" s="685"/>
      <c r="AC15" s="685"/>
      <c r="AD15" s="686" t="s">
        <v>130</v>
      </c>
      <c r="AE15" s="686"/>
      <c r="AF15" s="686"/>
      <c r="AG15" s="686"/>
      <c r="AH15" s="686"/>
      <c r="AI15" s="686"/>
      <c r="AJ15" s="686"/>
      <c r="AK15" s="686"/>
      <c r="AL15" s="662" t="s">
        <v>130</v>
      </c>
      <c r="AM15" s="663"/>
      <c r="AN15" s="663"/>
      <c r="AO15" s="687"/>
      <c r="AP15" s="656" t="s">
        <v>258</v>
      </c>
      <c r="AQ15" s="657"/>
      <c r="AR15" s="657"/>
      <c r="AS15" s="657"/>
      <c r="AT15" s="657"/>
      <c r="AU15" s="657"/>
      <c r="AV15" s="657"/>
      <c r="AW15" s="657"/>
      <c r="AX15" s="657"/>
      <c r="AY15" s="657"/>
      <c r="AZ15" s="657"/>
      <c r="BA15" s="657"/>
      <c r="BB15" s="657"/>
      <c r="BC15" s="657"/>
      <c r="BD15" s="657"/>
      <c r="BE15" s="657"/>
      <c r="BF15" s="658"/>
      <c r="BG15" s="659">
        <v>97945</v>
      </c>
      <c r="BH15" s="660"/>
      <c r="BI15" s="660"/>
      <c r="BJ15" s="660"/>
      <c r="BK15" s="660"/>
      <c r="BL15" s="660"/>
      <c r="BM15" s="660"/>
      <c r="BN15" s="661"/>
      <c r="BO15" s="685">
        <v>5.8</v>
      </c>
      <c r="BP15" s="685"/>
      <c r="BQ15" s="685"/>
      <c r="BR15" s="685"/>
      <c r="BS15" s="686" t="s">
        <v>130</v>
      </c>
      <c r="BT15" s="686"/>
      <c r="BU15" s="686"/>
      <c r="BV15" s="686"/>
      <c r="BW15" s="686"/>
      <c r="BX15" s="686"/>
      <c r="BY15" s="686"/>
      <c r="BZ15" s="686"/>
      <c r="CA15" s="686"/>
      <c r="CB15" s="731"/>
      <c r="CD15" s="656" t="s">
        <v>259</v>
      </c>
      <c r="CE15" s="657"/>
      <c r="CF15" s="657"/>
      <c r="CG15" s="657"/>
      <c r="CH15" s="657"/>
      <c r="CI15" s="657"/>
      <c r="CJ15" s="657"/>
      <c r="CK15" s="657"/>
      <c r="CL15" s="657"/>
      <c r="CM15" s="657"/>
      <c r="CN15" s="657"/>
      <c r="CO15" s="657"/>
      <c r="CP15" s="657"/>
      <c r="CQ15" s="658"/>
      <c r="CR15" s="659">
        <v>390704</v>
      </c>
      <c r="CS15" s="660"/>
      <c r="CT15" s="660"/>
      <c r="CU15" s="660"/>
      <c r="CV15" s="660"/>
      <c r="CW15" s="660"/>
      <c r="CX15" s="660"/>
      <c r="CY15" s="661"/>
      <c r="CZ15" s="685">
        <v>6.4</v>
      </c>
      <c r="DA15" s="685"/>
      <c r="DB15" s="685"/>
      <c r="DC15" s="685"/>
      <c r="DD15" s="665">
        <v>20768</v>
      </c>
      <c r="DE15" s="660"/>
      <c r="DF15" s="660"/>
      <c r="DG15" s="660"/>
      <c r="DH15" s="660"/>
      <c r="DI15" s="660"/>
      <c r="DJ15" s="660"/>
      <c r="DK15" s="660"/>
      <c r="DL15" s="660"/>
      <c r="DM15" s="660"/>
      <c r="DN15" s="660"/>
      <c r="DO15" s="660"/>
      <c r="DP15" s="661"/>
      <c r="DQ15" s="665">
        <v>347625</v>
      </c>
      <c r="DR15" s="660"/>
      <c r="DS15" s="660"/>
      <c r="DT15" s="660"/>
      <c r="DU15" s="660"/>
      <c r="DV15" s="660"/>
      <c r="DW15" s="660"/>
      <c r="DX15" s="660"/>
      <c r="DY15" s="660"/>
      <c r="DZ15" s="660"/>
      <c r="EA15" s="660"/>
      <c r="EB15" s="660"/>
      <c r="EC15" s="695"/>
    </row>
    <row r="16" spans="2:143" ht="11.25" customHeight="1" x14ac:dyDescent="0.15">
      <c r="B16" s="656" t="s">
        <v>260</v>
      </c>
      <c r="C16" s="657"/>
      <c r="D16" s="657"/>
      <c r="E16" s="657"/>
      <c r="F16" s="657"/>
      <c r="G16" s="657"/>
      <c r="H16" s="657"/>
      <c r="I16" s="657"/>
      <c r="J16" s="657"/>
      <c r="K16" s="657"/>
      <c r="L16" s="657"/>
      <c r="M16" s="657"/>
      <c r="N16" s="657"/>
      <c r="O16" s="657"/>
      <c r="P16" s="657"/>
      <c r="Q16" s="658"/>
      <c r="R16" s="659">
        <v>5625</v>
      </c>
      <c r="S16" s="660"/>
      <c r="T16" s="660"/>
      <c r="U16" s="660"/>
      <c r="V16" s="660"/>
      <c r="W16" s="660"/>
      <c r="X16" s="660"/>
      <c r="Y16" s="661"/>
      <c r="Z16" s="685">
        <v>0.1</v>
      </c>
      <c r="AA16" s="685"/>
      <c r="AB16" s="685"/>
      <c r="AC16" s="685"/>
      <c r="AD16" s="686">
        <v>5625</v>
      </c>
      <c r="AE16" s="686"/>
      <c r="AF16" s="686"/>
      <c r="AG16" s="686"/>
      <c r="AH16" s="686"/>
      <c r="AI16" s="686"/>
      <c r="AJ16" s="686"/>
      <c r="AK16" s="686"/>
      <c r="AL16" s="662">
        <v>0.1</v>
      </c>
      <c r="AM16" s="663"/>
      <c r="AN16" s="663"/>
      <c r="AO16" s="687"/>
      <c r="AP16" s="656" t="s">
        <v>261</v>
      </c>
      <c r="AQ16" s="657"/>
      <c r="AR16" s="657"/>
      <c r="AS16" s="657"/>
      <c r="AT16" s="657"/>
      <c r="AU16" s="657"/>
      <c r="AV16" s="657"/>
      <c r="AW16" s="657"/>
      <c r="AX16" s="657"/>
      <c r="AY16" s="657"/>
      <c r="AZ16" s="657"/>
      <c r="BA16" s="657"/>
      <c r="BB16" s="657"/>
      <c r="BC16" s="657"/>
      <c r="BD16" s="657"/>
      <c r="BE16" s="657"/>
      <c r="BF16" s="658"/>
      <c r="BG16" s="659" t="s">
        <v>130</v>
      </c>
      <c r="BH16" s="660"/>
      <c r="BI16" s="660"/>
      <c r="BJ16" s="660"/>
      <c r="BK16" s="660"/>
      <c r="BL16" s="660"/>
      <c r="BM16" s="660"/>
      <c r="BN16" s="661"/>
      <c r="BO16" s="685" t="s">
        <v>130</v>
      </c>
      <c r="BP16" s="685"/>
      <c r="BQ16" s="685"/>
      <c r="BR16" s="685"/>
      <c r="BS16" s="686" t="s">
        <v>130</v>
      </c>
      <c r="BT16" s="686"/>
      <c r="BU16" s="686"/>
      <c r="BV16" s="686"/>
      <c r="BW16" s="686"/>
      <c r="BX16" s="686"/>
      <c r="BY16" s="686"/>
      <c r="BZ16" s="686"/>
      <c r="CA16" s="686"/>
      <c r="CB16" s="731"/>
      <c r="CD16" s="656" t="s">
        <v>262</v>
      </c>
      <c r="CE16" s="657"/>
      <c r="CF16" s="657"/>
      <c r="CG16" s="657"/>
      <c r="CH16" s="657"/>
      <c r="CI16" s="657"/>
      <c r="CJ16" s="657"/>
      <c r="CK16" s="657"/>
      <c r="CL16" s="657"/>
      <c r="CM16" s="657"/>
      <c r="CN16" s="657"/>
      <c r="CO16" s="657"/>
      <c r="CP16" s="657"/>
      <c r="CQ16" s="658"/>
      <c r="CR16" s="659">
        <v>7966</v>
      </c>
      <c r="CS16" s="660"/>
      <c r="CT16" s="660"/>
      <c r="CU16" s="660"/>
      <c r="CV16" s="660"/>
      <c r="CW16" s="660"/>
      <c r="CX16" s="660"/>
      <c r="CY16" s="661"/>
      <c r="CZ16" s="685">
        <v>0.1</v>
      </c>
      <c r="DA16" s="685"/>
      <c r="DB16" s="685"/>
      <c r="DC16" s="685"/>
      <c r="DD16" s="665" t="s">
        <v>130</v>
      </c>
      <c r="DE16" s="660"/>
      <c r="DF16" s="660"/>
      <c r="DG16" s="660"/>
      <c r="DH16" s="660"/>
      <c r="DI16" s="660"/>
      <c r="DJ16" s="660"/>
      <c r="DK16" s="660"/>
      <c r="DL16" s="660"/>
      <c r="DM16" s="660"/>
      <c r="DN16" s="660"/>
      <c r="DO16" s="660"/>
      <c r="DP16" s="661"/>
      <c r="DQ16" s="665">
        <v>6766</v>
      </c>
      <c r="DR16" s="660"/>
      <c r="DS16" s="660"/>
      <c r="DT16" s="660"/>
      <c r="DU16" s="660"/>
      <c r="DV16" s="660"/>
      <c r="DW16" s="660"/>
      <c r="DX16" s="660"/>
      <c r="DY16" s="660"/>
      <c r="DZ16" s="660"/>
      <c r="EA16" s="660"/>
      <c r="EB16" s="660"/>
      <c r="EC16" s="695"/>
    </row>
    <row r="17" spans="2:133" ht="11.25" customHeight="1" x14ac:dyDescent="0.15">
      <c r="B17" s="656" t="s">
        <v>263</v>
      </c>
      <c r="C17" s="657"/>
      <c r="D17" s="657"/>
      <c r="E17" s="657"/>
      <c r="F17" s="657"/>
      <c r="G17" s="657"/>
      <c r="H17" s="657"/>
      <c r="I17" s="657"/>
      <c r="J17" s="657"/>
      <c r="K17" s="657"/>
      <c r="L17" s="657"/>
      <c r="M17" s="657"/>
      <c r="N17" s="657"/>
      <c r="O17" s="657"/>
      <c r="P17" s="657"/>
      <c r="Q17" s="658"/>
      <c r="R17" s="659">
        <v>13852</v>
      </c>
      <c r="S17" s="660"/>
      <c r="T17" s="660"/>
      <c r="U17" s="660"/>
      <c r="V17" s="660"/>
      <c r="W17" s="660"/>
      <c r="X17" s="660"/>
      <c r="Y17" s="661"/>
      <c r="Z17" s="685">
        <v>0.2</v>
      </c>
      <c r="AA17" s="685"/>
      <c r="AB17" s="685"/>
      <c r="AC17" s="685"/>
      <c r="AD17" s="686">
        <v>13852</v>
      </c>
      <c r="AE17" s="686"/>
      <c r="AF17" s="686"/>
      <c r="AG17" s="686"/>
      <c r="AH17" s="686"/>
      <c r="AI17" s="686"/>
      <c r="AJ17" s="686"/>
      <c r="AK17" s="686"/>
      <c r="AL17" s="662">
        <v>0.4</v>
      </c>
      <c r="AM17" s="663"/>
      <c r="AN17" s="663"/>
      <c r="AO17" s="687"/>
      <c r="AP17" s="656" t="s">
        <v>264</v>
      </c>
      <c r="AQ17" s="657"/>
      <c r="AR17" s="657"/>
      <c r="AS17" s="657"/>
      <c r="AT17" s="657"/>
      <c r="AU17" s="657"/>
      <c r="AV17" s="657"/>
      <c r="AW17" s="657"/>
      <c r="AX17" s="657"/>
      <c r="AY17" s="657"/>
      <c r="AZ17" s="657"/>
      <c r="BA17" s="657"/>
      <c r="BB17" s="657"/>
      <c r="BC17" s="657"/>
      <c r="BD17" s="657"/>
      <c r="BE17" s="657"/>
      <c r="BF17" s="658"/>
      <c r="BG17" s="659" t="s">
        <v>130</v>
      </c>
      <c r="BH17" s="660"/>
      <c r="BI17" s="660"/>
      <c r="BJ17" s="660"/>
      <c r="BK17" s="660"/>
      <c r="BL17" s="660"/>
      <c r="BM17" s="660"/>
      <c r="BN17" s="661"/>
      <c r="BO17" s="685" t="s">
        <v>130</v>
      </c>
      <c r="BP17" s="685"/>
      <c r="BQ17" s="685"/>
      <c r="BR17" s="685"/>
      <c r="BS17" s="686" t="s">
        <v>130</v>
      </c>
      <c r="BT17" s="686"/>
      <c r="BU17" s="686"/>
      <c r="BV17" s="686"/>
      <c r="BW17" s="686"/>
      <c r="BX17" s="686"/>
      <c r="BY17" s="686"/>
      <c r="BZ17" s="686"/>
      <c r="CA17" s="686"/>
      <c r="CB17" s="731"/>
      <c r="CD17" s="656" t="s">
        <v>265</v>
      </c>
      <c r="CE17" s="657"/>
      <c r="CF17" s="657"/>
      <c r="CG17" s="657"/>
      <c r="CH17" s="657"/>
      <c r="CI17" s="657"/>
      <c r="CJ17" s="657"/>
      <c r="CK17" s="657"/>
      <c r="CL17" s="657"/>
      <c r="CM17" s="657"/>
      <c r="CN17" s="657"/>
      <c r="CO17" s="657"/>
      <c r="CP17" s="657"/>
      <c r="CQ17" s="658"/>
      <c r="CR17" s="659">
        <v>614592</v>
      </c>
      <c r="CS17" s="660"/>
      <c r="CT17" s="660"/>
      <c r="CU17" s="660"/>
      <c r="CV17" s="660"/>
      <c r="CW17" s="660"/>
      <c r="CX17" s="660"/>
      <c r="CY17" s="661"/>
      <c r="CZ17" s="685">
        <v>10</v>
      </c>
      <c r="DA17" s="685"/>
      <c r="DB17" s="685"/>
      <c r="DC17" s="685"/>
      <c r="DD17" s="665" t="s">
        <v>130</v>
      </c>
      <c r="DE17" s="660"/>
      <c r="DF17" s="660"/>
      <c r="DG17" s="660"/>
      <c r="DH17" s="660"/>
      <c r="DI17" s="660"/>
      <c r="DJ17" s="660"/>
      <c r="DK17" s="660"/>
      <c r="DL17" s="660"/>
      <c r="DM17" s="660"/>
      <c r="DN17" s="660"/>
      <c r="DO17" s="660"/>
      <c r="DP17" s="661"/>
      <c r="DQ17" s="665">
        <v>614592</v>
      </c>
      <c r="DR17" s="660"/>
      <c r="DS17" s="660"/>
      <c r="DT17" s="660"/>
      <c r="DU17" s="660"/>
      <c r="DV17" s="660"/>
      <c r="DW17" s="660"/>
      <c r="DX17" s="660"/>
      <c r="DY17" s="660"/>
      <c r="DZ17" s="660"/>
      <c r="EA17" s="660"/>
      <c r="EB17" s="660"/>
      <c r="EC17" s="695"/>
    </row>
    <row r="18" spans="2:133" ht="11.25" customHeight="1" x14ac:dyDescent="0.15">
      <c r="B18" s="656" t="s">
        <v>266</v>
      </c>
      <c r="C18" s="657"/>
      <c r="D18" s="657"/>
      <c r="E18" s="657"/>
      <c r="F18" s="657"/>
      <c r="G18" s="657"/>
      <c r="H18" s="657"/>
      <c r="I18" s="657"/>
      <c r="J18" s="657"/>
      <c r="K18" s="657"/>
      <c r="L18" s="657"/>
      <c r="M18" s="657"/>
      <c r="N18" s="657"/>
      <c r="O18" s="657"/>
      <c r="P18" s="657"/>
      <c r="Q18" s="658"/>
      <c r="R18" s="659">
        <v>254143</v>
      </c>
      <c r="S18" s="660"/>
      <c r="T18" s="660"/>
      <c r="U18" s="660"/>
      <c r="V18" s="660"/>
      <c r="W18" s="660"/>
      <c r="X18" s="660"/>
      <c r="Y18" s="661"/>
      <c r="Z18" s="685">
        <v>3.8</v>
      </c>
      <c r="AA18" s="685"/>
      <c r="AB18" s="685"/>
      <c r="AC18" s="685"/>
      <c r="AD18" s="686">
        <v>254143</v>
      </c>
      <c r="AE18" s="686"/>
      <c r="AF18" s="686"/>
      <c r="AG18" s="686"/>
      <c r="AH18" s="686"/>
      <c r="AI18" s="686"/>
      <c r="AJ18" s="686"/>
      <c r="AK18" s="686"/>
      <c r="AL18" s="662">
        <v>6.5999999046325684</v>
      </c>
      <c r="AM18" s="663"/>
      <c r="AN18" s="663"/>
      <c r="AO18" s="687"/>
      <c r="AP18" s="656" t="s">
        <v>267</v>
      </c>
      <c r="AQ18" s="657"/>
      <c r="AR18" s="657"/>
      <c r="AS18" s="657"/>
      <c r="AT18" s="657"/>
      <c r="AU18" s="657"/>
      <c r="AV18" s="657"/>
      <c r="AW18" s="657"/>
      <c r="AX18" s="657"/>
      <c r="AY18" s="657"/>
      <c r="AZ18" s="657"/>
      <c r="BA18" s="657"/>
      <c r="BB18" s="657"/>
      <c r="BC18" s="657"/>
      <c r="BD18" s="657"/>
      <c r="BE18" s="657"/>
      <c r="BF18" s="658"/>
      <c r="BG18" s="659" t="s">
        <v>130</v>
      </c>
      <c r="BH18" s="660"/>
      <c r="BI18" s="660"/>
      <c r="BJ18" s="660"/>
      <c r="BK18" s="660"/>
      <c r="BL18" s="660"/>
      <c r="BM18" s="660"/>
      <c r="BN18" s="661"/>
      <c r="BO18" s="685" t="s">
        <v>130</v>
      </c>
      <c r="BP18" s="685"/>
      <c r="BQ18" s="685"/>
      <c r="BR18" s="685"/>
      <c r="BS18" s="686" t="s">
        <v>130</v>
      </c>
      <c r="BT18" s="686"/>
      <c r="BU18" s="686"/>
      <c r="BV18" s="686"/>
      <c r="BW18" s="686"/>
      <c r="BX18" s="686"/>
      <c r="BY18" s="686"/>
      <c r="BZ18" s="686"/>
      <c r="CA18" s="686"/>
      <c r="CB18" s="731"/>
      <c r="CD18" s="656" t="s">
        <v>268</v>
      </c>
      <c r="CE18" s="657"/>
      <c r="CF18" s="657"/>
      <c r="CG18" s="657"/>
      <c r="CH18" s="657"/>
      <c r="CI18" s="657"/>
      <c r="CJ18" s="657"/>
      <c r="CK18" s="657"/>
      <c r="CL18" s="657"/>
      <c r="CM18" s="657"/>
      <c r="CN18" s="657"/>
      <c r="CO18" s="657"/>
      <c r="CP18" s="657"/>
      <c r="CQ18" s="658"/>
      <c r="CR18" s="659" t="s">
        <v>130</v>
      </c>
      <c r="CS18" s="660"/>
      <c r="CT18" s="660"/>
      <c r="CU18" s="660"/>
      <c r="CV18" s="660"/>
      <c r="CW18" s="660"/>
      <c r="CX18" s="660"/>
      <c r="CY18" s="661"/>
      <c r="CZ18" s="685" t="s">
        <v>130</v>
      </c>
      <c r="DA18" s="685"/>
      <c r="DB18" s="685"/>
      <c r="DC18" s="685"/>
      <c r="DD18" s="665" t="s">
        <v>130</v>
      </c>
      <c r="DE18" s="660"/>
      <c r="DF18" s="660"/>
      <c r="DG18" s="660"/>
      <c r="DH18" s="660"/>
      <c r="DI18" s="660"/>
      <c r="DJ18" s="660"/>
      <c r="DK18" s="660"/>
      <c r="DL18" s="660"/>
      <c r="DM18" s="660"/>
      <c r="DN18" s="660"/>
      <c r="DO18" s="660"/>
      <c r="DP18" s="661"/>
      <c r="DQ18" s="665" t="s">
        <v>130</v>
      </c>
      <c r="DR18" s="660"/>
      <c r="DS18" s="660"/>
      <c r="DT18" s="660"/>
      <c r="DU18" s="660"/>
      <c r="DV18" s="660"/>
      <c r="DW18" s="660"/>
      <c r="DX18" s="660"/>
      <c r="DY18" s="660"/>
      <c r="DZ18" s="660"/>
      <c r="EA18" s="660"/>
      <c r="EB18" s="660"/>
      <c r="EC18" s="695"/>
    </row>
    <row r="19" spans="2:133" ht="11.25" customHeight="1" x14ac:dyDescent="0.15">
      <c r="B19" s="656" t="s">
        <v>269</v>
      </c>
      <c r="C19" s="657"/>
      <c r="D19" s="657"/>
      <c r="E19" s="657"/>
      <c r="F19" s="657"/>
      <c r="G19" s="657"/>
      <c r="H19" s="657"/>
      <c r="I19" s="657"/>
      <c r="J19" s="657"/>
      <c r="K19" s="657"/>
      <c r="L19" s="657"/>
      <c r="M19" s="657"/>
      <c r="N19" s="657"/>
      <c r="O19" s="657"/>
      <c r="P19" s="657"/>
      <c r="Q19" s="658"/>
      <c r="R19" s="659">
        <v>3942</v>
      </c>
      <c r="S19" s="660"/>
      <c r="T19" s="660"/>
      <c r="U19" s="660"/>
      <c r="V19" s="660"/>
      <c r="W19" s="660"/>
      <c r="X19" s="660"/>
      <c r="Y19" s="661"/>
      <c r="Z19" s="685">
        <v>0.1</v>
      </c>
      <c r="AA19" s="685"/>
      <c r="AB19" s="685"/>
      <c r="AC19" s="685"/>
      <c r="AD19" s="686">
        <v>3942</v>
      </c>
      <c r="AE19" s="686"/>
      <c r="AF19" s="686"/>
      <c r="AG19" s="686"/>
      <c r="AH19" s="686"/>
      <c r="AI19" s="686"/>
      <c r="AJ19" s="686"/>
      <c r="AK19" s="686"/>
      <c r="AL19" s="662">
        <v>0.1</v>
      </c>
      <c r="AM19" s="663"/>
      <c r="AN19" s="663"/>
      <c r="AO19" s="687"/>
      <c r="AP19" s="656" t="s">
        <v>270</v>
      </c>
      <c r="AQ19" s="657"/>
      <c r="AR19" s="657"/>
      <c r="AS19" s="657"/>
      <c r="AT19" s="657"/>
      <c r="AU19" s="657"/>
      <c r="AV19" s="657"/>
      <c r="AW19" s="657"/>
      <c r="AX19" s="657"/>
      <c r="AY19" s="657"/>
      <c r="AZ19" s="657"/>
      <c r="BA19" s="657"/>
      <c r="BB19" s="657"/>
      <c r="BC19" s="657"/>
      <c r="BD19" s="657"/>
      <c r="BE19" s="657"/>
      <c r="BF19" s="658"/>
      <c r="BG19" s="659">
        <v>66379</v>
      </c>
      <c r="BH19" s="660"/>
      <c r="BI19" s="660"/>
      <c r="BJ19" s="660"/>
      <c r="BK19" s="660"/>
      <c r="BL19" s="660"/>
      <c r="BM19" s="660"/>
      <c r="BN19" s="661"/>
      <c r="BO19" s="685">
        <v>3.9</v>
      </c>
      <c r="BP19" s="685"/>
      <c r="BQ19" s="685"/>
      <c r="BR19" s="685"/>
      <c r="BS19" s="686" t="s">
        <v>130</v>
      </c>
      <c r="BT19" s="686"/>
      <c r="BU19" s="686"/>
      <c r="BV19" s="686"/>
      <c r="BW19" s="686"/>
      <c r="BX19" s="686"/>
      <c r="BY19" s="686"/>
      <c r="BZ19" s="686"/>
      <c r="CA19" s="686"/>
      <c r="CB19" s="731"/>
      <c r="CD19" s="656" t="s">
        <v>271</v>
      </c>
      <c r="CE19" s="657"/>
      <c r="CF19" s="657"/>
      <c r="CG19" s="657"/>
      <c r="CH19" s="657"/>
      <c r="CI19" s="657"/>
      <c r="CJ19" s="657"/>
      <c r="CK19" s="657"/>
      <c r="CL19" s="657"/>
      <c r="CM19" s="657"/>
      <c r="CN19" s="657"/>
      <c r="CO19" s="657"/>
      <c r="CP19" s="657"/>
      <c r="CQ19" s="658"/>
      <c r="CR19" s="659" t="s">
        <v>130</v>
      </c>
      <c r="CS19" s="660"/>
      <c r="CT19" s="660"/>
      <c r="CU19" s="660"/>
      <c r="CV19" s="660"/>
      <c r="CW19" s="660"/>
      <c r="CX19" s="660"/>
      <c r="CY19" s="661"/>
      <c r="CZ19" s="685" t="s">
        <v>130</v>
      </c>
      <c r="DA19" s="685"/>
      <c r="DB19" s="685"/>
      <c r="DC19" s="685"/>
      <c r="DD19" s="665" t="s">
        <v>130</v>
      </c>
      <c r="DE19" s="660"/>
      <c r="DF19" s="660"/>
      <c r="DG19" s="660"/>
      <c r="DH19" s="660"/>
      <c r="DI19" s="660"/>
      <c r="DJ19" s="660"/>
      <c r="DK19" s="660"/>
      <c r="DL19" s="660"/>
      <c r="DM19" s="660"/>
      <c r="DN19" s="660"/>
      <c r="DO19" s="660"/>
      <c r="DP19" s="661"/>
      <c r="DQ19" s="665" t="s">
        <v>130</v>
      </c>
      <c r="DR19" s="660"/>
      <c r="DS19" s="660"/>
      <c r="DT19" s="660"/>
      <c r="DU19" s="660"/>
      <c r="DV19" s="660"/>
      <c r="DW19" s="660"/>
      <c r="DX19" s="660"/>
      <c r="DY19" s="660"/>
      <c r="DZ19" s="660"/>
      <c r="EA19" s="660"/>
      <c r="EB19" s="660"/>
      <c r="EC19" s="695"/>
    </row>
    <row r="20" spans="2:133" ht="11.25" customHeight="1" x14ac:dyDescent="0.15">
      <c r="B20" s="656" t="s">
        <v>272</v>
      </c>
      <c r="C20" s="657"/>
      <c r="D20" s="657"/>
      <c r="E20" s="657"/>
      <c r="F20" s="657"/>
      <c r="G20" s="657"/>
      <c r="H20" s="657"/>
      <c r="I20" s="657"/>
      <c r="J20" s="657"/>
      <c r="K20" s="657"/>
      <c r="L20" s="657"/>
      <c r="M20" s="657"/>
      <c r="N20" s="657"/>
      <c r="O20" s="657"/>
      <c r="P20" s="657"/>
      <c r="Q20" s="658"/>
      <c r="R20" s="659">
        <v>1895</v>
      </c>
      <c r="S20" s="660"/>
      <c r="T20" s="660"/>
      <c r="U20" s="660"/>
      <c r="V20" s="660"/>
      <c r="W20" s="660"/>
      <c r="X20" s="660"/>
      <c r="Y20" s="661"/>
      <c r="Z20" s="685">
        <v>0</v>
      </c>
      <c r="AA20" s="685"/>
      <c r="AB20" s="685"/>
      <c r="AC20" s="685"/>
      <c r="AD20" s="686">
        <v>1895</v>
      </c>
      <c r="AE20" s="686"/>
      <c r="AF20" s="686"/>
      <c r="AG20" s="686"/>
      <c r="AH20" s="686"/>
      <c r="AI20" s="686"/>
      <c r="AJ20" s="686"/>
      <c r="AK20" s="686"/>
      <c r="AL20" s="662">
        <v>0</v>
      </c>
      <c r="AM20" s="663"/>
      <c r="AN20" s="663"/>
      <c r="AO20" s="687"/>
      <c r="AP20" s="656" t="s">
        <v>273</v>
      </c>
      <c r="AQ20" s="657"/>
      <c r="AR20" s="657"/>
      <c r="AS20" s="657"/>
      <c r="AT20" s="657"/>
      <c r="AU20" s="657"/>
      <c r="AV20" s="657"/>
      <c r="AW20" s="657"/>
      <c r="AX20" s="657"/>
      <c r="AY20" s="657"/>
      <c r="AZ20" s="657"/>
      <c r="BA20" s="657"/>
      <c r="BB20" s="657"/>
      <c r="BC20" s="657"/>
      <c r="BD20" s="657"/>
      <c r="BE20" s="657"/>
      <c r="BF20" s="658"/>
      <c r="BG20" s="659">
        <v>66379</v>
      </c>
      <c r="BH20" s="660"/>
      <c r="BI20" s="660"/>
      <c r="BJ20" s="660"/>
      <c r="BK20" s="660"/>
      <c r="BL20" s="660"/>
      <c r="BM20" s="660"/>
      <c r="BN20" s="661"/>
      <c r="BO20" s="685">
        <v>3.9</v>
      </c>
      <c r="BP20" s="685"/>
      <c r="BQ20" s="685"/>
      <c r="BR20" s="685"/>
      <c r="BS20" s="686" t="s">
        <v>130</v>
      </c>
      <c r="BT20" s="686"/>
      <c r="BU20" s="686"/>
      <c r="BV20" s="686"/>
      <c r="BW20" s="686"/>
      <c r="BX20" s="686"/>
      <c r="BY20" s="686"/>
      <c r="BZ20" s="686"/>
      <c r="CA20" s="686"/>
      <c r="CB20" s="731"/>
      <c r="CD20" s="656" t="s">
        <v>274</v>
      </c>
      <c r="CE20" s="657"/>
      <c r="CF20" s="657"/>
      <c r="CG20" s="657"/>
      <c r="CH20" s="657"/>
      <c r="CI20" s="657"/>
      <c r="CJ20" s="657"/>
      <c r="CK20" s="657"/>
      <c r="CL20" s="657"/>
      <c r="CM20" s="657"/>
      <c r="CN20" s="657"/>
      <c r="CO20" s="657"/>
      <c r="CP20" s="657"/>
      <c r="CQ20" s="658"/>
      <c r="CR20" s="659">
        <v>6150488</v>
      </c>
      <c r="CS20" s="660"/>
      <c r="CT20" s="660"/>
      <c r="CU20" s="660"/>
      <c r="CV20" s="660"/>
      <c r="CW20" s="660"/>
      <c r="CX20" s="660"/>
      <c r="CY20" s="661"/>
      <c r="CZ20" s="685">
        <v>100</v>
      </c>
      <c r="DA20" s="685"/>
      <c r="DB20" s="685"/>
      <c r="DC20" s="685"/>
      <c r="DD20" s="665">
        <v>398746</v>
      </c>
      <c r="DE20" s="660"/>
      <c r="DF20" s="660"/>
      <c r="DG20" s="660"/>
      <c r="DH20" s="660"/>
      <c r="DI20" s="660"/>
      <c r="DJ20" s="660"/>
      <c r="DK20" s="660"/>
      <c r="DL20" s="660"/>
      <c r="DM20" s="660"/>
      <c r="DN20" s="660"/>
      <c r="DO20" s="660"/>
      <c r="DP20" s="661"/>
      <c r="DQ20" s="665">
        <v>4314230</v>
      </c>
      <c r="DR20" s="660"/>
      <c r="DS20" s="660"/>
      <c r="DT20" s="660"/>
      <c r="DU20" s="660"/>
      <c r="DV20" s="660"/>
      <c r="DW20" s="660"/>
      <c r="DX20" s="660"/>
      <c r="DY20" s="660"/>
      <c r="DZ20" s="660"/>
      <c r="EA20" s="660"/>
      <c r="EB20" s="660"/>
      <c r="EC20" s="695"/>
    </row>
    <row r="21" spans="2:133" ht="11.25" customHeight="1" x14ac:dyDescent="0.15">
      <c r="B21" s="656" t="s">
        <v>275</v>
      </c>
      <c r="C21" s="657"/>
      <c r="D21" s="657"/>
      <c r="E21" s="657"/>
      <c r="F21" s="657"/>
      <c r="G21" s="657"/>
      <c r="H21" s="657"/>
      <c r="I21" s="657"/>
      <c r="J21" s="657"/>
      <c r="K21" s="657"/>
      <c r="L21" s="657"/>
      <c r="M21" s="657"/>
      <c r="N21" s="657"/>
      <c r="O21" s="657"/>
      <c r="P21" s="657"/>
      <c r="Q21" s="658"/>
      <c r="R21" s="659">
        <v>678</v>
      </c>
      <c r="S21" s="660"/>
      <c r="T21" s="660"/>
      <c r="U21" s="660"/>
      <c r="V21" s="660"/>
      <c r="W21" s="660"/>
      <c r="X21" s="660"/>
      <c r="Y21" s="661"/>
      <c r="Z21" s="685">
        <v>0</v>
      </c>
      <c r="AA21" s="685"/>
      <c r="AB21" s="685"/>
      <c r="AC21" s="685"/>
      <c r="AD21" s="686">
        <v>678</v>
      </c>
      <c r="AE21" s="686"/>
      <c r="AF21" s="686"/>
      <c r="AG21" s="686"/>
      <c r="AH21" s="686"/>
      <c r="AI21" s="686"/>
      <c r="AJ21" s="686"/>
      <c r="AK21" s="686"/>
      <c r="AL21" s="662">
        <v>0</v>
      </c>
      <c r="AM21" s="663"/>
      <c r="AN21" s="663"/>
      <c r="AO21" s="687"/>
      <c r="AP21" s="656" t="s">
        <v>276</v>
      </c>
      <c r="AQ21" s="732"/>
      <c r="AR21" s="732"/>
      <c r="AS21" s="732"/>
      <c r="AT21" s="732"/>
      <c r="AU21" s="732"/>
      <c r="AV21" s="732"/>
      <c r="AW21" s="732"/>
      <c r="AX21" s="732"/>
      <c r="AY21" s="732"/>
      <c r="AZ21" s="732"/>
      <c r="BA21" s="732"/>
      <c r="BB21" s="732"/>
      <c r="BC21" s="732"/>
      <c r="BD21" s="732"/>
      <c r="BE21" s="732"/>
      <c r="BF21" s="733"/>
      <c r="BG21" s="659">
        <v>66379</v>
      </c>
      <c r="BH21" s="660"/>
      <c r="BI21" s="660"/>
      <c r="BJ21" s="660"/>
      <c r="BK21" s="660"/>
      <c r="BL21" s="660"/>
      <c r="BM21" s="660"/>
      <c r="BN21" s="661"/>
      <c r="BO21" s="685">
        <v>3.9</v>
      </c>
      <c r="BP21" s="685"/>
      <c r="BQ21" s="685"/>
      <c r="BR21" s="685"/>
      <c r="BS21" s="686" t="s">
        <v>130</v>
      </c>
      <c r="BT21" s="686"/>
      <c r="BU21" s="686"/>
      <c r="BV21" s="686"/>
      <c r="BW21" s="686"/>
      <c r="BX21" s="686"/>
      <c r="BY21" s="686"/>
      <c r="BZ21" s="686"/>
      <c r="CA21" s="686"/>
      <c r="CB21" s="731"/>
      <c r="CD21" s="636"/>
      <c r="CE21" s="637"/>
      <c r="CF21" s="637"/>
      <c r="CG21" s="637"/>
      <c r="CH21" s="637"/>
      <c r="CI21" s="637"/>
      <c r="CJ21" s="637"/>
      <c r="CK21" s="637"/>
      <c r="CL21" s="637"/>
      <c r="CM21" s="637"/>
      <c r="CN21" s="637"/>
      <c r="CO21" s="637"/>
      <c r="CP21" s="637"/>
      <c r="CQ21" s="638"/>
      <c r="CR21" s="739"/>
      <c r="CS21" s="740"/>
      <c r="CT21" s="740"/>
      <c r="CU21" s="740"/>
      <c r="CV21" s="740"/>
      <c r="CW21" s="740"/>
      <c r="CX21" s="740"/>
      <c r="CY21" s="741"/>
      <c r="CZ21" s="742"/>
      <c r="DA21" s="742"/>
      <c r="DB21" s="742"/>
      <c r="DC21" s="742"/>
      <c r="DD21" s="743"/>
      <c r="DE21" s="740"/>
      <c r="DF21" s="740"/>
      <c r="DG21" s="740"/>
      <c r="DH21" s="740"/>
      <c r="DI21" s="740"/>
      <c r="DJ21" s="740"/>
      <c r="DK21" s="740"/>
      <c r="DL21" s="740"/>
      <c r="DM21" s="740"/>
      <c r="DN21" s="740"/>
      <c r="DO21" s="740"/>
      <c r="DP21" s="741"/>
      <c r="DQ21" s="743"/>
      <c r="DR21" s="740"/>
      <c r="DS21" s="740"/>
      <c r="DT21" s="740"/>
      <c r="DU21" s="740"/>
      <c r="DV21" s="740"/>
      <c r="DW21" s="740"/>
      <c r="DX21" s="740"/>
      <c r="DY21" s="740"/>
      <c r="DZ21" s="740"/>
      <c r="EA21" s="740"/>
      <c r="EB21" s="740"/>
      <c r="EC21" s="747"/>
    </row>
    <row r="22" spans="2:133" ht="11.25" customHeight="1" x14ac:dyDescent="0.15">
      <c r="B22" s="716" t="s">
        <v>277</v>
      </c>
      <c r="C22" s="717"/>
      <c r="D22" s="717"/>
      <c r="E22" s="717"/>
      <c r="F22" s="717"/>
      <c r="G22" s="717"/>
      <c r="H22" s="717"/>
      <c r="I22" s="717"/>
      <c r="J22" s="717"/>
      <c r="K22" s="717"/>
      <c r="L22" s="717"/>
      <c r="M22" s="717"/>
      <c r="N22" s="717"/>
      <c r="O22" s="717"/>
      <c r="P22" s="717"/>
      <c r="Q22" s="718"/>
      <c r="R22" s="659">
        <v>247628</v>
      </c>
      <c r="S22" s="660"/>
      <c r="T22" s="660"/>
      <c r="U22" s="660"/>
      <c r="V22" s="660"/>
      <c r="W22" s="660"/>
      <c r="X22" s="660"/>
      <c r="Y22" s="661"/>
      <c r="Z22" s="685">
        <v>3.7</v>
      </c>
      <c r="AA22" s="685"/>
      <c r="AB22" s="685"/>
      <c r="AC22" s="685"/>
      <c r="AD22" s="686">
        <v>247628</v>
      </c>
      <c r="AE22" s="686"/>
      <c r="AF22" s="686"/>
      <c r="AG22" s="686"/>
      <c r="AH22" s="686"/>
      <c r="AI22" s="686"/>
      <c r="AJ22" s="686"/>
      <c r="AK22" s="686"/>
      <c r="AL22" s="662">
        <v>6.5</v>
      </c>
      <c r="AM22" s="663"/>
      <c r="AN22" s="663"/>
      <c r="AO22" s="687"/>
      <c r="AP22" s="656" t="s">
        <v>278</v>
      </c>
      <c r="AQ22" s="732"/>
      <c r="AR22" s="732"/>
      <c r="AS22" s="732"/>
      <c r="AT22" s="732"/>
      <c r="AU22" s="732"/>
      <c r="AV22" s="732"/>
      <c r="AW22" s="732"/>
      <c r="AX22" s="732"/>
      <c r="AY22" s="732"/>
      <c r="AZ22" s="732"/>
      <c r="BA22" s="732"/>
      <c r="BB22" s="732"/>
      <c r="BC22" s="732"/>
      <c r="BD22" s="732"/>
      <c r="BE22" s="732"/>
      <c r="BF22" s="733"/>
      <c r="BG22" s="659" t="s">
        <v>130</v>
      </c>
      <c r="BH22" s="660"/>
      <c r="BI22" s="660"/>
      <c r="BJ22" s="660"/>
      <c r="BK22" s="660"/>
      <c r="BL22" s="660"/>
      <c r="BM22" s="660"/>
      <c r="BN22" s="661"/>
      <c r="BO22" s="685" t="s">
        <v>130</v>
      </c>
      <c r="BP22" s="685"/>
      <c r="BQ22" s="685"/>
      <c r="BR22" s="685"/>
      <c r="BS22" s="686" t="s">
        <v>130</v>
      </c>
      <c r="BT22" s="686"/>
      <c r="BU22" s="686"/>
      <c r="BV22" s="686"/>
      <c r="BW22" s="686"/>
      <c r="BX22" s="686"/>
      <c r="BY22" s="686"/>
      <c r="BZ22" s="686"/>
      <c r="CA22" s="686"/>
      <c r="CB22" s="731"/>
      <c r="CD22" s="712" t="s">
        <v>279</v>
      </c>
      <c r="CE22" s="713"/>
      <c r="CF22" s="713"/>
      <c r="CG22" s="713"/>
      <c r="CH22" s="713"/>
      <c r="CI22" s="713"/>
      <c r="CJ22" s="713"/>
      <c r="CK22" s="713"/>
      <c r="CL22" s="713"/>
      <c r="CM22" s="713"/>
      <c r="CN22" s="713"/>
      <c r="CO22" s="713"/>
      <c r="CP22" s="713"/>
      <c r="CQ22" s="713"/>
      <c r="CR22" s="713"/>
      <c r="CS22" s="713"/>
      <c r="CT22" s="713"/>
      <c r="CU22" s="713"/>
      <c r="CV22" s="713"/>
      <c r="CW22" s="713"/>
      <c r="CX22" s="713"/>
      <c r="CY22" s="713"/>
      <c r="CZ22" s="713"/>
      <c r="DA22" s="713"/>
      <c r="DB22" s="713"/>
      <c r="DC22" s="713"/>
      <c r="DD22" s="713"/>
      <c r="DE22" s="713"/>
      <c r="DF22" s="713"/>
      <c r="DG22" s="713"/>
      <c r="DH22" s="713"/>
      <c r="DI22" s="713"/>
      <c r="DJ22" s="713"/>
      <c r="DK22" s="713"/>
      <c r="DL22" s="713"/>
      <c r="DM22" s="713"/>
      <c r="DN22" s="713"/>
      <c r="DO22" s="713"/>
      <c r="DP22" s="713"/>
      <c r="DQ22" s="713"/>
      <c r="DR22" s="713"/>
      <c r="DS22" s="713"/>
      <c r="DT22" s="713"/>
      <c r="DU22" s="713"/>
      <c r="DV22" s="713"/>
      <c r="DW22" s="713"/>
      <c r="DX22" s="713"/>
      <c r="DY22" s="713"/>
      <c r="DZ22" s="713"/>
      <c r="EA22" s="713"/>
      <c r="EB22" s="713"/>
      <c r="EC22" s="714"/>
    </row>
    <row r="23" spans="2:133" ht="11.25" customHeight="1" x14ac:dyDescent="0.15">
      <c r="B23" s="656" t="s">
        <v>280</v>
      </c>
      <c r="C23" s="657"/>
      <c r="D23" s="657"/>
      <c r="E23" s="657"/>
      <c r="F23" s="657"/>
      <c r="G23" s="657"/>
      <c r="H23" s="657"/>
      <c r="I23" s="657"/>
      <c r="J23" s="657"/>
      <c r="K23" s="657"/>
      <c r="L23" s="657"/>
      <c r="M23" s="657"/>
      <c r="N23" s="657"/>
      <c r="O23" s="657"/>
      <c r="P23" s="657"/>
      <c r="Q23" s="658"/>
      <c r="R23" s="659">
        <v>1592860</v>
      </c>
      <c r="S23" s="660"/>
      <c r="T23" s="660"/>
      <c r="U23" s="660"/>
      <c r="V23" s="660"/>
      <c r="W23" s="660"/>
      <c r="X23" s="660"/>
      <c r="Y23" s="661"/>
      <c r="Z23" s="685">
        <v>24</v>
      </c>
      <c r="AA23" s="685"/>
      <c r="AB23" s="685"/>
      <c r="AC23" s="685"/>
      <c r="AD23" s="686">
        <v>1443759</v>
      </c>
      <c r="AE23" s="686"/>
      <c r="AF23" s="686"/>
      <c r="AG23" s="686"/>
      <c r="AH23" s="686"/>
      <c r="AI23" s="686"/>
      <c r="AJ23" s="686"/>
      <c r="AK23" s="686"/>
      <c r="AL23" s="662">
        <v>37.700000000000003</v>
      </c>
      <c r="AM23" s="663"/>
      <c r="AN23" s="663"/>
      <c r="AO23" s="687"/>
      <c r="AP23" s="656" t="s">
        <v>281</v>
      </c>
      <c r="AQ23" s="732"/>
      <c r="AR23" s="732"/>
      <c r="AS23" s="732"/>
      <c r="AT23" s="732"/>
      <c r="AU23" s="732"/>
      <c r="AV23" s="732"/>
      <c r="AW23" s="732"/>
      <c r="AX23" s="732"/>
      <c r="AY23" s="732"/>
      <c r="AZ23" s="732"/>
      <c r="BA23" s="732"/>
      <c r="BB23" s="732"/>
      <c r="BC23" s="732"/>
      <c r="BD23" s="732"/>
      <c r="BE23" s="732"/>
      <c r="BF23" s="733"/>
      <c r="BG23" s="659" t="s">
        <v>130</v>
      </c>
      <c r="BH23" s="660"/>
      <c r="BI23" s="660"/>
      <c r="BJ23" s="660"/>
      <c r="BK23" s="660"/>
      <c r="BL23" s="660"/>
      <c r="BM23" s="660"/>
      <c r="BN23" s="661"/>
      <c r="BO23" s="685" t="s">
        <v>130</v>
      </c>
      <c r="BP23" s="685"/>
      <c r="BQ23" s="685"/>
      <c r="BR23" s="685"/>
      <c r="BS23" s="686" t="s">
        <v>130</v>
      </c>
      <c r="BT23" s="686"/>
      <c r="BU23" s="686"/>
      <c r="BV23" s="686"/>
      <c r="BW23" s="686"/>
      <c r="BX23" s="686"/>
      <c r="BY23" s="686"/>
      <c r="BZ23" s="686"/>
      <c r="CA23" s="686"/>
      <c r="CB23" s="731"/>
      <c r="CD23" s="712" t="s">
        <v>221</v>
      </c>
      <c r="CE23" s="713"/>
      <c r="CF23" s="713"/>
      <c r="CG23" s="713"/>
      <c r="CH23" s="713"/>
      <c r="CI23" s="713"/>
      <c r="CJ23" s="713"/>
      <c r="CK23" s="713"/>
      <c r="CL23" s="713"/>
      <c r="CM23" s="713"/>
      <c r="CN23" s="713"/>
      <c r="CO23" s="713"/>
      <c r="CP23" s="713"/>
      <c r="CQ23" s="714"/>
      <c r="CR23" s="712" t="s">
        <v>282</v>
      </c>
      <c r="CS23" s="713"/>
      <c r="CT23" s="713"/>
      <c r="CU23" s="713"/>
      <c r="CV23" s="713"/>
      <c r="CW23" s="713"/>
      <c r="CX23" s="713"/>
      <c r="CY23" s="714"/>
      <c r="CZ23" s="712" t="s">
        <v>283</v>
      </c>
      <c r="DA23" s="713"/>
      <c r="DB23" s="713"/>
      <c r="DC23" s="714"/>
      <c r="DD23" s="712" t="s">
        <v>284</v>
      </c>
      <c r="DE23" s="713"/>
      <c r="DF23" s="713"/>
      <c r="DG23" s="713"/>
      <c r="DH23" s="713"/>
      <c r="DI23" s="713"/>
      <c r="DJ23" s="713"/>
      <c r="DK23" s="714"/>
      <c r="DL23" s="744" t="s">
        <v>285</v>
      </c>
      <c r="DM23" s="745"/>
      <c r="DN23" s="745"/>
      <c r="DO23" s="745"/>
      <c r="DP23" s="745"/>
      <c r="DQ23" s="745"/>
      <c r="DR23" s="745"/>
      <c r="DS23" s="745"/>
      <c r="DT23" s="745"/>
      <c r="DU23" s="745"/>
      <c r="DV23" s="746"/>
      <c r="DW23" s="712" t="s">
        <v>286</v>
      </c>
      <c r="DX23" s="713"/>
      <c r="DY23" s="713"/>
      <c r="DZ23" s="713"/>
      <c r="EA23" s="713"/>
      <c r="EB23" s="713"/>
      <c r="EC23" s="714"/>
    </row>
    <row r="24" spans="2:133" ht="11.25" customHeight="1" x14ac:dyDescent="0.15">
      <c r="B24" s="656" t="s">
        <v>287</v>
      </c>
      <c r="C24" s="657"/>
      <c r="D24" s="657"/>
      <c r="E24" s="657"/>
      <c r="F24" s="657"/>
      <c r="G24" s="657"/>
      <c r="H24" s="657"/>
      <c r="I24" s="657"/>
      <c r="J24" s="657"/>
      <c r="K24" s="657"/>
      <c r="L24" s="657"/>
      <c r="M24" s="657"/>
      <c r="N24" s="657"/>
      <c r="O24" s="657"/>
      <c r="P24" s="657"/>
      <c r="Q24" s="658"/>
      <c r="R24" s="659">
        <v>1443759</v>
      </c>
      <c r="S24" s="660"/>
      <c r="T24" s="660"/>
      <c r="U24" s="660"/>
      <c r="V24" s="660"/>
      <c r="W24" s="660"/>
      <c r="X24" s="660"/>
      <c r="Y24" s="661"/>
      <c r="Z24" s="685">
        <v>21.7</v>
      </c>
      <c r="AA24" s="685"/>
      <c r="AB24" s="685"/>
      <c r="AC24" s="685"/>
      <c r="AD24" s="686">
        <v>1443759</v>
      </c>
      <c r="AE24" s="686"/>
      <c r="AF24" s="686"/>
      <c r="AG24" s="686"/>
      <c r="AH24" s="686"/>
      <c r="AI24" s="686"/>
      <c r="AJ24" s="686"/>
      <c r="AK24" s="686"/>
      <c r="AL24" s="662">
        <v>37.700000000000003</v>
      </c>
      <c r="AM24" s="663"/>
      <c r="AN24" s="663"/>
      <c r="AO24" s="687"/>
      <c r="AP24" s="656" t="s">
        <v>288</v>
      </c>
      <c r="AQ24" s="732"/>
      <c r="AR24" s="732"/>
      <c r="AS24" s="732"/>
      <c r="AT24" s="732"/>
      <c r="AU24" s="732"/>
      <c r="AV24" s="732"/>
      <c r="AW24" s="732"/>
      <c r="AX24" s="732"/>
      <c r="AY24" s="732"/>
      <c r="AZ24" s="732"/>
      <c r="BA24" s="732"/>
      <c r="BB24" s="732"/>
      <c r="BC24" s="732"/>
      <c r="BD24" s="732"/>
      <c r="BE24" s="732"/>
      <c r="BF24" s="733"/>
      <c r="BG24" s="659" t="s">
        <v>130</v>
      </c>
      <c r="BH24" s="660"/>
      <c r="BI24" s="660"/>
      <c r="BJ24" s="660"/>
      <c r="BK24" s="660"/>
      <c r="BL24" s="660"/>
      <c r="BM24" s="660"/>
      <c r="BN24" s="661"/>
      <c r="BO24" s="685" t="s">
        <v>130</v>
      </c>
      <c r="BP24" s="685"/>
      <c r="BQ24" s="685"/>
      <c r="BR24" s="685"/>
      <c r="BS24" s="686" t="s">
        <v>130</v>
      </c>
      <c r="BT24" s="686"/>
      <c r="BU24" s="686"/>
      <c r="BV24" s="686"/>
      <c r="BW24" s="686"/>
      <c r="BX24" s="686"/>
      <c r="BY24" s="686"/>
      <c r="BZ24" s="686"/>
      <c r="CA24" s="686"/>
      <c r="CB24" s="731"/>
      <c r="CD24" s="709" t="s">
        <v>289</v>
      </c>
      <c r="CE24" s="710"/>
      <c r="CF24" s="710"/>
      <c r="CG24" s="710"/>
      <c r="CH24" s="710"/>
      <c r="CI24" s="710"/>
      <c r="CJ24" s="710"/>
      <c r="CK24" s="710"/>
      <c r="CL24" s="710"/>
      <c r="CM24" s="710"/>
      <c r="CN24" s="710"/>
      <c r="CO24" s="710"/>
      <c r="CP24" s="710"/>
      <c r="CQ24" s="711"/>
      <c r="CR24" s="706">
        <v>2393000</v>
      </c>
      <c r="CS24" s="707"/>
      <c r="CT24" s="707"/>
      <c r="CU24" s="707"/>
      <c r="CV24" s="707"/>
      <c r="CW24" s="707"/>
      <c r="CX24" s="707"/>
      <c r="CY24" s="735"/>
      <c r="CZ24" s="736">
        <v>38.9</v>
      </c>
      <c r="DA24" s="721"/>
      <c r="DB24" s="721"/>
      <c r="DC24" s="738"/>
      <c r="DD24" s="734">
        <v>1624117</v>
      </c>
      <c r="DE24" s="707"/>
      <c r="DF24" s="707"/>
      <c r="DG24" s="707"/>
      <c r="DH24" s="707"/>
      <c r="DI24" s="707"/>
      <c r="DJ24" s="707"/>
      <c r="DK24" s="735"/>
      <c r="DL24" s="734">
        <v>1537091</v>
      </c>
      <c r="DM24" s="707"/>
      <c r="DN24" s="707"/>
      <c r="DO24" s="707"/>
      <c r="DP24" s="707"/>
      <c r="DQ24" s="707"/>
      <c r="DR24" s="707"/>
      <c r="DS24" s="707"/>
      <c r="DT24" s="707"/>
      <c r="DU24" s="707"/>
      <c r="DV24" s="735"/>
      <c r="DW24" s="736">
        <v>38.200000000000003</v>
      </c>
      <c r="DX24" s="721"/>
      <c r="DY24" s="721"/>
      <c r="DZ24" s="721"/>
      <c r="EA24" s="721"/>
      <c r="EB24" s="721"/>
      <c r="EC24" s="737"/>
    </row>
    <row r="25" spans="2:133" ht="11.25" customHeight="1" x14ac:dyDescent="0.15">
      <c r="B25" s="656" t="s">
        <v>290</v>
      </c>
      <c r="C25" s="657"/>
      <c r="D25" s="657"/>
      <c r="E25" s="657"/>
      <c r="F25" s="657"/>
      <c r="G25" s="657"/>
      <c r="H25" s="657"/>
      <c r="I25" s="657"/>
      <c r="J25" s="657"/>
      <c r="K25" s="657"/>
      <c r="L25" s="657"/>
      <c r="M25" s="657"/>
      <c r="N25" s="657"/>
      <c r="O25" s="657"/>
      <c r="P25" s="657"/>
      <c r="Q25" s="658"/>
      <c r="R25" s="659">
        <v>149101</v>
      </c>
      <c r="S25" s="660"/>
      <c r="T25" s="660"/>
      <c r="U25" s="660"/>
      <c r="V25" s="660"/>
      <c r="W25" s="660"/>
      <c r="X25" s="660"/>
      <c r="Y25" s="661"/>
      <c r="Z25" s="685">
        <v>2.2000000000000002</v>
      </c>
      <c r="AA25" s="685"/>
      <c r="AB25" s="685"/>
      <c r="AC25" s="685"/>
      <c r="AD25" s="686" t="s">
        <v>130</v>
      </c>
      <c r="AE25" s="686"/>
      <c r="AF25" s="686"/>
      <c r="AG25" s="686"/>
      <c r="AH25" s="686"/>
      <c r="AI25" s="686"/>
      <c r="AJ25" s="686"/>
      <c r="AK25" s="686"/>
      <c r="AL25" s="662" t="s">
        <v>130</v>
      </c>
      <c r="AM25" s="663"/>
      <c r="AN25" s="663"/>
      <c r="AO25" s="687"/>
      <c r="AP25" s="656" t="s">
        <v>291</v>
      </c>
      <c r="AQ25" s="732"/>
      <c r="AR25" s="732"/>
      <c r="AS25" s="732"/>
      <c r="AT25" s="732"/>
      <c r="AU25" s="732"/>
      <c r="AV25" s="732"/>
      <c r="AW25" s="732"/>
      <c r="AX25" s="732"/>
      <c r="AY25" s="732"/>
      <c r="AZ25" s="732"/>
      <c r="BA25" s="732"/>
      <c r="BB25" s="732"/>
      <c r="BC25" s="732"/>
      <c r="BD25" s="732"/>
      <c r="BE25" s="732"/>
      <c r="BF25" s="733"/>
      <c r="BG25" s="659" t="s">
        <v>130</v>
      </c>
      <c r="BH25" s="660"/>
      <c r="BI25" s="660"/>
      <c r="BJ25" s="660"/>
      <c r="BK25" s="660"/>
      <c r="BL25" s="660"/>
      <c r="BM25" s="660"/>
      <c r="BN25" s="661"/>
      <c r="BO25" s="685" t="s">
        <v>130</v>
      </c>
      <c r="BP25" s="685"/>
      <c r="BQ25" s="685"/>
      <c r="BR25" s="685"/>
      <c r="BS25" s="686" t="s">
        <v>130</v>
      </c>
      <c r="BT25" s="686"/>
      <c r="BU25" s="686"/>
      <c r="BV25" s="686"/>
      <c r="BW25" s="686"/>
      <c r="BX25" s="686"/>
      <c r="BY25" s="686"/>
      <c r="BZ25" s="686"/>
      <c r="CA25" s="686"/>
      <c r="CB25" s="731"/>
      <c r="CD25" s="656" t="s">
        <v>292</v>
      </c>
      <c r="CE25" s="657"/>
      <c r="CF25" s="657"/>
      <c r="CG25" s="657"/>
      <c r="CH25" s="657"/>
      <c r="CI25" s="657"/>
      <c r="CJ25" s="657"/>
      <c r="CK25" s="657"/>
      <c r="CL25" s="657"/>
      <c r="CM25" s="657"/>
      <c r="CN25" s="657"/>
      <c r="CO25" s="657"/>
      <c r="CP25" s="657"/>
      <c r="CQ25" s="658"/>
      <c r="CR25" s="659">
        <v>1051674</v>
      </c>
      <c r="CS25" s="669"/>
      <c r="CT25" s="669"/>
      <c r="CU25" s="669"/>
      <c r="CV25" s="669"/>
      <c r="CW25" s="669"/>
      <c r="CX25" s="669"/>
      <c r="CY25" s="670"/>
      <c r="CZ25" s="662">
        <v>17.100000000000001</v>
      </c>
      <c r="DA25" s="671"/>
      <c r="DB25" s="671"/>
      <c r="DC25" s="672"/>
      <c r="DD25" s="665">
        <v>880893</v>
      </c>
      <c r="DE25" s="669"/>
      <c r="DF25" s="669"/>
      <c r="DG25" s="669"/>
      <c r="DH25" s="669"/>
      <c r="DI25" s="669"/>
      <c r="DJ25" s="669"/>
      <c r="DK25" s="670"/>
      <c r="DL25" s="665">
        <v>794467</v>
      </c>
      <c r="DM25" s="669"/>
      <c r="DN25" s="669"/>
      <c r="DO25" s="669"/>
      <c r="DP25" s="669"/>
      <c r="DQ25" s="669"/>
      <c r="DR25" s="669"/>
      <c r="DS25" s="669"/>
      <c r="DT25" s="669"/>
      <c r="DU25" s="669"/>
      <c r="DV25" s="670"/>
      <c r="DW25" s="662">
        <v>19.7</v>
      </c>
      <c r="DX25" s="671"/>
      <c r="DY25" s="671"/>
      <c r="DZ25" s="671"/>
      <c r="EA25" s="671"/>
      <c r="EB25" s="671"/>
      <c r="EC25" s="690"/>
    </row>
    <row r="26" spans="2:133" ht="11.25" customHeight="1" x14ac:dyDescent="0.15">
      <c r="B26" s="656" t="s">
        <v>293</v>
      </c>
      <c r="C26" s="657"/>
      <c r="D26" s="657"/>
      <c r="E26" s="657"/>
      <c r="F26" s="657"/>
      <c r="G26" s="657"/>
      <c r="H26" s="657"/>
      <c r="I26" s="657"/>
      <c r="J26" s="657"/>
      <c r="K26" s="657"/>
      <c r="L26" s="657"/>
      <c r="M26" s="657"/>
      <c r="N26" s="657"/>
      <c r="O26" s="657"/>
      <c r="P26" s="657"/>
      <c r="Q26" s="658"/>
      <c r="R26" s="659" t="s">
        <v>130</v>
      </c>
      <c r="S26" s="660"/>
      <c r="T26" s="660"/>
      <c r="U26" s="660"/>
      <c r="V26" s="660"/>
      <c r="W26" s="660"/>
      <c r="X26" s="660"/>
      <c r="Y26" s="661"/>
      <c r="Z26" s="685" t="s">
        <v>130</v>
      </c>
      <c r="AA26" s="685"/>
      <c r="AB26" s="685"/>
      <c r="AC26" s="685"/>
      <c r="AD26" s="686" t="s">
        <v>130</v>
      </c>
      <c r="AE26" s="686"/>
      <c r="AF26" s="686"/>
      <c r="AG26" s="686"/>
      <c r="AH26" s="686"/>
      <c r="AI26" s="686"/>
      <c r="AJ26" s="686"/>
      <c r="AK26" s="686"/>
      <c r="AL26" s="662" t="s">
        <v>130</v>
      </c>
      <c r="AM26" s="663"/>
      <c r="AN26" s="663"/>
      <c r="AO26" s="687"/>
      <c r="AP26" s="656" t="s">
        <v>294</v>
      </c>
      <c r="AQ26" s="732"/>
      <c r="AR26" s="732"/>
      <c r="AS26" s="732"/>
      <c r="AT26" s="732"/>
      <c r="AU26" s="732"/>
      <c r="AV26" s="732"/>
      <c r="AW26" s="732"/>
      <c r="AX26" s="732"/>
      <c r="AY26" s="732"/>
      <c r="AZ26" s="732"/>
      <c r="BA26" s="732"/>
      <c r="BB26" s="732"/>
      <c r="BC26" s="732"/>
      <c r="BD26" s="732"/>
      <c r="BE26" s="732"/>
      <c r="BF26" s="733"/>
      <c r="BG26" s="659" t="s">
        <v>130</v>
      </c>
      <c r="BH26" s="660"/>
      <c r="BI26" s="660"/>
      <c r="BJ26" s="660"/>
      <c r="BK26" s="660"/>
      <c r="BL26" s="660"/>
      <c r="BM26" s="660"/>
      <c r="BN26" s="661"/>
      <c r="BO26" s="685" t="s">
        <v>130</v>
      </c>
      <c r="BP26" s="685"/>
      <c r="BQ26" s="685"/>
      <c r="BR26" s="685"/>
      <c r="BS26" s="686" t="s">
        <v>130</v>
      </c>
      <c r="BT26" s="686"/>
      <c r="BU26" s="686"/>
      <c r="BV26" s="686"/>
      <c r="BW26" s="686"/>
      <c r="BX26" s="686"/>
      <c r="BY26" s="686"/>
      <c r="BZ26" s="686"/>
      <c r="CA26" s="686"/>
      <c r="CB26" s="731"/>
      <c r="CD26" s="656" t="s">
        <v>295</v>
      </c>
      <c r="CE26" s="657"/>
      <c r="CF26" s="657"/>
      <c r="CG26" s="657"/>
      <c r="CH26" s="657"/>
      <c r="CI26" s="657"/>
      <c r="CJ26" s="657"/>
      <c r="CK26" s="657"/>
      <c r="CL26" s="657"/>
      <c r="CM26" s="657"/>
      <c r="CN26" s="657"/>
      <c r="CO26" s="657"/>
      <c r="CP26" s="657"/>
      <c r="CQ26" s="658"/>
      <c r="CR26" s="659">
        <v>621606</v>
      </c>
      <c r="CS26" s="660"/>
      <c r="CT26" s="660"/>
      <c r="CU26" s="660"/>
      <c r="CV26" s="660"/>
      <c r="CW26" s="660"/>
      <c r="CX26" s="660"/>
      <c r="CY26" s="661"/>
      <c r="CZ26" s="662">
        <v>10.1</v>
      </c>
      <c r="DA26" s="671"/>
      <c r="DB26" s="671"/>
      <c r="DC26" s="672"/>
      <c r="DD26" s="665">
        <v>507862</v>
      </c>
      <c r="DE26" s="660"/>
      <c r="DF26" s="660"/>
      <c r="DG26" s="660"/>
      <c r="DH26" s="660"/>
      <c r="DI26" s="660"/>
      <c r="DJ26" s="660"/>
      <c r="DK26" s="661"/>
      <c r="DL26" s="665" t="s">
        <v>130</v>
      </c>
      <c r="DM26" s="660"/>
      <c r="DN26" s="660"/>
      <c r="DO26" s="660"/>
      <c r="DP26" s="660"/>
      <c r="DQ26" s="660"/>
      <c r="DR26" s="660"/>
      <c r="DS26" s="660"/>
      <c r="DT26" s="660"/>
      <c r="DU26" s="660"/>
      <c r="DV26" s="661"/>
      <c r="DW26" s="662" t="s">
        <v>130</v>
      </c>
      <c r="DX26" s="671"/>
      <c r="DY26" s="671"/>
      <c r="DZ26" s="671"/>
      <c r="EA26" s="671"/>
      <c r="EB26" s="671"/>
      <c r="EC26" s="690"/>
    </row>
    <row r="27" spans="2:133" ht="11.25" customHeight="1" x14ac:dyDescent="0.15">
      <c r="B27" s="656" t="s">
        <v>296</v>
      </c>
      <c r="C27" s="657"/>
      <c r="D27" s="657"/>
      <c r="E27" s="657"/>
      <c r="F27" s="657"/>
      <c r="G27" s="657"/>
      <c r="H27" s="657"/>
      <c r="I27" s="657"/>
      <c r="J27" s="657"/>
      <c r="K27" s="657"/>
      <c r="L27" s="657"/>
      <c r="M27" s="657"/>
      <c r="N27" s="657"/>
      <c r="O27" s="657"/>
      <c r="P27" s="657"/>
      <c r="Q27" s="658"/>
      <c r="R27" s="659">
        <v>3950547</v>
      </c>
      <c r="S27" s="660"/>
      <c r="T27" s="660"/>
      <c r="U27" s="660"/>
      <c r="V27" s="660"/>
      <c r="W27" s="660"/>
      <c r="X27" s="660"/>
      <c r="Y27" s="661"/>
      <c r="Z27" s="685">
        <v>59.4</v>
      </c>
      <c r="AA27" s="685"/>
      <c r="AB27" s="685"/>
      <c r="AC27" s="685"/>
      <c r="AD27" s="686">
        <v>3801446</v>
      </c>
      <c r="AE27" s="686"/>
      <c r="AF27" s="686"/>
      <c r="AG27" s="686"/>
      <c r="AH27" s="686"/>
      <c r="AI27" s="686"/>
      <c r="AJ27" s="686"/>
      <c r="AK27" s="686"/>
      <c r="AL27" s="662">
        <v>99.300003051757813</v>
      </c>
      <c r="AM27" s="663"/>
      <c r="AN27" s="663"/>
      <c r="AO27" s="687"/>
      <c r="AP27" s="656" t="s">
        <v>297</v>
      </c>
      <c r="AQ27" s="657"/>
      <c r="AR27" s="657"/>
      <c r="AS27" s="657"/>
      <c r="AT27" s="657"/>
      <c r="AU27" s="657"/>
      <c r="AV27" s="657"/>
      <c r="AW27" s="657"/>
      <c r="AX27" s="657"/>
      <c r="AY27" s="657"/>
      <c r="AZ27" s="657"/>
      <c r="BA27" s="657"/>
      <c r="BB27" s="657"/>
      <c r="BC27" s="657"/>
      <c r="BD27" s="657"/>
      <c r="BE27" s="657"/>
      <c r="BF27" s="658"/>
      <c r="BG27" s="659">
        <v>1691394</v>
      </c>
      <c r="BH27" s="660"/>
      <c r="BI27" s="660"/>
      <c r="BJ27" s="660"/>
      <c r="BK27" s="660"/>
      <c r="BL27" s="660"/>
      <c r="BM27" s="660"/>
      <c r="BN27" s="661"/>
      <c r="BO27" s="685">
        <v>100</v>
      </c>
      <c r="BP27" s="685"/>
      <c r="BQ27" s="685"/>
      <c r="BR27" s="685"/>
      <c r="BS27" s="686" t="s">
        <v>130</v>
      </c>
      <c r="BT27" s="686"/>
      <c r="BU27" s="686"/>
      <c r="BV27" s="686"/>
      <c r="BW27" s="686"/>
      <c r="BX27" s="686"/>
      <c r="BY27" s="686"/>
      <c r="BZ27" s="686"/>
      <c r="CA27" s="686"/>
      <c r="CB27" s="731"/>
      <c r="CD27" s="656" t="s">
        <v>298</v>
      </c>
      <c r="CE27" s="657"/>
      <c r="CF27" s="657"/>
      <c r="CG27" s="657"/>
      <c r="CH27" s="657"/>
      <c r="CI27" s="657"/>
      <c r="CJ27" s="657"/>
      <c r="CK27" s="657"/>
      <c r="CL27" s="657"/>
      <c r="CM27" s="657"/>
      <c r="CN27" s="657"/>
      <c r="CO27" s="657"/>
      <c r="CP27" s="657"/>
      <c r="CQ27" s="658"/>
      <c r="CR27" s="659">
        <v>726734</v>
      </c>
      <c r="CS27" s="669"/>
      <c r="CT27" s="669"/>
      <c r="CU27" s="669"/>
      <c r="CV27" s="669"/>
      <c r="CW27" s="669"/>
      <c r="CX27" s="669"/>
      <c r="CY27" s="670"/>
      <c r="CZ27" s="662">
        <v>11.8</v>
      </c>
      <c r="DA27" s="671"/>
      <c r="DB27" s="671"/>
      <c r="DC27" s="672"/>
      <c r="DD27" s="665">
        <v>128632</v>
      </c>
      <c r="DE27" s="669"/>
      <c r="DF27" s="669"/>
      <c r="DG27" s="669"/>
      <c r="DH27" s="669"/>
      <c r="DI27" s="669"/>
      <c r="DJ27" s="669"/>
      <c r="DK27" s="670"/>
      <c r="DL27" s="665">
        <v>128032</v>
      </c>
      <c r="DM27" s="669"/>
      <c r="DN27" s="669"/>
      <c r="DO27" s="669"/>
      <c r="DP27" s="669"/>
      <c r="DQ27" s="669"/>
      <c r="DR27" s="669"/>
      <c r="DS27" s="669"/>
      <c r="DT27" s="669"/>
      <c r="DU27" s="669"/>
      <c r="DV27" s="670"/>
      <c r="DW27" s="662">
        <v>3.2</v>
      </c>
      <c r="DX27" s="671"/>
      <c r="DY27" s="671"/>
      <c r="DZ27" s="671"/>
      <c r="EA27" s="671"/>
      <c r="EB27" s="671"/>
      <c r="EC27" s="690"/>
    </row>
    <row r="28" spans="2:133" ht="11.25" customHeight="1" x14ac:dyDescent="0.15">
      <c r="B28" s="656" t="s">
        <v>299</v>
      </c>
      <c r="C28" s="657"/>
      <c r="D28" s="657"/>
      <c r="E28" s="657"/>
      <c r="F28" s="657"/>
      <c r="G28" s="657"/>
      <c r="H28" s="657"/>
      <c r="I28" s="657"/>
      <c r="J28" s="657"/>
      <c r="K28" s="657"/>
      <c r="L28" s="657"/>
      <c r="M28" s="657"/>
      <c r="N28" s="657"/>
      <c r="O28" s="657"/>
      <c r="P28" s="657"/>
      <c r="Q28" s="658"/>
      <c r="R28" s="659">
        <v>1074</v>
      </c>
      <c r="S28" s="660"/>
      <c r="T28" s="660"/>
      <c r="U28" s="660"/>
      <c r="V28" s="660"/>
      <c r="W28" s="660"/>
      <c r="X28" s="660"/>
      <c r="Y28" s="661"/>
      <c r="Z28" s="685">
        <v>0</v>
      </c>
      <c r="AA28" s="685"/>
      <c r="AB28" s="685"/>
      <c r="AC28" s="685"/>
      <c r="AD28" s="686">
        <v>1074</v>
      </c>
      <c r="AE28" s="686"/>
      <c r="AF28" s="686"/>
      <c r="AG28" s="686"/>
      <c r="AH28" s="686"/>
      <c r="AI28" s="686"/>
      <c r="AJ28" s="686"/>
      <c r="AK28" s="686"/>
      <c r="AL28" s="662">
        <v>0</v>
      </c>
      <c r="AM28" s="663"/>
      <c r="AN28" s="663"/>
      <c r="AO28" s="687"/>
      <c r="AP28" s="656"/>
      <c r="AQ28" s="657"/>
      <c r="AR28" s="657"/>
      <c r="AS28" s="657"/>
      <c r="AT28" s="657"/>
      <c r="AU28" s="657"/>
      <c r="AV28" s="657"/>
      <c r="AW28" s="657"/>
      <c r="AX28" s="657"/>
      <c r="AY28" s="657"/>
      <c r="AZ28" s="657"/>
      <c r="BA28" s="657"/>
      <c r="BB28" s="657"/>
      <c r="BC28" s="657"/>
      <c r="BD28" s="657"/>
      <c r="BE28" s="657"/>
      <c r="BF28" s="658"/>
      <c r="BG28" s="659"/>
      <c r="BH28" s="660"/>
      <c r="BI28" s="660"/>
      <c r="BJ28" s="660"/>
      <c r="BK28" s="660"/>
      <c r="BL28" s="660"/>
      <c r="BM28" s="660"/>
      <c r="BN28" s="661"/>
      <c r="BO28" s="685"/>
      <c r="BP28" s="685"/>
      <c r="BQ28" s="685"/>
      <c r="BR28" s="685"/>
      <c r="BS28" s="665"/>
      <c r="BT28" s="660"/>
      <c r="BU28" s="660"/>
      <c r="BV28" s="660"/>
      <c r="BW28" s="660"/>
      <c r="BX28" s="660"/>
      <c r="BY28" s="660"/>
      <c r="BZ28" s="660"/>
      <c r="CA28" s="660"/>
      <c r="CB28" s="695"/>
      <c r="CD28" s="656" t="s">
        <v>300</v>
      </c>
      <c r="CE28" s="657"/>
      <c r="CF28" s="657"/>
      <c r="CG28" s="657"/>
      <c r="CH28" s="657"/>
      <c r="CI28" s="657"/>
      <c r="CJ28" s="657"/>
      <c r="CK28" s="657"/>
      <c r="CL28" s="657"/>
      <c r="CM28" s="657"/>
      <c r="CN28" s="657"/>
      <c r="CO28" s="657"/>
      <c r="CP28" s="657"/>
      <c r="CQ28" s="658"/>
      <c r="CR28" s="659">
        <v>614592</v>
      </c>
      <c r="CS28" s="660"/>
      <c r="CT28" s="660"/>
      <c r="CU28" s="660"/>
      <c r="CV28" s="660"/>
      <c r="CW28" s="660"/>
      <c r="CX28" s="660"/>
      <c r="CY28" s="661"/>
      <c r="CZ28" s="662">
        <v>10</v>
      </c>
      <c r="DA28" s="671"/>
      <c r="DB28" s="671"/>
      <c r="DC28" s="672"/>
      <c r="DD28" s="665">
        <v>614592</v>
      </c>
      <c r="DE28" s="660"/>
      <c r="DF28" s="660"/>
      <c r="DG28" s="660"/>
      <c r="DH28" s="660"/>
      <c r="DI28" s="660"/>
      <c r="DJ28" s="660"/>
      <c r="DK28" s="661"/>
      <c r="DL28" s="665">
        <v>614592</v>
      </c>
      <c r="DM28" s="660"/>
      <c r="DN28" s="660"/>
      <c r="DO28" s="660"/>
      <c r="DP28" s="660"/>
      <c r="DQ28" s="660"/>
      <c r="DR28" s="660"/>
      <c r="DS28" s="660"/>
      <c r="DT28" s="660"/>
      <c r="DU28" s="660"/>
      <c r="DV28" s="661"/>
      <c r="DW28" s="662">
        <v>15.3</v>
      </c>
      <c r="DX28" s="671"/>
      <c r="DY28" s="671"/>
      <c r="DZ28" s="671"/>
      <c r="EA28" s="671"/>
      <c r="EB28" s="671"/>
      <c r="EC28" s="690"/>
    </row>
    <row r="29" spans="2:133" ht="11.25" customHeight="1" x14ac:dyDescent="0.15">
      <c r="B29" s="656" t="s">
        <v>301</v>
      </c>
      <c r="C29" s="657"/>
      <c r="D29" s="657"/>
      <c r="E29" s="657"/>
      <c r="F29" s="657"/>
      <c r="G29" s="657"/>
      <c r="H29" s="657"/>
      <c r="I29" s="657"/>
      <c r="J29" s="657"/>
      <c r="K29" s="657"/>
      <c r="L29" s="657"/>
      <c r="M29" s="657"/>
      <c r="N29" s="657"/>
      <c r="O29" s="657"/>
      <c r="P29" s="657"/>
      <c r="Q29" s="658"/>
      <c r="R29" s="659">
        <v>17975</v>
      </c>
      <c r="S29" s="660"/>
      <c r="T29" s="660"/>
      <c r="U29" s="660"/>
      <c r="V29" s="660"/>
      <c r="W29" s="660"/>
      <c r="X29" s="660"/>
      <c r="Y29" s="661"/>
      <c r="Z29" s="685">
        <v>0.3</v>
      </c>
      <c r="AA29" s="685"/>
      <c r="AB29" s="685"/>
      <c r="AC29" s="685"/>
      <c r="AD29" s="686" t="s">
        <v>130</v>
      </c>
      <c r="AE29" s="686"/>
      <c r="AF29" s="686"/>
      <c r="AG29" s="686"/>
      <c r="AH29" s="686"/>
      <c r="AI29" s="686"/>
      <c r="AJ29" s="686"/>
      <c r="AK29" s="686"/>
      <c r="AL29" s="662" t="s">
        <v>130</v>
      </c>
      <c r="AM29" s="663"/>
      <c r="AN29" s="663"/>
      <c r="AO29" s="687"/>
      <c r="AP29" s="636"/>
      <c r="AQ29" s="637"/>
      <c r="AR29" s="637"/>
      <c r="AS29" s="637"/>
      <c r="AT29" s="637"/>
      <c r="AU29" s="637"/>
      <c r="AV29" s="637"/>
      <c r="AW29" s="637"/>
      <c r="AX29" s="637"/>
      <c r="AY29" s="637"/>
      <c r="AZ29" s="637"/>
      <c r="BA29" s="637"/>
      <c r="BB29" s="637"/>
      <c r="BC29" s="637"/>
      <c r="BD29" s="637"/>
      <c r="BE29" s="637"/>
      <c r="BF29" s="638"/>
      <c r="BG29" s="659"/>
      <c r="BH29" s="660"/>
      <c r="BI29" s="660"/>
      <c r="BJ29" s="660"/>
      <c r="BK29" s="660"/>
      <c r="BL29" s="660"/>
      <c r="BM29" s="660"/>
      <c r="BN29" s="661"/>
      <c r="BO29" s="685"/>
      <c r="BP29" s="685"/>
      <c r="BQ29" s="685"/>
      <c r="BR29" s="685"/>
      <c r="BS29" s="686"/>
      <c r="BT29" s="686"/>
      <c r="BU29" s="686"/>
      <c r="BV29" s="686"/>
      <c r="BW29" s="686"/>
      <c r="BX29" s="686"/>
      <c r="BY29" s="686"/>
      <c r="BZ29" s="686"/>
      <c r="CA29" s="686"/>
      <c r="CB29" s="731"/>
      <c r="CD29" s="679" t="s">
        <v>302</v>
      </c>
      <c r="CE29" s="680"/>
      <c r="CF29" s="656" t="s">
        <v>70</v>
      </c>
      <c r="CG29" s="657"/>
      <c r="CH29" s="657"/>
      <c r="CI29" s="657"/>
      <c r="CJ29" s="657"/>
      <c r="CK29" s="657"/>
      <c r="CL29" s="657"/>
      <c r="CM29" s="657"/>
      <c r="CN29" s="657"/>
      <c r="CO29" s="657"/>
      <c r="CP29" s="657"/>
      <c r="CQ29" s="658"/>
      <c r="CR29" s="659">
        <v>614592</v>
      </c>
      <c r="CS29" s="669"/>
      <c r="CT29" s="669"/>
      <c r="CU29" s="669"/>
      <c r="CV29" s="669"/>
      <c r="CW29" s="669"/>
      <c r="CX29" s="669"/>
      <c r="CY29" s="670"/>
      <c r="CZ29" s="662">
        <v>10</v>
      </c>
      <c r="DA29" s="671"/>
      <c r="DB29" s="671"/>
      <c r="DC29" s="672"/>
      <c r="DD29" s="665">
        <v>614592</v>
      </c>
      <c r="DE29" s="669"/>
      <c r="DF29" s="669"/>
      <c r="DG29" s="669"/>
      <c r="DH29" s="669"/>
      <c r="DI29" s="669"/>
      <c r="DJ29" s="669"/>
      <c r="DK29" s="670"/>
      <c r="DL29" s="665">
        <v>614592</v>
      </c>
      <c r="DM29" s="669"/>
      <c r="DN29" s="669"/>
      <c r="DO29" s="669"/>
      <c r="DP29" s="669"/>
      <c r="DQ29" s="669"/>
      <c r="DR29" s="669"/>
      <c r="DS29" s="669"/>
      <c r="DT29" s="669"/>
      <c r="DU29" s="669"/>
      <c r="DV29" s="670"/>
      <c r="DW29" s="662">
        <v>15.3</v>
      </c>
      <c r="DX29" s="671"/>
      <c r="DY29" s="671"/>
      <c r="DZ29" s="671"/>
      <c r="EA29" s="671"/>
      <c r="EB29" s="671"/>
      <c r="EC29" s="690"/>
    </row>
    <row r="30" spans="2:133" ht="11.25" customHeight="1" x14ac:dyDescent="0.15">
      <c r="B30" s="656" t="s">
        <v>303</v>
      </c>
      <c r="C30" s="657"/>
      <c r="D30" s="657"/>
      <c r="E30" s="657"/>
      <c r="F30" s="657"/>
      <c r="G30" s="657"/>
      <c r="H30" s="657"/>
      <c r="I30" s="657"/>
      <c r="J30" s="657"/>
      <c r="K30" s="657"/>
      <c r="L30" s="657"/>
      <c r="M30" s="657"/>
      <c r="N30" s="657"/>
      <c r="O30" s="657"/>
      <c r="P30" s="657"/>
      <c r="Q30" s="658"/>
      <c r="R30" s="659">
        <v>35157</v>
      </c>
      <c r="S30" s="660"/>
      <c r="T30" s="660"/>
      <c r="U30" s="660"/>
      <c r="V30" s="660"/>
      <c r="W30" s="660"/>
      <c r="X30" s="660"/>
      <c r="Y30" s="661"/>
      <c r="Z30" s="685">
        <v>0.5</v>
      </c>
      <c r="AA30" s="685"/>
      <c r="AB30" s="685"/>
      <c r="AC30" s="685"/>
      <c r="AD30" s="686" t="s">
        <v>130</v>
      </c>
      <c r="AE30" s="686"/>
      <c r="AF30" s="686"/>
      <c r="AG30" s="686"/>
      <c r="AH30" s="686"/>
      <c r="AI30" s="686"/>
      <c r="AJ30" s="686"/>
      <c r="AK30" s="686"/>
      <c r="AL30" s="662" t="s">
        <v>130</v>
      </c>
      <c r="AM30" s="663"/>
      <c r="AN30" s="663"/>
      <c r="AO30" s="687"/>
      <c r="AP30" s="712" t="s">
        <v>221</v>
      </c>
      <c r="AQ30" s="713"/>
      <c r="AR30" s="713"/>
      <c r="AS30" s="713"/>
      <c r="AT30" s="713"/>
      <c r="AU30" s="713"/>
      <c r="AV30" s="713"/>
      <c r="AW30" s="713"/>
      <c r="AX30" s="713"/>
      <c r="AY30" s="713"/>
      <c r="AZ30" s="713"/>
      <c r="BA30" s="713"/>
      <c r="BB30" s="713"/>
      <c r="BC30" s="713"/>
      <c r="BD30" s="713"/>
      <c r="BE30" s="713"/>
      <c r="BF30" s="714"/>
      <c r="BG30" s="712" t="s">
        <v>304</v>
      </c>
      <c r="BH30" s="729"/>
      <c r="BI30" s="729"/>
      <c r="BJ30" s="729"/>
      <c r="BK30" s="729"/>
      <c r="BL30" s="729"/>
      <c r="BM30" s="729"/>
      <c r="BN30" s="729"/>
      <c r="BO30" s="729"/>
      <c r="BP30" s="729"/>
      <c r="BQ30" s="730"/>
      <c r="BR30" s="712" t="s">
        <v>305</v>
      </c>
      <c r="BS30" s="729"/>
      <c r="BT30" s="729"/>
      <c r="BU30" s="729"/>
      <c r="BV30" s="729"/>
      <c r="BW30" s="729"/>
      <c r="BX30" s="729"/>
      <c r="BY30" s="729"/>
      <c r="BZ30" s="729"/>
      <c r="CA30" s="729"/>
      <c r="CB30" s="730"/>
      <c r="CD30" s="681"/>
      <c r="CE30" s="682"/>
      <c r="CF30" s="656" t="s">
        <v>306</v>
      </c>
      <c r="CG30" s="657"/>
      <c r="CH30" s="657"/>
      <c r="CI30" s="657"/>
      <c r="CJ30" s="657"/>
      <c r="CK30" s="657"/>
      <c r="CL30" s="657"/>
      <c r="CM30" s="657"/>
      <c r="CN30" s="657"/>
      <c r="CO30" s="657"/>
      <c r="CP30" s="657"/>
      <c r="CQ30" s="658"/>
      <c r="CR30" s="659">
        <v>595126</v>
      </c>
      <c r="CS30" s="660"/>
      <c r="CT30" s="660"/>
      <c r="CU30" s="660"/>
      <c r="CV30" s="660"/>
      <c r="CW30" s="660"/>
      <c r="CX30" s="660"/>
      <c r="CY30" s="661"/>
      <c r="CZ30" s="662">
        <v>9.6999999999999993</v>
      </c>
      <c r="DA30" s="671"/>
      <c r="DB30" s="671"/>
      <c r="DC30" s="672"/>
      <c r="DD30" s="665">
        <v>595126</v>
      </c>
      <c r="DE30" s="660"/>
      <c r="DF30" s="660"/>
      <c r="DG30" s="660"/>
      <c r="DH30" s="660"/>
      <c r="DI30" s="660"/>
      <c r="DJ30" s="660"/>
      <c r="DK30" s="661"/>
      <c r="DL30" s="665">
        <v>595126</v>
      </c>
      <c r="DM30" s="660"/>
      <c r="DN30" s="660"/>
      <c r="DO30" s="660"/>
      <c r="DP30" s="660"/>
      <c r="DQ30" s="660"/>
      <c r="DR30" s="660"/>
      <c r="DS30" s="660"/>
      <c r="DT30" s="660"/>
      <c r="DU30" s="660"/>
      <c r="DV30" s="661"/>
      <c r="DW30" s="662">
        <v>14.8</v>
      </c>
      <c r="DX30" s="671"/>
      <c r="DY30" s="671"/>
      <c r="DZ30" s="671"/>
      <c r="EA30" s="671"/>
      <c r="EB30" s="671"/>
      <c r="EC30" s="690"/>
    </row>
    <row r="31" spans="2:133" ht="11.25" customHeight="1" x14ac:dyDescent="0.15">
      <c r="B31" s="656" t="s">
        <v>307</v>
      </c>
      <c r="C31" s="657"/>
      <c r="D31" s="657"/>
      <c r="E31" s="657"/>
      <c r="F31" s="657"/>
      <c r="G31" s="657"/>
      <c r="H31" s="657"/>
      <c r="I31" s="657"/>
      <c r="J31" s="657"/>
      <c r="K31" s="657"/>
      <c r="L31" s="657"/>
      <c r="M31" s="657"/>
      <c r="N31" s="657"/>
      <c r="O31" s="657"/>
      <c r="P31" s="657"/>
      <c r="Q31" s="658"/>
      <c r="R31" s="659">
        <v>5634</v>
      </c>
      <c r="S31" s="660"/>
      <c r="T31" s="660"/>
      <c r="U31" s="660"/>
      <c r="V31" s="660"/>
      <c r="W31" s="660"/>
      <c r="X31" s="660"/>
      <c r="Y31" s="661"/>
      <c r="Z31" s="685">
        <v>0.1</v>
      </c>
      <c r="AA31" s="685"/>
      <c r="AB31" s="685"/>
      <c r="AC31" s="685"/>
      <c r="AD31" s="686" t="s">
        <v>130</v>
      </c>
      <c r="AE31" s="686"/>
      <c r="AF31" s="686"/>
      <c r="AG31" s="686"/>
      <c r="AH31" s="686"/>
      <c r="AI31" s="686"/>
      <c r="AJ31" s="686"/>
      <c r="AK31" s="686"/>
      <c r="AL31" s="662" t="s">
        <v>130</v>
      </c>
      <c r="AM31" s="663"/>
      <c r="AN31" s="663"/>
      <c r="AO31" s="687"/>
      <c r="AP31" s="723" t="s">
        <v>308</v>
      </c>
      <c r="AQ31" s="724"/>
      <c r="AR31" s="724"/>
      <c r="AS31" s="724"/>
      <c r="AT31" s="725" t="s">
        <v>309</v>
      </c>
      <c r="AU31" s="356"/>
      <c r="AV31" s="356"/>
      <c r="AW31" s="356"/>
      <c r="AX31" s="709" t="s">
        <v>188</v>
      </c>
      <c r="AY31" s="710"/>
      <c r="AZ31" s="710"/>
      <c r="BA31" s="710"/>
      <c r="BB31" s="710"/>
      <c r="BC31" s="710"/>
      <c r="BD31" s="710"/>
      <c r="BE31" s="710"/>
      <c r="BF31" s="711"/>
      <c r="BG31" s="719">
        <v>94.7</v>
      </c>
      <c r="BH31" s="720"/>
      <c r="BI31" s="720"/>
      <c r="BJ31" s="720"/>
      <c r="BK31" s="720"/>
      <c r="BL31" s="720"/>
      <c r="BM31" s="721">
        <v>91.1</v>
      </c>
      <c r="BN31" s="720"/>
      <c r="BO31" s="720"/>
      <c r="BP31" s="720"/>
      <c r="BQ31" s="722"/>
      <c r="BR31" s="719">
        <v>91.5</v>
      </c>
      <c r="BS31" s="720"/>
      <c r="BT31" s="720"/>
      <c r="BU31" s="720"/>
      <c r="BV31" s="720"/>
      <c r="BW31" s="720"/>
      <c r="BX31" s="721">
        <v>88.6</v>
      </c>
      <c r="BY31" s="720"/>
      <c r="BZ31" s="720"/>
      <c r="CA31" s="720"/>
      <c r="CB31" s="722"/>
      <c r="CD31" s="681"/>
      <c r="CE31" s="682"/>
      <c r="CF31" s="656" t="s">
        <v>310</v>
      </c>
      <c r="CG31" s="657"/>
      <c r="CH31" s="657"/>
      <c r="CI31" s="657"/>
      <c r="CJ31" s="657"/>
      <c r="CK31" s="657"/>
      <c r="CL31" s="657"/>
      <c r="CM31" s="657"/>
      <c r="CN31" s="657"/>
      <c r="CO31" s="657"/>
      <c r="CP31" s="657"/>
      <c r="CQ31" s="658"/>
      <c r="CR31" s="659">
        <v>19466</v>
      </c>
      <c r="CS31" s="669"/>
      <c r="CT31" s="669"/>
      <c r="CU31" s="669"/>
      <c r="CV31" s="669"/>
      <c r="CW31" s="669"/>
      <c r="CX31" s="669"/>
      <c r="CY31" s="670"/>
      <c r="CZ31" s="662">
        <v>0.3</v>
      </c>
      <c r="DA31" s="671"/>
      <c r="DB31" s="671"/>
      <c r="DC31" s="672"/>
      <c r="DD31" s="665">
        <v>19466</v>
      </c>
      <c r="DE31" s="669"/>
      <c r="DF31" s="669"/>
      <c r="DG31" s="669"/>
      <c r="DH31" s="669"/>
      <c r="DI31" s="669"/>
      <c r="DJ31" s="669"/>
      <c r="DK31" s="670"/>
      <c r="DL31" s="665">
        <v>19466</v>
      </c>
      <c r="DM31" s="669"/>
      <c r="DN31" s="669"/>
      <c r="DO31" s="669"/>
      <c r="DP31" s="669"/>
      <c r="DQ31" s="669"/>
      <c r="DR31" s="669"/>
      <c r="DS31" s="669"/>
      <c r="DT31" s="669"/>
      <c r="DU31" s="669"/>
      <c r="DV31" s="670"/>
      <c r="DW31" s="662">
        <v>0.5</v>
      </c>
      <c r="DX31" s="671"/>
      <c r="DY31" s="671"/>
      <c r="DZ31" s="671"/>
      <c r="EA31" s="671"/>
      <c r="EB31" s="671"/>
      <c r="EC31" s="690"/>
    </row>
    <row r="32" spans="2:133" ht="11.25" customHeight="1" x14ac:dyDescent="0.15">
      <c r="B32" s="656" t="s">
        <v>311</v>
      </c>
      <c r="C32" s="657"/>
      <c r="D32" s="657"/>
      <c r="E32" s="657"/>
      <c r="F32" s="657"/>
      <c r="G32" s="657"/>
      <c r="H32" s="657"/>
      <c r="I32" s="657"/>
      <c r="J32" s="657"/>
      <c r="K32" s="657"/>
      <c r="L32" s="657"/>
      <c r="M32" s="657"/>
      <c r="N32" s="657"/>
      <c r="O32" s="657"/>
      <c r="P32" s="657"/>
      <c r="Q32" s="658"/>
      <c r="R32" s="659">
        <v>958869</v>
      </c>
      <c r="S32" s="660"/>
      <c r="T32" s="660"/>
      <c r="U32" s="660"/>
      <c r="V32" s="660"/>
      <c r="W32" s="660"/>
      <c r="X32" s="660"/>
      <c r="Y32" s="661"/>
      <c r="Z32" s="685">
        <v>14.4</v>
      </c>
      <c r="AA32" s="685"/>
      <c r="AB32" s="685"/>
      <c r="AC32" s="685"/>
      <c r="AD32" s="686" t="s">
        <v>130</v>
      </c>
      <c r="AE32" s="686"/>
      <c r="AF32" s="686"/>
      <c r="AG32" s="686"/>
      <c r="AH32" s="686"/>
      <c r="AI32" s="686"/>
      <c r="AJ32" s="686"/>
      <c r="AK32" s="686"/>
      <c r="AL32" s="662" t="s">
        <v>130</v>
      </c>
      <c r="AM32" s="663"/>
      <c r="AN32" s="663"/>
      <c r="AO32" s="687"/>
      <c r="AP32" s="696"/>
      <c r="AQ32" s="697"/>
      <c r="AR32" s="697"/>
      <c r="AS32" s="697"/>
      <c r="AT32" s="726"/>
      <c r="AU32" s="211" t="s">
        <v>312</v>
      </c>
      <c r="AX32" s="656" t="s">
        <v>313</v>
      </c>
      <c r="AY32" s="657"/>
      <c r="AZ32" s="657"/>
      <c r="BA32" s="657"/>
      <c r="BB32" s="657"/>
      <c r="BC32" s="657"/>
      <c r="BD32" s="657"/>
      <c r="BE32" s="657"/>
      <c r="BF32" s="658"/>
      <c r="BG32" s="728">
        <v>98.7</v>
      </c>
      <c r="BH32" s="669"/>
      <c r="BI32" s="669"/>
      <c r="BJ32" s="669"/>
      <c r="BK32" s="669"/>
      <c r="BL32" s="669"/>
      <c r="BM32" s="663">
        <v>95.4</v>
      </c>
      <c r="BN32" s="669"/>
      <c r="BO32" s="669"/>
      <c r="BP32" s="669"/>
      <c r="BQ32" s="694"/>
      <c r="BR32" s="728">
        <v>98</v>
      </c>
      <c r="BS32" s="669"/>
      <c r="BT32" s="669"/>
      <c r="BU32" s="669"/>
      <c r="BV32" s="669"/>
      <c r="BW32" s="669"/>
      <c r="BX32" s="663">
        <v>95.3</v>
      </c>
      <c r="BY32" s="669"/>
      <c r="BZ32" s="669"/>
      <c r="CA32" s="669"/>
      <c r="CB32" s="694"/>
      <c r="CD32" s="683"/>
      <c r="CE32" s="684"/>
      <c r="CF32" s="656" t="s">
        <v>314</v>
      </c>
      <c r="CG32" s="657"/>
      <c r="CH32" s="657"/>
      <c r="CI32" s="657"/>
      <c r="CJ32" s="657"/>
      <c r="CK32" s="657"/>
      <c r="CL32" s="657"/>
      <c r="CM32" s="657"/>
      <c r="CN32" s="657"/>
      <c r="CO32" s="657"/>
      <c r="CP32" s="657"/>
      <c r="CQ32" s="658"/>
      <c r="CR32" s="659" t="s">
        <v>130</v>
      </c>
      <c r="CS32" s="660"/>
      <c r="CT32" s="660"/>
      <c r="CU32" s="660"/>
      <c r="CV32" s="660"/>
      <c r="CW32" s="660"/>
      <c r="CX32" s="660"/>
      <c r="CY32" s="661"/>
      <c r="CZ32" s="662" t="s">
        <v>130</v>
      </c>
      <c r="DA32" s="671"/>
      <c r="DB32" s="671"/>
      <c r="DC32" s="672"/>
      <c r="DD32" s="665" t="s">
        <v>130</v>
      </c>
      <c r="DE32" s="660"/>
      <c r="DF32" s="660"/>
      <c r="DG32" s="660"/>
      <c r="DH32" s="660"/>
      <c r="DI32" s="660"/>
      <c r="DJ32" s="660"/>
      <c r="DK32" s="661"/>
      <c r="DL32" s="665" t="s">
        <v>130</v>
      </c>
      <c r="DM32" s="660"/>
      <c r="DN32" s="660"/>
      <c r="DO32" s="660"/>
      <c r="DP32" s="660"/>
      <c r="DQ32" s="660"/>
      <c r="DR32" s="660"/>
      <c r="DS32" s="660"/>
      <c r="DT32" s="660"/>
      <c r="DU32" s="660"/>
      <c r="DV32" s="661"/>
      <c r="DW32" s="662" t="s">
        <v>130</v>
      </c>
      <c r="DX32" s="671"/>
      <c r="DY32" s="671"/>
      <c r="DZ32" s="671"/>
      <c r="EA32" s="671"/>
      <c r="EB32" s="671"/>
      <c r="EC32" s="690"/>
    </row>
    <row r="33" spans="2:133" ht="11.25" customHeight="1" x14ac:dyDescent="0.15">
      <c r="B33" s="716" t="s">
        <v>315</v>
      </c>
      <c r="C33" s="717"/>
      <c r="D33" s="717"/>
      <c r="E33" s="717"/>
      <c r="F33" s="717"/>
      <c r="G33" s="717"/>
      <c r="H33" s="717"/>
      <c r="I33" s="717"/>
      <c r="J33" s="717"/>
      <c r="K33" s="717"/>
      <c r="L33" s="717"/>
      <c r="M33" s="717"/>
      <c r="N33" s="717"/>
      <c r="O33" s="717"/>
      <c r="P33" s="717"/>
      <c r="Q33" s="718"/>
      <c r="R33" s="659" t="s">
        <v>130</v>
      </c>
      <c r="S33" s="660"/>
      <c r="T33" s="660"/>
      <c r="U33" s="660"/>
      <c r="V33" s="660"/>
      <c r="W33" s="660"/>
      <c r="X33" s="660"/>
      <c r="Y33" s="661"/>
      <c r="Z33" s="685" t="s">
        <v>130</v>
      </c>
      <c r="AA33" s="685"/>
      <c r="AB33" s="685"/>
      <c r="AC33" s="685"/>
      <c r="AD33" s="686" t="s">
        <v>130</v>
      </c>
      <c r="AE33" s="686"/>
      <c r="AF33" s="686"/>
      <c r="AG33" s="686"/>
      <c r="AH33" s="686"/>
      <c r="AI33" s="686"/>
      <c r="AJ33" s="686"/>
      <c r="AK33" s="686"/>
      <c r="AL33" s="662" t="s">
        <v>130</v>
      </c>
      <c r="AM33" s="663"/>
      <c r="AN33" s="663"/>
      <c r="AO33" s="687"/>
      <c r="AP33" s="698"/>
      <c r="AQ33" s="699"/>
      <c r="AR33" s="699"/>
      <c r="AS33" s="699"/>
      <c r="AT33" s="727"/>
      <c r="AU33" s="355"/>
      <c r="AV33" s="355"/>
      <c r="AW33" s="355"/>
      <c r="AX33" s="636" t="s">
        <v>316</v>
      </c>
      <c r="AY33" s="637"/>
      <c r="AZ33" s="637"/>
      <c r="BA33" s="637"/>
      <c r="BB33" s="637"/>
      <c r="BC33" s="637"/>
      <c r="BD33" s="637"/>
      <c r="BE33" s="637"/>
      <c r="BF33" s="638"/>
      <c r="BG33" s="715">
        <v>91.6</v>
      </c>
      <c r="BH33" s="640"/>
      <c r="BI33" s="640"/>
      <c r="BJ33" s="640"/>
      <c r="BK33" s="640"/>
      <c r="BL33" s="640"/>
      <c r="BM33" s="677">
        <v>87.6</v>
      </c>
      <c r="BN33" s="640"/>
      <c r="BO33" s="640"/>
      <c r="BP33" s="640"/>
      <c r="BQ33" s="688"/>
      <c r="BR33" s="715">
        <v>87.4</v>
      </c>
      <c r="BS33" s="640"/>
      <c r="BT33" s="640"/>
      <c r="BU33" s="640"/>
      <c r="BV33" s="640"/>
      <c r="BW33" s="640"/>
      <c r="BX33" s="677">
        <v>84.1</v>
      </c>
      <c r="BY33" s="640"/>
      <c r="BZ33" s="640"/>
      <c r="CA33" s="640"/>
      <c r="CB33" s="688"/>
      <c r="CD33" s="656" t="s">
        <v>317</v>
      </c>
      <c r="CE33" s="657"/>
      <c r="CF33" s="657"/>
      <c r="CG33" s="657"/>
      <c r="CH33" s="657"/>
      <c r="CI33" s="657"/>
      <c r="CJ33" s="657"/>
      <c r="CK33" s="657"/>
      <c r="CL33" s="657"/>
      <c r="CM33" s="657"/>
      <c r="CN33" s="657"/>
      <c r="CO33" s="657"/>
      <c r="CP33" s="657"/>
      <c r="CQ33" s="658"/>
      <c r="CR33" s="659">
        <v>3350776</v>
      </c>
      <c r="CS33" s="669"/>
      <c r="CT33" s="669"/>
      <c r="CU33" s="669"/>
      <c r="CV33" s="669"/>
      <c r="CW33" s="669"/>
      <c r="CX33" s="669"/>
      <c r="CY33" s="670"/>
      <c r="CZ33" s="662">
        <v>54.5</v>
      </c>
      <c r="DA33" s="671"/>
      <c r="DB33" s="671"/>
      <c r="DC33" s="672"/>
      <c r="DD33" s="665">
        <v>2549387</v>
      </c>
      <c r="DE33" s="669"/>
      <c r="DF33" s="669"/>
      <c r="DG33" s="669"/>
      <c r="DH33" s="669"/>
      <c r="DI33" s="669"/>
      <c r="DJ33" s="669"/>
      <c r="DK33" s="670"/>
      <c r="DL33" s="665">
        <v>1501149</v>
      </c>
      <c r="DM33" s="669"/>
      <c r="DN33" s="669"/>
      <c r="DO33" s="669"/>
      <c r="DP33" s="669"/>
      <c r="DQ33" s="669"/>
      <c r="DR33" s="669"/>
      <c r="DS33" s="669"/>
      <c r="DT33" s="669"/>
      <c r="DU33" s="669"/>
      <c r="DV33" s="670"/>
      <c r="DW33" s="662">
        <v>37.299999999999997</v>
      </c>
      <c r="DX33" s="671"/>
      <c r="DY33" s="671"/>
      <c r="DZ33" s="671"/>
      <c r="EA33" s="671"/>
      <c r="EB33" s="671"/>
      <c r="EC33" s="690"/>
    </row>
    <row r="34" spans="2:133" ht="11.25" customHeight="1" x14ac:dyDescent="0.15">
      <c r="B34" s="656" t="s">
        <v>318</v>
      </c>
      <c r="C34" s="657"/>
      <c r="D34" s="657"/>
      <c r="E34" s="657"/>
      <c r="F34" s="657"/>
      <c r="G34" s="657"/>
      <c r="H34" s="657"/>
      <c r="I34" s="657"/>
      <c r="J34" s="657"/>
      <c r="K34" s="657"/>
      <c r="L34" s="657"/>
      <c r="M34" s="657"/>
      <c r="N34" s="657"/>
      <c r="O34" s="657"/>
      <c r="P34" s="657"/>
      <c r="Q34" s="658"/>
      <c r="R34" s="659">
        <v>396581</v>
      </c>
      <c r="S34" s="660"/>
      <c r="T34" s="660"/>
      <c r="U34" s="660"/>
      <c r="V34" s="660"/>
      <c r="W34" s="660"/>
      <c r="X34" s="660"/>
      <c r="Y34" s="661"/>
      <c r="Z34" s="685">
        <v>6</v>
      </c>
      <c r="AA34" s="685"/>
      <c r="AB34" s="685"/>
      <c r="AC34" s="685"/>
      <c r="AD34" s="686" t="s">
        <v>130</v>
      </c>
      <c r="AE34" s="686"/>
      <c r="AF34" s="686"/>
      <c r="AG34" s="686"/>
      <c r="AH34" s="686"/>
      <c r="AI34" s="686"/>
      <c r="AJ34" s="686"/>
      <c r="AK34" s="686"/>
      <c r="AL34" s="662" t="s">
        <v>130</v>
      </c>
      <c r="AM34" s="663"/>
      <c r="AN34" s="663"/>
      <c r="AO34" s="687"/>
      <c r="AP34" s="214"/>
      <c r="AQ34" s="215"/>
      <c r="AS34" s="356"/>
      <c r="AT34" s="356"/>
      <c r="AU34" s="356"/>
      <c r="AV34" s="356"/>
      <c r="AW34" s="356"/>
      <c r="AX34" s="356"/>
      <c r="AY34" s="356"/>
      <c r="AZ34" s="356"/>
      <c r="BA34" s="356"/>
      <c r="BB34" s="356"/>
      <c r="BC34" s="356"/>
      <c r="BD34" s="356"/>
      <c r="BE34" s="356"/>
      <c r="BF34" s="356"/>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56" t="s">
        <v>319</v>
      </c>
      <c r="CE34" s="657"/>
      <c r="CF34" s="657"/>
      <c r="CG34" s="657"/>
      <c r="CH34" s="657"/>
      <c r="CI34" s="657"/>
      <c r="CJ34" s="657"/>
      <c r="CK34" s="657"/>
      <c r="CL34" s="657"/>
      <c r="CM34" s="657"/>
      <c r="CN34" s="657"/>
      <c r="CO34" s="657"/>
      <c r="CP34" s="657"/>
      <c r="CQ34" s="658"/>
      <c r="CR34" s="659">
        <v>689617</v>
      </c>
      <c r="CS34" s="660"/>
      <c r="CT34" s="660"/>
      <c r="CU34" s="660"/>
      <c r="CV34" s="660"/>
      <c r="CW34" s="660"/>
      <c r="CX34" s="660"/>
      <c r="CY34" s="661"/>
      <c r="CZ34" s="662">
        <v>11.2</v>
      </c>
      <c r="DA34" s="671"/>
      <c r="DB34" s="671"/>
      <c r="DC34" s="672"/>
      <c r="DD34" s="665">
        <v>530937</v>
      </c>
      <c r="DE34" s="660"/>
      <c r="DF34" s="660"/>
      <c r="DG34" s="660"/>
      <c r="DH34" s="660"/>
      <c r="DI34" s="660"/>
      <c r="DJ34" s="660"/>
      <c r="DK34" s="661"/>
      <c r="DL34" s="665">
        <v>387161</v>
      </c>
      <c r="DM34" s="660"/>
      <c r="DN34" s="660"/>
      <c r="DO34" s="660"/>
      <c r="DP34" s="660"/>
      <c r="DQ34" s="660"/>
      <c r="DR34" s="660"/>
      <c r="DS34" s="660"/>
      <c r="DT34" s="660"/>
      <c r="DU34" s="660"/>
      <c r="DV34" s="661"/>
      <c r="DW34" s="662">
        <v>9.6</v>
      </c>
      <c r="DX34" s="671"/>
      <c r="DY34" s="671"/>
      <c r="DZ34" s="671"/>
      <c r="EA34" s="671"/>
      <c r="EB34" s="671"/>
      <c r="EC34" s="690"/>
    </row>
    <row r="35" spans="2:133" ht="11.25" customHeight="1" x14ac:dyDescent="0.15">
      <c r="B35" s="656" t="s">
        <v>320</v>
      </c>
      <c r="C35" s="657"/>
      <c r="D35" s="657"/>
      <c r="E35" s="657"/>
      <c r="F35" s="657"/>
      <c r="G35" s="657"/>
      <c r="H35" s="657"/>
      <c r="I35" s="657"/>
      <c r="J35" s="657"/>
      <c r="K35" s="657"/>
      <c r="L35" s="657"/>
      <c r="M35" s="657"/>
      <c r="N35" s="657"/>
      <c r="O35" s="657"/>
      <c r="P35" s="657"/>
      <c r="Q35" s="658"/>
      <c r="R35" s="659">
        <v>85542</v>
      </c>
      <c r="S35" s="660"/>
      <c r="T35" s="660"/>
      <c r="U35" s="660"/>
      <c r="V35" s="660"/>
      <c r="W35" s="660"/>
      <c r="X35" s="660"/>
      <c r="Y35" s="661"/>
      <c r="Z35" s="685">
        <v>1.3</v>
      </c>
      <c r="AA35" s="685"/>
      <c r="AB35" s="685"/>
      <c r="AC35" s="685"/>
      <c r="AD35" s="686">
        <v>25503</v>
      </c>
      <c r="AE35" s="686"/>
      <c r="AF35" s="686"/>
      <c r="AG35" s="686"/>
      <c r="AH35" s="686"/>
      <c r="AI35" s="686"/>
      <c r="AJ35" s="686"/>
      <c r="AK35" s="686"/>
      <c r="AL35" s="662">
        <v>0.7</v>
      </c>
      <c r="AM35" s="663"/>
      <c r="AN35" s="663"/>
      <c r="AO35" s="687"/>
      <c r="AP35" s="216"/>
      <c r="AQ35" s="712" t="s">
        <v>321</v>
      </c>
      <c r="AR35" s="713"/>
      <c r="AS35" s="713"/>
      <c r="AT35" s="713"/>
      <c r="AU35" s="713"/>
      <c r="AV35" s="713"/>
      <c r="AW35" s="713"/>
      <c r="AX35" s="713"/>
      <c r="AY35" s="713"/>
      <c r="AZ35" s="713"/>
      <c r="BA35" s="713"/>
      <c r="BB35" s="713"/>
      <c r="BC35" s="713"/>
      <c r="BD35" s="713"/>
      <c r="BE35" s="713"/>
      <c r="BF35" s="714"/>
      <c r="BG35" s="712" t="s">
        <v>322</v>
      </c>
      <c r="BH35" s="713"/>
      <c r="BI35" s="713"/>
      <c r="BJ35" s="713"/>
      <c r="BK35" s="713"/>
      <c r="BL35" s="713"/>
      <c r="BM35" s="713"/>
      <c r="BN35" s="713"/>
      <c r="BO35" s="713"/>
      <c r="BP35" s="713"/>
      <c r="BQ35" s="713"/>
      <c r="BR35" s="713"/>
      <c r="BS35" s="713"/>
      <c r="BT35" s="713"/>
      <c r="BU35" s="713"/>
      <c r="BV35" s="713"/>
      <c r="BW35" s="713"/>
      <c r="BX35" s="713"/>
      <c r="BY35" s="713"/>
      <c r="BZ35" s="713"/>
      <c r="CA35" s="713"/>
      <c r="CB35" s="714"/>
      <c r="CD35" s="656" t="s">
        <v>323</v>
      </c>
      <c r="CE35" s="657"/>
      <c r="CF35" s="657"/>
      <c r="CG35" s="657"/>
      <c r="CH35" s="657"/>
      <c r="CI35" s="657"/>
      <c r="CJ35" s="657"/>
      <c r="CK35" s="657"/>
      <c r="CL35" s="657"/>
      <c r="CM35" s="657"/>
      <c r="CN35" s="657"/>
      <c r="CO35" s="657"/>
      <c r="CP35" s="657"/>
      <c r="CQ35" s="658"/>
      <c r="CR35" s="659">
        <v>35296</v>
      </c>
      <c r="CS35" s="669"/>
      <c r="CT35" s="669"/>
      <c r="CU35" s="669"/>
      <c r="CV35" s="669"/>
      <c r="CW35" s="669"/>
      <c r="CX35" s="669"/>
      <c r="CY35" s="670"/>
      <c r="CZ35" s="662">
        <v>0.6</v>
      </c>
      <c r="DA35" s="671"/>
      <c r="DB35" s="671"/>
      <c r="DC35" s="672"/>
      <c r="DD35" s="665">
        <v>32793</v>
      </c>
      <c r="DE35" s="669"/>
      <c r="DF35" s="669"/>
      <c r="DG35" s="669"/>
      <c r="DH35" s="669"/>
      <c r="DI35" s="669"/>
      <c r="DJ35" s="669"/>
      <c r="DK35" s="670"/>
      <c r="DL35" s="665">
        <v>29372</v>
      </c>
      <c r="DM35" s="669"/>
      <c r="DN35" s="669"/>
      <c r="DO35" s="669"/>
      <c r="DP35" s="669"/>
      <c r="DQ35" s="669"/>
      <c r="DR35" s="669"/>
      <c r="DS35" s="669"/>
      <c r="DT35" s="669"/>
      <c r="DU35" s="669"/>
      <c r="DV35" s="670"/>
      <c r="DW35" s="662">
        <v>0.7</v>
      </c>
      <c r="DX35" s="671"/>
      <c r="DY35" s="671"/>
      <c r="DZ35" s="671"/>
      <c r="EA35" s="671"/>
      <c r="EB35" s="671"/>
      <c r="EC35" s="690"/>
    </row>
    <row r="36" spans="2:133" ht="11.25" customHeight="1" x14ac:dyDescent="0.15">
      <c r="B36" s="656" t="s">
        <v>324</v>
      </c>
      <c r="C36" s="657"/>
      <c r="D36" s="657"/>
      <c r="E36" s="657"/>
      <c r="F36" s="657"/>
      <c r="G36" s="657"/>
      <c r="H36" s="657"/>
      <c r="I36" s="657"/>
      <c r="J36" s="657"/>
      <c r="K36" s="657"/>
      <c r="L36" s="657"/>
      <c r="M36" s="657"/>
      <c r="N36" s="657"/>
      <c r="O36" s="657"/>
      <c r="P36" s="657"/>
      <c r="Q36" s="658"/>
      <c r="R36" s="659">
        <v>245438</v>
      </c>
      <c r="S36" s="660"/>
      <c r="T36" s="660"/>
      <c r="U36" s="660"/>
      <c r="V36" s="660"/>
      <c r="W36" s="660"/>
      <c r="X36" s="660"/>
      <c r="Y36" s="661"/>
      <c r="Z36" s="685">
        <v>3.7</v>
      </c>
      <c r="AA36" s="685"/>
      <c r="AB36" s="685"/>
      <c r="AC36" s="685"/>
      <c r="AD36" s="686" t="s">
        <v>130</v>
      </c>
      <c r="AE36" s="686"/>
      <c r="AF36" s="686"/>
      <c r="AG36" s="686"/>
      <c r="AH36" s="686"/>
      <c r="AI36" s="686"/>
      <c r="AJ36" s="686"/>
      <c r="AK36" s="686"/>
      <c r="AL36" s="662" t="s">
        <v>130</v>
      </c>
      <c r="AM36" s="663"/>
      <c r="AN36" s="663"/>
      <c r="AO36" s="687"/>
      <c r="AP36" s="216"/>
      <c r="AQ36" s="703" t="s">
        <v>325</v>
      </c>
      <c r="AR36" s="704"/>
      <c r="AS36" s="704"/>
      <c r="AT36" s="704"/>
      <c r="AU36" s="704"/>
      <c r="AV36" s="704"/>
      <c r="AW36" s="704"/>
      <c r="AX36" s="704"/>
      <c r="AY36" s="705"/>
      <c r="AZ36" s="706">
        <v>436882</v>
      </c>
      <c r="BA36" s="707"/>
      <c r="BB36" s="707"/>
      <c r="BC36" s="707"/>
      <c r="BD36" s="707"/>
      <c r="BE36" s="707"/>
      <c r="BF36" s="708"/>
      <c r="BG36" s="709" t="s">
        <v>326</v>
      </c>
      <c r="BH36" s="710"/>
      <c r="BI36" s="710"/>
      <c r="BJ36" s="710"/>
      <c r="BK36" s="710"/>
      <c r="BL36" s="710"/>
      <c r="BM36" s="710"/>
      <c r="BN36" s="710"/>
      <c r="BO36" s="710"/>
      <c r="BP36" s="710"/>
      <c r="BQ36" s="710"/>
      <c r="BR36" s="710"/>
      <c r="BS36" s="710"/>
      <c r="BT36" s="710"/>
      <c r="BU36" s="711"/>
      <c r="BV36" s="706">
        <v>22158</v>
      </c>
      <c r="BW36" s="707"/>
      <c r="BX36" s="707"/>
      <c r="BY36" s="707"/>
      <c r="BZ36" s="707"/>
      <c r="CA36" s="707"/>
      <c r="CB36" s="708"/>
      <c r="CD36" s="656" t="s">
        <v>327</v>
      </c>
      <c r="CE36" s="657"/>
      <c r="CF36" s="657"/>
      <c r="CG36" s="657"/>
      <c r="CH36" s="657"/>
      <c r="CI36" s="657"/>
      <c r="CJ36" s="657"/>
      <c r="CK36" s="657"/>
      <c r="CL36" s="657"/>
      <c r="CM36" s="657"/>
      <c r="CN36" s="657"/>
      <c r="CO36" s="657"/>
      <c r="CP36" s="657"/>
      <c r="CQ36" s="658"/>
      <c r="CR36" s="659">
        <v>1510416</v>
      </c>
      <c r="CS36" s="660"/>
      <c r="CT36" s="660"/>
      <c r="CU36" s="660"/>
      <c r="CV36" s="660"/>
      <c r="CW36" s="660"/>
      <c r="CX36" s="660"/>
      <c r="CY36" s="661"/>
      <c r="CZ36" s="662">
        <v>24.6</v>
      </c>
      <c r="DA36" s="671"/>
      <c r="DB36" s="671"/>
      <c r="DC36" s="672"/>
      <c r="DD36" s="665">
        <v>1129904</v>
      </c>
      <c r="DE36" s="660"/>
      <c r="DF36" s="660"/>
      <c r="DG36" s="660"/>
      <c r="DH36" s="660"/>
      <c r="DI36" s="660"/>
      <c r="DJ36" s="660"/>
      <c r="DK36" s="661"/>
      <c r="DL36" s="665">
        <v>860118</v>
      </c>
      <c r="DM36" s="660"/>
      <c r="DN36" s="660"/>
      <c r="DO36" s="660"/>
      <c r="DP36" s="660"/>
      <c r="DQ36" s="660"/>
      <c r="DR36" s="660"/>
      <c r="DS36" s="660"/>
      <c r="DT36" s="660"/>
      <c r="DU36" s="660"/>
      <c r="DV36" s="661"/>
      <c r="DW36" s="662">
        <v>21.4</v>
      </c>
      <c r="DX36" s="671"/>
      <c r="DY36" s="671"/>
      <c r="DZ36" s="671"/>
      <c r="EA36" s="671"/>
      <c r="EB36" s="671"/>
      <c r="EC36" s="690"/>
    </row>
    <row r="37" spans="2:133" ht="11.25" customHeight="1" x14ac:dyDescent="0.15">
      <c r="B37" s="656" t="s">
        <v>328</v>
      </c>
      <c r="C37" s="657"/>
      <c r="D37" s="657"/>
      <c r="E37" s="657"/>
      <c r="F37" s="657"/>
      <c r="G37" s="657"/>
      <c r="H37" s="657"/>
      <c r="I37" s="657"/>
      <c r="J37" s="657"/>
      <c r="K37" s="657"/>
      <c r="L37" s="657"/>
      <c r="M37" s="657"/>
      <c r="N37" s="657"/>
      <c r="O37" s="657"/>
      <c r="P37" s="657"/>
      <c r="Q37" s="658"/>
      <c r="R37" s="659">
        <v>110965</v>
      </c>
      <c r="S37" s="660"/>
      <c r="T37" s="660"/>
      <c r="U37" s="660"/>
      <c r="V37" s="660"/>
      <c r="W37" s="660"/>
      <c r="X37" s="660"/>
      <c r="Y37" s="661"/>
      <c r="Z37" s="685">
        <v>1.7</v>
      </c>
      <c r="AA37" s="685"/>
      <c r="AB37" s="685"/>
      <c r="AC37" s="685"/>
      <c r="AD37" s="686" t="s">
        <v>130</v>
      </c>
      <c r="AE37" s="686"/>
      <c r="AF37" s="686"/>
      <c r="AG37" s="686"/>
      <c r="AH37" s="686"/>
      <c r="AI37" s="686"/>
      <c r="AJ37" s="686"/>
      <c r="AK37" s="686"/>
      <c r="AL37" s="662" t="s">
        <v>130</v>
      </c>
      <c r="AM37" s="663"/>
      <c r="AN37" s="663"/>
      <c r="AO37" s="687"/>
      <c r="AQ37" s="691" t="s">
        <v>329</v>
      </c>
      <c r="AR37" s="692"/>
      <c r="AS37" s="692"/>
      <c r="AT37" s="692"/>
      <c r="AU37" s="692"/>
      <c r="AV37" s="692"/>
      <c r="AW37" s="692"/>
      <c r="AX37" s="692"/>
      <c r="AY37" s="693"/>
      <c r="AZ37" s="659">
        <v>4112</v>
      </c>
      <c r="BA37" s="660"/>
      <c r="BB37" s="660"/>
      <c r="BC37" s="660"/>
      <c r="BD37" s="669"/>
      <c r="BE37" s="669"/>
      <c r="BF37" s="694"/>
      <c r="BG37" s="656" t="s">
        <v>330</v>
      </c>
      <c r="BH37" s="657"/>
      <c r="BI37" s="657"/>
      <c r="BJ37" s="657"/>
      <c r="BK37" s="657"/>
      <c r="BL37" s="657"/>
      <c r="BM37" s="657"/>
      <c r="BN37" s="657"/>
      <c r="BO37" s="657"/>
      <c r="BP37" s="657"/>
      <c r="BQ37" s="657"/>
      <c r="BR37" s="657"/>
      <c r="BS37" s="657"/>
      <c r="BT37" s="657"/>
      <c r="BU37" s="658"/>
      <c r="BV37" s="659">
        <v>-8479</v>
      </c>
      <c r="BW37" s="660"/>
      <c r="BX37" s="660"/>
      <c r="BY37" s="660"/>
      <c r="BZ37" s="660"/>
      <c r="CA37" s="660"/>
      <c r="CB37" s="695"/>
      <c r="CD37" s="656" t="s">
        <v>331</v>
      </c>
      <c r="CE37" s="657"/>
      <c r="CF37" s="657"/>
      <c r="CG37" s="657"/>
      <c r="CH37" s="657"/>
      <c r="CI37" s="657"/>
      <c r="CJ37" s="657"/>
      <c r="CK37" s="657"/>
      <c r="CL37" s="657"/>
      <c r="CM37" s="657"/>
      <c r="CN37" s="657"/>
      <c r="CO37" s="657"/>
      <c r="CP37" s="657"/>
      <c r="CQ37" s="658"/>
      <c r="CR37" s="659">
        <v>577763</v>
      </c>
      <c r="CS37" s="669"/>
      <c r="CT37" s="669"/>
      <c r="CU37" s="669"/>
      <c r="CV37" s="669"/>
      <c r="CW37" s="669"/>
      <c r="CX37" s="669"/>
      <c r="CY37" s="670"/>
      <c r="CZ37" s="662">
        <v>9.4</v>
      </c>
      <c r="DA37" s="671"/>
      <c r="DB37" s="671"/>
      <c r="DC37" s="672"/>
      <c r="DD37" s="665">
        <v>577763</v>
      </c>
      <c r="DE37" s="669"/>
      <c r="DF37" s="669"/>
      <c r="DG37" s="669"/>
      <c r="DH37" s="669"/>
      <c r="DI37" s="669"/>
      <c r="DJ37" s="669"/>
      <c r="DK37" s="670"/>
      <c r="DL37" s="665">
        <v>577763</v>
      </c>
      <c r="DM37" s="669"/>
      <c r="DN37" s="669"/>
      <c r="DO37" s="669"/>
      <c r="DP37" s="669"/>
      <c r="DQ37" s="669"/>
      <c r="DR37" s="669"/>
      <c r="DS37" s="669"/>
      <c r="DT37" s="669"/>
      <c r="DU37" s="669"/>
      <c r="DV37" s="670"/>
      <c r="DW37" s="662">
        <v>14.3</v>
      </c>
      <c r="DX37" s="671"/>
      <c r="DY37" s="671"/>
      <c r="DZ37" s="671"/>
      <c r="EA37" s="671"/>
      <c r="EB37" s="671"/>
      <c r="EC37" s="690"/>
    </row>
    <row r="38" spans="2:133" ht="11.25" customHeight="1" x14ac:dyDescent="0.15">
      <c r="B38" s="656" t="s">
        <v>332</v>
      </c>
      <c r="C38" s="657"/>
      <c r="D38" s="657"/>
      <c r="E38" s="657"/>
      <c r="F38" s="657"/>
      <c r="G38" s="657"/>
      <c r="H38" s="657"/>
      <c r="I38" s="657"/>
      <c r="J38" s="657"/>
      <c r="K38" s="657"/>
      <c r="L38" s="657"/>
      <c r="M38" s="657"/>
      <c r="N38" s="657"/>
      <c r="O38" s="657"/>
      <c r="P38" s="657"/>
      <c r="Q38" s="658"/>
      <c r="R38" s="659">
        <v>408033</v>
      </c>
      <c r="S38" s="660"/>
      <c r="T38" s="660"/>
      <c r="U38" s="660"/>
      <c r="V38" s="660"/>
      <c r="W38" s="660"/>
      <c r="X38" s="660"/>
      <c r="Y38" s="661"/>
      <c r="Z38" s="685">
        <v>6.1</v>
      </c>
      <c r="AA38" s="685"/>
      <c r="AB38" s="685"/>
      <c r="AC38" s="685"/>
      <c r="AD38" s="686" t="s">
        <v>130</v>
      </c>
      <c r="AE38" s="686"/>
      <c r="AF38" s="686"/>
      <c r="AG38" s="686"/>
      <c r="AH38" s="686"/>
      <c r="AI38" s="686"/>
      <c r="AJ38" s="686"/>
      <c r="AK38" s="686"/>
      <c r="AL38" s="662" t="s">
        <v>130</v>
      </c>
      <c r="AM38" s="663"/>
      <c r="AN38" s="663"/>
      <c r="AO38" s="687"/>
      <c r="AQ38" s="691" t="s">
        <v>333</v>
      </c>
      <c r="AR38" s="692"/>
      <c r="AS38" s="692"/>
      <c r="AT38" s="692"/>
      <c r="AU38" s="692"/>
      <c r="AV38" s="692"/>
      <c r="AW38" s="692"/>
      <c r="AX38" s="692"/>
      <c r="AY38" s="693"/>
      <c r="AZ38" s="659">
        <v>3838</v>
      </c>
      <c r="BA38" s="660"/>
      <c r="BB38" s="660"/>
      <c r="BC38" s="660"/>
      <c r="BD38" s="669"/>
      <c r="BE38" s="669"/>
      <c r="BF38" s="694"/>
      <c r="BG38" s="656" t="s">
        <v>334</v>
      </c>
      <c r="BH38" s="657"/>
      <c r="BI38" s="657"/>
      <c r="BJ38" s="657"/>
      <c r="BK38" s="657"/>
      <c r="BL38" s="657"/>
      <c r="BM38" s="657"/>
      <c r="BN38" s="657"/>
      <c r="BO38" s="657"/>
      <c r="BP38" s="657"/>
      <c r="BQ38" s="657"/>
      <c r="BR38" s="657"/>
      <c r="BS38" s="657"/>
      <c r="BT38" s="657"/>
      <c r="BU38" s="658"/>
      <c r="BV38" s="659">
        <v>2406</v>
      </c>
      <c r="BW38" s="660"/>
      <c r="BX38" s="660"/>
      <c r="BY38" s="660"/>
      <c r="BZ38" s="660"/>
      <c r="CA38" s="660"/>
      <c r="CB38" s="695"/>
      <c r="CD38" s="656" t="s">
        <v>335</v>
      </c>
      <c r="CE38" s="657"/>
      <c r="CF38" s="657"/>
      <c r="CG38" s="657"/>
      <c r="CH38" s="657"/>
      <c r="CI38" s="657"/>
      <c r="CJ38" s="657"/>
      <c r="CK38" s="657"/>
      <c r="CL38" s="657"/>
      <c r="CM38" s="657"/>
      <c r="CN38" s="657"/>
      <c r="CO38" s="657"/>
      <c r="CP38" s="657"/>
      <c r="CQ38" s="658"/>
      <c r="CR38" s="659">
        <v>432770</v>
      </c>
      <c r="CS38" s="660"/>
      <c r="CT38" s="660"/>
      <c r="CU38" s="660"/>
      <c r="CV38" s="660"/>
      <c r="CW38" s="660"/>
      <c r="CX38" s="660"/>
      <c r="CY38" s="661"/>
      <c r="CZ38" s="662">
        <v>7</v>
      </c>
      <c r="DA38" s="671"/>
      <c r="DB38" s="671"/>
      <c r="DC38" s="672"/>
      <c r="DD38" s="665">
        <v>313402</v>
      </c>
      <c r="DE38" s="660"/>
      <c r="DF38" s="660"/>
      <c r="DG38" s="660"/>
      <c r="DH38" s="660"/>
      <c r="DI38" s="660"/>
      <c r="DJ38" s="660"/>
      <c r="DK38" s="661"/>
      <c r="DL38" s="665">
        <v>224498</v>
      </c>
      <c r="DM38" s="660"/>
      <c r="DN38" s="660"/>
      <c r="DO38" s="660"/>
      <c r="DP38" s="660"/>
      <c r="DQ38" s="660"/>
      <c r="DR38" s="660"/>
      <c r="DS38" s="660"/>
      <c r="DT38" s="660"/>
      <c r="DU38" s="660"/>
      <c r="DV38" s="661"/>
      <c r="DW38" s="662">
        <v>5.6</v>
      </c>
      <c r="DX38" s="671"/>
      <c r="DY38" s="671"/>
      <c r="DZ38" s="671"/>
      <c r="EA38" s="671"/>
      <c r="EB38" s="671"/>
      <c r="EC38" s="690"/>
    </row>
    <row r="39" spans="2:133" ht="11.25" customHeight="1" x14ac:dyDescent="0.15">
      <c r="B39" s="656" t="s">
        <v>336</v>
      </c>
      <c r="C39" s="657"/>
      <c r="D39" s="657"/>
      <c r="E39" s="657"/>
      <c r="F39" s="657"/>
      <c r="G39" s="657"/>
      <c r="H39" s="657"/>
      <c r="I39" s="657"/>
      <c r="J39" s="657"/>
      <c r="K39" s="657"/>
      <c r="L39" s="657"/>
      <c r="M39" s="657"/>
      <c r="N39" s="657"/>
      <c r="O39" s="657"/>
      <c r="P39" s="657"/>
      <c r="Q39" s="658"/>
      <c r="R39" s="659">
        <v>102573</v>
      </c>
      <c r="S39" s="660"/>
      <c r="T39" s="660"/>
      <c r="U39" s="660"/>
      <c r="V39" s="660"/>
      <c r="W39" s="660"/>
      <c r="X39" s="660"/>
      <c r="Y39" s="661"/>
      <c r="Z39" s="685">
        <v>1.5</v>
      </c>
      <c r="AA39" s="685"/>
      <c r="AB39" s="685"/>
      <c r="AC39" s="685"/>
      <c r="AD39" s="686">
        <v>1802</v>
      </c>
      <c r="AE39" s="686"/>
      <c r="AF39" s="686"/>
      <c r="AG39" s="686"/>
      <c r="AH39" s="686"/>
      <c r="AI39" s="686"/>
      <c r="AJ39" s="686"/>
      <c r="AK39" s="686"/>
      <c r="AL39" s="662">
        <v>0</v>
      </c>
      <c r="AM39" s="663"/>
      <c r="AN39" s="663"/>
      <c r="AO39" s="687"/>
      <c r="AQ39" s="691" t="s">
        <v>337</v>
      </c>
      <c r="AR39" s="692"/>
      <c r="AS39" s="692"/>
      <c r="AT39" s="692"/>
      <c r="AU39" s="692"/>
      <c r="AV39" s="692"/>
      <c r="AW39" s="692"/>
      <c r="AX39" s="692"/>
      <c r="AY39" s="693"/>
      <c r="AZ39" s="659" t="s">
        <v>130</v>
      </c>
      <c r="BA39" s="660"/>
      <c r="BB39" s="660"/>
      <c r="BC39" s="660"/>
      <c r="BD39" s="669"/>
      <c r="BE39" s="669"/>
      <c r="BF39" s="694"/>
      <c r="BG39" s="656" t="s">
        <v>338</v>
      </c>
      <c r="BH39" s="657"/>
      <c r="BI39" s="657"/>
      <c r="BJ39" s="657"/>
      <c r="BK39" s="657"/>
      <c r="BL39" s="657"/>
      <c r="BM39" s="657"/>
      <c r="BN39" s="657"/>
      <c r="BO39" s="657"/>
      <c r="BP39" s="657"/>
      <c r="BQ39" s="657"/>
      <c r="BR39" s="657"/>
      <c r="BS39" s="657"/>
      <c r="BT39" s="657"/>
      <c r="BU39" s="658"/>
      <c r="BV39" s="659">
        <v>3563</v>
      </c>
      <c r="BW39" s="660"/>
      <c r="BX39" s="660"/>
      <c r="BY39" s="660"/>
      <c r="BZ39" s="660"/>
      <c r="CA39" s="660"/>
      <c r="CB39" s="695"/>
      <c r="CD39" s="656" t="s">
        <v>339</v>
      </c>
      <c r="CE39" s="657"/>
      <c r="CF39" s="657"/>
      <c r="CG39" s="657"/>
      <c r="CH39" s="657"/>
      <c r="CI39" s="657"/>
      <c r="CJ39" s="657"/>
      <c r="CK39" s="657"/>
      <c r="CL39" s="657"/>
      <c r="CM39" s="657"/>
      <c r="CN39" s="657"/>
      <c r="CO39" s="657"/>
      <c r="CP39" s="657"/>
      <c r="CQ39" s="658"/>
      <c r="CR39" s="659">
        <v>670091</v>
      </c>
      <c r="CS39" s="669"/>
      <c r="CT39" s="669"/>
      <c r="CU39" s="669"/>
      <c r="CV39" s="669"/>
      <c r="CW39" s="669"/>
      <c r="CX39" s="669"/>
      <c r="CY39" s="670"/>
      <c r="CZ39" s="662">
        <v>10.9</v>
      </c>
      <c r="DA39" s="671"/>
      <c r="DB39" s="671"/>
      <c r="DC39" s="672"/>
      <c r="DD39" s="665">
        <v>530125</v>
      </c>
      <c r="DE39" s="669"/>
      <c r="DF39" s="669"/>
      <c r="DG39" s="669"/>
      <c r="DH39" s="669"/>
      <c r="DI39" s="669"/>
      <c r="DJ39" s="669"/>
      <c r="DK39" s="670"/>
      <c r="DL39" s="665" t="s">
        <v>130</v>
      </c>
      <c r="DM39" s="669"/>
      <c r="DN39" s="669"/>
      <c r="DO39" s="669"/>
      <c r="DP39" s="669"/>
      <c r="DQ39" s="669"/>
      <c r="DR39" s="669"/>
      <c r="DS39" s="669"/>
      <c r="DT39" s="669"/>
      <c r="DU39" s="669"/>
      <c r="DV39" s="670"/>
      <c r="DW39" s="662" t="s">
        <v>130</v>
      </c>
      <c r="DX39" s="671"/>
      <c r="DY39" s="671"/>
      <c r="DZ39" s="671"/>
      <c r="EA39" s="671"/>
      <c r="EB39" s="671"/>
      <c r="EC39" s="690"/>
    </row>
    <row r="40" spans="2:133" ht="11.25" customHeight="1" x14ac:dyDescent="0.15">
      <c r="B40" s="656" t="s">
        <v>340</v>
      </c>
      <c r="C40" s="657"/>
      <c r="D40" s="657"/>
      <c r="E40" s="657"/>
      <c r="F40" s="657"/>
      <c r="G40" s="657"/>
      <c r="H40" s="657"/>
      <c r="I40" s="657"/>
      <c r="J40" s="657"/>
      <c r="K40" s="657"/>
      <c r="L40" s="657"/>
      <c r="M40" s="657"/>
      <c r="N40" s="657"/>
      <c r="O40" s="657"/>
      <c r="P40" s="657"/>
      <c r="Q40" s="658"/>
      <c r="R40" s="659">
        <v>327917</v>
      </c>
      <c r="S40" s="660"/>
      <c r="T40" s="660"/>
      <c r="U40" s="660"/>
      <c r="V40" s="660"/>
      <c r="W40" s="660"/>
      <c r="X40" s="660"/>
      <c r="Y40" s="661"/>
      <c r="Z40" s="685">
        <v>4.9000000000000004</v>
      </c>
      <c r="AA40" s="685"/>
      <c r="AB40" s="685"/>
      <c r="AC40" s="685"/>
      <c r="AD40" s="686" t="s">
        <v>130</v>
      </c>
      <c r="AE40" s="686"/>
      <c r="AF40" s="686"/>
      <c r="AG40" s="686"/>
      <c r="AH40" s="686"/>
      <c r="AI40" s="686"/>
      <c r="AJ40" s="686"/>
      <c r="AK40" s="686"/>
      <c r="AL40" s="662" t="s">
        <v>130</v>
      </c>
      <c r="AM40" s="663"/>
      <c r="AN40" s="663"/>
      <c r="AO40" s="687"/>
      <c r="AQ40" s="691" t="s">
        <v>341</v>
      </c>
      <c r="AR40" s="692"/>
      <c r="AS40" s="692"/>
      <c r="AT40" s="692"/>
      <c r="AU40" s="692"/>
      <c r="AV40" s="692"/>
      <c r="AW40" s="692"/>
      <c r="AX40" s="692"/>
      <c r="AY40" s="693"/>
      <c r="AZ40" s="659" t="s">
        <v>130</v>
      </c>
      <c r="BA40" s="660"/>
      <c r="BB40" s="660"/>
      <c r="BC40" s="660"/>
      <c r="BD40" s="669"/>
      <c r="BE40" s="669"/>
      <c r="BF40" s="694"/>
      <c r="BG40" s="696" t="s">
        <v>342</v>
      </c>
      <c r="BH40" s="697"/>
      <c r="BI40" s="697"/>
      <c r="BJ40" s="697"/>
      <c r="BK40" s="697"/>
      <c r="BL40" s="359"/>
      <c r="BM40" s="657" t="s">
        <v>343</v>
      </c>
      <c r="BN40" s="657"/>
      <c r="BO40" s="657"/>
      <c r="BP40" s="657"/>
      <c r="BQ40" s="657"/>
      <c r="BR40" s="657"/>
      <c r="BS40" s="657"/>
      <c r="BT40" s="657"/>
      <c r="BU40" s="658"/>
      <c r="BV40" s="659">
        <v>92</v>
      </c>
      <c r="BW40" s="660"/>
      <c r="BX40" s="660"/>
      <c r="BY40" s="660"/>
      <c r="BZ40" s="660"/>
      <c r="CA40" s="660"/>
      <c r="CB40" s="695"/>
      <c r="CD40" s="656" t="s">
        <v>344</v>
      </c>
      <c r="CE40" s="657"/>
      <c r="CF40" s="657"/>
      <c r="CG40" s="657"/>
      <c r="CH40" s="657"/>
      <c r="CI40" s="657"/>
      <c r="CJ40" s="657"/>
      <c r="CK40" s="657"/>
      <c r="CL40" s="657"/>
      <c r="CM40" s="657"/>
      <c r="CN40" s="657"/>
      <c r="CO40" s="657"/>
      <c r="CP40" s="657"/>
      <c r="CQ40" s="658"/>
      <c r="CR40" s="659">
        <v>12586</v>
      </c>
      <c r="CS40" s="660"/>
      <c r="CT40" s="660"/>
      <c r="CU40" s="660"/>
      <c r="CV40" s="660"/>
      <c r="CW40" s="660"/>
      <c r="CX40" s="660"/>
      <c r="CY40" s="661"/>
      <c r="CZ40" s="662">
        <v>0.2</v>
      </c>
      <c r="DA40" s="671"/>
      <c r="DB40" s="671"/>
      <c r="DC40" s="672"/>
      <c r="DD40" s="665">
        <v>12226</v>
      </c>
      <c r="DE40" s="660"/>
      <c r="DF40" s="660"/>
      <c r="DG40" s="660"/>
      <c r="DH40" s="660"/>
      <c r="DI40" s="660"/>
      <c r="DJ40" s="660"/>
      <c r="DK40" s="661"/>
      <c r="DL40" s="665" t="s">
        <v>130</v>
      </c>
      <c r="DM40" s="660"/>
      <c r="DN40" s="660"/>
      <c r="DO40" s="660"/>
      <c r="DP40" s="660"/>
      <c r="DQ40" s="660"/>
      <c r="DR40" s="660"/>
      <c r="DS40" s="660"/>
      <c r="DT40" s="660"/>
      <c r="DU40" s="660"/>
      <c r="DV40" s="661"/>
      <c r="DW40" s="662" t="s">
        <v>130</v>
      </c>
      <c r="DX40" s="671"/>
      <c r="DY40" s="671"/>
      <c r="DZ40" s="671"/>
      <c r="EA40" s="671"/>
      <c r="EB40" s="671"/>
      <c r="EC40" s="690"/>
    </row>
    <row r="41" spans="2:133" ht="11.25" customHeight="1" x14ac:dyDescent="0.15">
      <c r="B41" s="656" t="s">
        <v>345</v>
      </c>
      <c r="C41" s="657"/>
      <c r="D41" s="657"/>
      <c r="E41" s="657"/>
      <c r="F41" s="657"/>
      <c r="G41" s="657"/>
      <c r="H41" s="657"/>
      <c r="I41" s="657"/>
      <c r="J41" s="657"/>
      <c r="K41" s="657"/>
      <c r="L41" s="657"/>
      <c r="M41" s="657"/>
      <c r="N41" s="657"/>
      <c r="O41" s="657"/>
      <c r="P41" s="657"/>
      <c r="Q41" s="658"/>
      <c r="R41" s="659" t="s">
        <v>130</v>
      </c>
      <c r="S41" s="660"/>
      <c r="T41" s="660"/>
      <c r="U41" s="660"/>
      <c r="V41" s="660"/>
      <c r="W41" s="660"/>
      <c r="X41" s="660"/>
      <c r="Y41" s="661"/>
      <c r="Z41" s="685" t="s">
        <v>130</v>
      </c>
      <c r="AA41" s="685"/>
      <c r="AB41" s="685"/>
      <c r="AC41" s="685"/>
      <c r="AD41" s="686" t="s">
        <v>130</v>
      </c>
      <c r="AE41" s="686"/>
      <c r="AF41" s="686"/>
      <c r="AG41" s="686"/>
      <c r="AH41" s="686"/>
      <c r="AI41" s="686"/>
      <c r="AJ41" s="686"/>
      <c r="AK41" s="686"/>
      <c r="AL41" s="662" t="s">
        <v>130</v>
      </c>
      <c r="AM41" s="663"/>
      <c r="AN41" s="663"/>
      <c r="AO41" s="687"/>
      <c r="AQ41" s="691" t="s">
        <v>346</v>
      </c>
      <c r="AR41" s="692"/>
      <c r="AS41" s="692"/>
      <c r="AT41" s="692"/>
      <c r="AU41" s="692"/>
      <c r="AV41" s="692"/>
      <c r="AW41" s="692"/>
      <c r="AX41" s="692"/>
      <c r="AY41" s="693"/>
      <c r="AZ41" s="659">
        <v>151943</v>
      </c>
      <c r="BA41" s="660"/>
      <c r="BB41" s="660"/>
      <c r="BC41" s="660"/>
      <c r="BD41" s="669"/>
      <c r="BE41" s="669"/>
      <c r="BF41" s="694"/>
      <c r="BG41" s="696"/>
      <c r="BH41" s="697"/>
      <c r="BI41" s="697"/>
      <c r="BJ41" s="697"/>
      <c r="BK41" s="697"/>
      <c r="BL41" s="359"/>
      <c r="BM41" s="657" t="s">
        <v>347</v>
      </c>
      <c r="BN41" s="657"/>
      <c r="BO41" s="657"/>
      <c r="BP41" s="657"/>
      <c r="BQ41" s="657"/>
      <c r="BR41" s="657"/>
      <c r="BS41" s="657"/>
      <c r="BT41" s="657"/>
      <c r="BU41" s="658"/>
      <c r="BV41" s="659">
        <v>1</v>
      </c>
      <c r="BW41" s="660"/>
      <c r="BX41" s="660"/>
      <c r="BY41" s="660"/>
      <c r="BZ41" s="660"/>
      <c r="CA41" s="660"/>
      <c r="CB41" s="695"/>
      <c r="CD41" s="656" t="s">
        <v>348</v>
      </c>
      <c r="CE41" s="657"/>
      <c r="CF41" s="657"/>
      <c r="CG41" s="657"/>
      <c r="CH41" s="657"/>
      <c r="CI41" s="657"/>
      <c r="CJ41" s="657"/>
      <c r="CK41" s="657"/>
      <c r="CL41" s="657"/>
      <c r="CM41" s="657"/>
      <c r="CN41" s="657"/>
      <c r="CO41" s="657"/>
      <c r="CP41" s="657"/>
      <c r="CQ41" s="658"/>
      <c r="CR41" s="659" t="s">
        <v>130</v>
      </c>
      <c r="CS41" s="669"/>
      <c r="CT41" s="669"/>
      <c r="CU41" s="669"/>
      <c r="CV41" s="669"/>
      <c r="CW41" s="669"/>
      <c r="CX41" s="669"/>
      <c r="CY41" s="670"/>
      <c r="CZ41" s="662" t="s">
        <v>130</v>
      </c>
      <c r="DA41" s="671"/>
      <c r="DB41" s="671"/>
      <c r="DC41" s="672"/>
      <c r="DD41" s="665" t="s">
        <v>130</v>
      </c>
      <c r="DE41" s="669"/>
      <c r="DF41" s="669"/>
      <c r="DG41" s="669"/>
      <c r="DH41" s="669"/>
      <c r="DI41" s="669"/>
      <c r="DJ41" s="669"/>
      <c r="DK41" s="670"/>
      <c r="DL41" s="666"/>
      <c r="DM41" s="667"/>
      <c r="DN41" s="667"/>
      <c r="DO41" s="667"/>
      <c r="DP41" s="667"/>
      <c r="DQ41" s="667"/>
      <c r="DR41" s="667"/>
      <c r="DS41" s="667"/>
      <c r="DT41" s="667"/>
      <c r="DU41" s="667"/>
      <c r="DV41" s="668"/>
      <c r="DW41" s="652"/>
      <c r="DX41" s="653"/>
      <c r="DY41" s="653"/>
      <c r="DZ41" s="653"/>
      <c r="EA41" s="653"/>
      <c r="EB41" s="653"/>
      <c r="EC41" s="654"/>
    </row>
    <row r="42" spans="2:133" ht="11.25" customHeight="1" x14ac:dyDescent="0.15">
      <c r="B42" s="656" t="s">
        <v>349</v>
      </c>
      <c r="C42" s="657"/>
      <c r="D42" s="657"/>
      <c r="E42" s="657"/>
      <c r="F42" s="657"/>
      <c r="G42" s="657"/>
      <c r="H42" s="657"/>
      <c r="I42" s="657"/>
      <c r="J42" s="657"/>
      <c r="K42" s="657"/>
      <c r="L42" s="657"/>
      <c r="M42" s="657"/>
      <c r="N42" s="657"/>
      <c r="O42" s="657"/>
      <c r="P42" s="657"/>
      <c r="Q42" s="658"/>
      <c r="R42" s="659" t="s">
        <v>130</v>
      </c>
      <c r="S42" s="660"/>
      <c r="T42" s="660"/>
      <c r="U42" s="660"/>
      <c r="V42" s="660"/>
      <c r="W42" s="660"/>
      <c r="X42" s="660"/>
      <c r="Y42" s="661"/>
      <c r="Z42" s="685" t="s">
        <v>130</v>
      </c>
      <c r="AA42" s="685"/>
      <c r="AB42" s="685"/>
      <c r="AC42" s="685"/>
      <c r="AD42" s="686" t="s">
        <v>130</v>
      </c>
      <c r="AE42" s="686"/>
      <c r="AF42" s="686"/>
      <c r="AG42" s="686"/>
      <c r="AH42" s="686"/>
      <c r="AI42" s="686"/>
      <c r="AJ42" s="686"/>
      <c r="AK42" s="686"/>
      <c r="AL42" s="662" t="s">
        <v>130</v>
      </c>
      <c r="AM42" s="663"/>
      <c r="AN42" s="663"/>
      <c r="AO42" s="687"/>
      <c r="AQ42" s="700" t="s">
        <v>333</v>
      </c>
      <c r="AR42" s="701"/>
      <c r="AS42" s="701"/>
      <c r="AT42" s="701"/>
      <c r="AU42" s="701"/>
      <c r="AV42" s="701"/>
      <c r="AW42" s="701"/>
      <c r="AX42" s="701"/>
      <c r="AY42" s="702"/>
      <c r="AZ42" s="639">
        <v>276989</v>
      </c>
      <c r="BA42" s="673"/>
      <c r="BB42" s="673"/>
      <c r="BC42" s="673"/>
      <c r="BD42" s="640"/>
      <c r="BE42" s="640"/>
      <c r="BF42" s="688"/>
      <c r="BG42" s="698"/>
      <c r="BH42" s="699"/>
      <c r="BI42" s="699"/>
      <c r="BJ42" s="699"/>
      <c r="BK42" s="699"/>
      <c r="BL42" s="357"/>
      <c r="BM42" s="637" t="s">
        <v>350</v>
      </c>
      <c r="BN42" s="637"/>
      <c r="BO42" s="637"/>
      <c r="BP42" s="637"/>
      <c r="BQ42" s="637"/>
      <c r="BR42" s="637"/>
      <c r="BS42" s="637"/>
      <c r="BT42" s="637"/>
      <c r="BU42" s="638"/>
      <c r="BV42" s="639">
        <v>365</v>
      </c>
      <c r="BW42" s="673"/>
      <c r="BX42" s="673"/>
      <c r="BY42" s="673"/>
      <c r="BZ42" s="673"/>
      <c r="CA42" s="673"/>
      <c r="CB42" s="689"/>
      <c r="CD42" s="656" t="s">
        <v>351</v>
      </c>
      <c r="CE42" s="657"/>
      <c r="CF42" s="657"/>
      <c r="CG42" s="657"/>
      <c r="CH42" s="657"/>
      <c r="CI42" s="657"/>
      <c r="CJ42" s="657"/>
      <c r="CK42" s="657"/>
      <c r="CL42" s="657"/>
      <c r="CM42" s="657"/>
      <c r="CN42" s="657"/>
      <c r="CO42" s="657"/>
      <c r="CP42" s="657"/>
      <c r="CQ42" s="658"/>
      <c r="CR42" s="659">
        <v>406712</v>
      </c>
      <c r="CS42" s="669"/>
      <c r="CT42" s="669"/>
      <c r="CU42" s="669"/>
      <c r="CV42" s="669"/>
      <c r="CW42" s="669"/>
      <c r="CX42" s="669"/>
      <c r="CY42" s="670"/>
      <c r="CZ42" s="662">
        <v>6.6</v>
      </c>
      <c r="DA42" s="671"/>
      <c r="DB42" s="671"/>
      <c r="DC42" s="672"/>
      <c r="DD42" s="665">
        <v>140726</v>
      </c>
      <c r="DE42" s="669"/>
      <c r="DF42" s="669"/>
      <c r="DG42" s="669"/>
      <c r="DH42" s="669"/>
      <c r="DI42" s="669"/>
      <c r="DJ42" s="669"/>
      <c r="DK42" s="670"/>
      <c r="DL42" s="666"/>
      <c r="DM42" s="667"/>
      <c r="DN42" s="667"/>
      <c r="DO42" s="667"/>
      <c r="DP42" s="667"/>
      <c r="DQ42" s="667"/>
      <c r="DR42" s="667"/>
      <c r="DS42" s="667"/>
      <c r="DT42" s="667"/>
      <c r="DU42" s="667"/>
      <c r="DV42" s="668"/>
      <c r="DW42" s="652"/>
      <c r="DX42" s="653"/>
      <c r="DY42" s="653"/>
      <c r="DZ42" s="653"/>
      <c r="EA42" s="653"/>
      <c r="EB42" s="653"/>
      <c r="EC42" s="654"/>
    </row>
    <row r="43" spans="2:133" ht="11.25" customHeight="1" x14ac:dyDescent="0.15">
      <c r="B43" s="656" t="s">
        <v>352</v>
      </c>
      <c r="C43" s="657"/>
      <c r="D43" s="657"/>
      <c r="E43" s="657"/>
      <c r="F43" s="657"/>
      <c r="G43" s="657"/>
      <c r="H43" s="657"/>
      <c r="I43" s="657"/>
      <c r="J43" s="657"/>
      <c r="K43" s="657"/>
      <c r="L43" s="657"/>
      <c r="M43" s="657"/>
      <c r="N43" s="657"/>
      <c r="O43" s="657"/>
      <c r="P43" s="657"/>
      <c r="Q43" s="658"/>
      <c r="R43" s="659">
        <v>198717</v>
      </c>
      <c r="S43" s="660"/>
      <c r="T43" s="660"/>
      <c r="U43" s="660"/>
      <c r="V43" s="660"/>
      <c r="W43" s="660"/>
      <c r="X43" s="660"/>
      <c r="Y43" s="661"/>
      <c r="Z43" s="685">
        <v>3</v>
      </c>
      <c r="AA43" s="685"/>
      <c r="AB43" s="685"/>
      <c r="AC43" s="685"/>
      <c r="AD43" s="686" t="s">
        <v>130</v>
      </c>
      <c r="AE43" s="686"/>
      <c r="AF43" s="686"/>
      <c r="AG43" s="686"/>
      <c r="AH43" s="686"/>
      <c r="AI43" s="686"/>
      <c r="AJ43" s="686"/>
      <c r="AK43" s="686"/>
      <c r="AL43" s="662" t="s">
        <v>130</v>
      </c>
      <c r="AM43" s="663"/>
      <c r="AN43" s="663"/>
      <c r="AO43" s="687"/>
      <c r="CD43" s="656" t="s">
        <v>353</v>
      </c>
      <c r="CE43" s="657"/>
      <c r="CF43" s="657"/>
      <c r="CG43" s="657"/>
      <c r="CH43" s="657"/>
      <c r="CI43" s="657"/>
      <c r="CJ43" s="657"/>
      <c r="CK43" s="657"/>
      <c r="CL43" s="657"/>
      <c r="CM43" s="657"/>
      <c r="CN43" s="657"/>
      <c r="CO43" s="657"/>
      <c r="CP43" s="657"/>
      <c r="CQ43" s="658"/>
      <c r="CR43" s="659">
        <v>30970</v>
      </c>
      <c r="CS43" s="669"/>
      <c r="CT43" s="669"/>
      <c r="CU43" s="669"/>
      <c r="CV43" s="669"/>
      <c r="CW43" s="669"/>
      <c r="CX43" s="669"/>
      <c r="CY43" s="670"/>
      <c r="CZ43" s="662">
        <v>0.5</v>
      </c>
      <c r="DA43" s="671"/>
      <c r="DB43" s="671"/>
      <c r="DC43" s="672"/>
      <c r="DD43" s="665">
        <v>30970</v>
      </c>
      <c r="DE43" s="669"/>
      <c r="DF43" s="669"/>
      <c r="DG43" s="669"/>
      <c r="DH43" s="669"/>
      <c r="DI43" s="669"/>
      <c r="DJ43" s="669"/>
      <c r="DK43" s="670"/>
      <c r="DL43" s="666"/>
      <c r="DM43" s="667"/>
      <c r="DN43" s="667"/>
      <c r="DO43" s="667"/>
      <c r="DP43" s="667"/>
      <c r="DQ43" s="667"/>
      <c r="DR43" s="667"/>
      <c r="DS43" s="667"/>
      <c r="DT43" s="667"/>
      <c r="DU43" s="667"/>
      <c r="DV43" s="668"/>
      <c r="DW43" s="652"/>
      <c r="DX43" s="653"/>
      <c r="DY43" s="653"/>
      <c r="DZ43" s="653"/>
      <c r="EA43" s="653"/>
      <c r="EB43" s="653"/>
      <c r="EC43" s="654"/>
    </row>
    <row r="44" spans="2:133" ht="11.25" customHeight="1" x14ac:dyDescent="0.15">
      <c r="B44" s="636" t="s">
        <v>354</v>
      </c>
      <c r="C44" s="637"/>
      <c r="D44" s="637"/>
      <c r="E44" s="637"/>
      <c r="F44" s="637"/>
      <c r="G44" s="637"/>
      <c r="H44" s="637"/>
      <c r="I44" s="637"/>
      <c r="J44" s="637"/>
      <c r="K44" s="637"/>
      <c r="L44" s="637"/>
      <c r="M44" s="637"/>
      <c r="N44" s="637"/>
      <c r="O44" s="637"/>
      <c r="P44" s="637"/>
      <c r="Q44" s="638"/>
      <c r="R44" s="639">
        <v>6646305</v>
      </c>
      <c r="S44" s="673"/>
      <c r="T44" s="673"/>
      <c r="U44" s="673"/>
      <c r="V44" s="673"/>
      <c r="W44" s="673"/>
      <c r="X44" s="673"/>
      <c r="Y44" s="674"/>
      <c r="Z44" s="675">
        <v>100</v>
      </c>
      <c r="AA44" s="675"/>
      <c r="AB44" s="675"/>
      <c r="AC44" s="675"/>
      <c r="AD44" s="676">
        <v>3829825</v>
      </c>
      <c r="AE44" s="676"/>
      <c r="AF44" s="676"/>
      <c r="AG44" s="676"/>
      <c r="AH44" s="676"/>
      <c r="AI44" s="676"/>
      <c r="AJ44" s="676"/>
      <c r="AK44" s="676"/>
      <c r="AL44" s="642">
        <v>100</v>
      </c>
      <c r="AM44" s="677"/>
      <c r="AN44" s="677"/>
      <c r="AO44" s="678"/>
      <c r="CD44" s="679" t="s">
        <v>302</v>
      </c>
      <c r="CE44" s="680"/>
      <c r="CF44" s="656" t="s">
        <v>355</v>
      </c>
      <c r="CG44" s="657"/>
      <c r="CH44" s="657"/>
      <c r="CI44" s="657"/>
      <c r="CJ44" s="657"/>
      <c r="CK44" s="657"/>
      <c r="CL44" s="657"/>
      <c r="CM44" s="657"/>
      <c r="CN44" s="657"/>
      <c r="CO44" s="657"/>
      <c r="CP44" s="657"/>
      <c r="CQ44" s="658"/>
      <c r="CR44" s="659">
        <v>398746</v>
      </c>
      <c r="CS44" s="660"/>
      <c r="CT44" s="660"/>
      <c r="CU44" s="660"/>
      <c r="CV44" s="660"/>
      <c r="CW44" s="660"/>
      <c r="CX44" s="660"/>
      <c r="CY44" s="661"/>
      <c r="CZ44" s="662">
        <v>6.5</v>
      </c>
      <c r="DA44" s="663"/>
      <c r="DB44" s="663"/>
      <c r="DC44" s="664"/>
      <c r="DD44" s="665">
        <v>133960</v>
      </c>
      <c r="DE44" s="660"/>
      <c r="DF44" s="660"/>
      <c r="DG44" s="660"/>
      <c r="DH44" s="660"/>
      <c r="DI44" s="660"/>
      <c r="DJ44" s="660"/>
      <c r="DK44" s="661"/>
      <c r="DL44" s="666"/>
      <c r="DM44" s="667"/>
      <c r="DN44" s="667"/>
      <c r="DO44" s="667"/>
      <c r="DP44" s="667"/>
      <c r="DQ44" s="667"/>
      <c r="DR44" s="667"/>
      <c r="DS44" s="667"/>
      <c r="DT44" s="667"/>
      <c r="DU44" s="667"/>
      <c r="DV44" s="668"/>
      <c r="DW44" s="652"/>
      <c r="DX44" s="653"/>
      <c r="DY44" s="653"/>
      <c r="DZ44" s="653"/>
      <c r="EA44" s="653"/>
      <c r="EB44" s="653"/>
      <c r="EC44" s="654"/>
    </row>
    <row r="45" spans="2:133" ht="11.25" customHeight="1" x14ac:dyDescent="0.15">
      <c r="CD45" s="681"/>
      <c r="CE45" s="682"/>
      <c r="CF45" s="656" t="s">
        <v>356</v>
      </c>
      <c r="CG45" s="657"/>
      <c r="CH45" s="657"/>
      <c r="CI45" s="657"/>
      <c r="CJ45" s="657"/>
      <c r="CK45" s="657"/>
      <c r="CL45" s="657"/>
      <c r="CM45" s="657"/>
      <c r="CN45" s="657"/>
      <c r="CO45" s="657"/>
      <c r="CP45" s="657"/>
      <c r="CQ45" s="658"/>
      <c r="CR45" s="659">
        <v>231303</v>
      </c>
      <c r="CS45" s="669"/>
      <c r="CT45" s="669"/>
      <c r="CU45" s="669"/>
      <c r="CV45" s="669"/>
      <c r="CW45" s="669"/>
      <c r="CX45" s="669"/>
      <c r="CY45" s="670"/>
      <c r="CZ45" s="662">
        <v>3.8</v>
      </c>
      <c r="DA45" s="671"/>
      <c r="DB45" s="671"/>
      <c r="DC45" s="672"/>
      <c r="DD45" s="665">
        <v>49994</v>
      </c>
      <c r="DE45" s="669"/>
      <c r="DF45" s="669"/>
      <c r="DG45" s="669"/>
      <c r="DH45" s="669"/>
      <c r="DI45" s="669"/>
      <c r="DJ45" s="669"/>
      <c r="DK45" s="670"/>
      <c r="DL45" s="666"/>
      <c r="DM45" s="667"/>
      <c r="DN45" s="667"/>
      <c r="DO45" s="667"/>
      <c r="DP45" s="667"/>
      <c r="DQ45" s="667"/>
      <c r="DR45" s="667"/>
      <c r="DS45" s="667"/>
      <c r="DT45" s="667"/>
      <c r="DU45" s="667"/>
      <c r="DV45" s="668"/>
      <c r="DW45" s="652"/>
      <c r="DX45" s="653"/>
      <c r="DY45" s="653"/>
      <c r="DZ45" s="653"/>
      <c r="EA45" s="653"/>
      <c r="EB45" s="653"/>
      <c r="EC45" s="654"/>
    </row>
    <row r="46" spans="2:133" ht="11.25" customHeight="1" x14ac:dyDescent="0.15">
      <c r="B46" s="211" t="s">
        <v>357</v>
      </c>
      <c r="CD46" s="681"/>
      <c r="CE46" s="682"/>
      <c r="CF46" s="656" t="s">
        <v>358</v>
      </c>
      <c r="CG46" s="657"/>
      <c r="CH46" s="657"/>
      <c r="CI46" s="657"/>
      <c r="CJ46" s="657"/>
      <c r="CK46" s="657"/>
      <c r="CL46" s="657"/>
      <c r="CM46" s="657"/>
      <c r="CN46" s="657"/>
      <c r="CO46" s="657"/>
      <c r="CP46" s="657"/>
      <c r="CQ46" s="658"/>
      <c r="CR46" s="659">
        <v>156543</v>
      </c>
      <c r="CS46" s="660"/>
      <c r="CT46" s="660"/>
      <c r="CU46" s="660"/>
      <c r="CV46" s="660"/>
      <c r="CW46" s="660"/>
      <c r="CX46" s="660"/>
      <c r="CY46" s="661"/>
      <c r="CZ46" s="662">
        <v>2.5</v>
      </c>
      <c r="DA46" s="663"/>
      <c r="DB46" s="663"/>
      <c r="DC46" s="664"/>
      <c r="DD46" s="665">
        <v>82266</v>
      </c>
      <c r="DE46" s="660"/>
      <c r="DF46" s="660"/>
      <c r="DG46" s="660"/>
      <c r="DH46" s="660"/>
      <c r="DI46" s="660"/>
      <c r="DJ46" s="660"/>
      <c r="DK46" s="661"/>
      <c r="DL46" s="666"/>
      <c r="DM46" s="667"/>
      <c r="DN46" s="667"/>
      <c r="DO46" s="667"/>
      <c r="DP46" s="667"/>
      <c r="DQ46" s="667"/>
      <c r="DR46" s="667"/>
      <c r="DS46" s="667"/>
      <c r="DT46" s="667"/>
      <c r="DU46" s="667"/>
      <c r="DV46" s="668"/>
      <c r="DW46" s="652"/>
      <c r="DX46" s="653"/>
      <c r="DY46" s="653"/>
      <c r="DZ46" s="653"/>
      <c r="EA46" s="653"/>
      <c r="EB46" s="653"/>
      <c r="EC46" s="654"/>
    </row>
    <row r="47" spans="2:133" ht="11.25" customHeight="1" x14ac:dyDescent="0.15">
      <c r="B47" s="655" t="s">
        <v>359</v>
      </c>
      <c r="C47" s="655"/>
      <c r="D47" s="655"/>
      <c r="E47" s="655"/>
      <c r="F47" s="655"/>
      <c r="G47" s="655"/>
      <c r="H47" s="655"/>
      <c r="I47" s="655"/>
      <c r="J47" s="655"/>
      <c r="K47" s="655"/>
      <c r="L47" s="655"/>
      <c r="M47" s="655"/>
      <c r="N47" s="655"/>
      <c r="O47" s="655"/>
      <c r="P47" s="655"/>
      <c r="Q47" s="655"/>
      <c r="R47" s="655"/>
      <c r="S47" s="655"/>
      <c r="T47" s="655"/>
      <c r="U47" s="655"/>
      <c r="V47" s="655"/>
      <c r="W47" s="655"/>
      <c r="X47" s="655"/>
      <c r="Y47" s="655"/>
      <c r="Z47" s="655"/>
      <c r="AA47" s="655"/>
      <c r="AB47" s="655"/>
      <c r="AC47" s="655"/>
      <c r="AD47" s="655"/>
      <c r="AE47" s="655"/>
      <c r="AF47" s="655"/>
      <c r="AG47" s="655"/>
      <c r="AH47" s="655"/>
      <c r="AI47" s="655"/>
      <c r="AJ47" s="655"/>
      <c r="AK47" s="655"/>
      <c r="AL47" s="655"/>
      <c r="AM47" s="655"/>
      <c r="AN47" s="655"/>
      <c r="AO47" s="655"/>
      <c r="AP47" s="655"/>
      <c r="AQ47" s="655"/>
      <c r="AR47" s="655"/>
      <c r="AS47" s="655"/>
      <c r="AT47" s="655"/>
      <c r="AU47" s="655"/>
      <c r="AV47" s="655"/>
      <c r="AW47" s="655"/>
      <c r="AX47" s="655"/>
      <c r="AY47" s="655"/>
      <c r="AZ47" s="655"/>
      <c r="BA47" s="655"/>
      <c r="BB47" s="655"/>
      <c r="BC47" s="655"/>
      <c r="BD47" s="655"/>
      <c r="BE47" s="655"/>
      <c r="BF47" s="655"/>
      <c r="BG47" s="655"/>
      <c r="BH47" s="655"/>
      <c r="BI47" s="655"/>
      <c r="BJ47" s="655"/>
      <c r="BK47" s="655"/>
      <c r="BL47" s="655"/>
      <c r="BM47" s="655"/>
      <c r="BN47" s="655"/>
      <c r="BO47" s="655"/>
      <c r="BP47" s="655"/>
      <c r="BQ47" s="655"/>
      <c r="BR47" s="655"/>
      <c r="BS47" s="655"/>
      <c r="BT47" s="655"/>
      <c r="BU47" s="655"/>
      <c r="BV47" s="655"/>
      <c r="BW47" s="655"/>
      <c r="BX47" s="655"/>
      <c r="BY47" s="655"/>
      <c r="BZ47" s="655"/>
      <c r="CA47" s="655"/>
      <c r="CB47" s="655"/>
      <c r="CD47" s="681"/>
      <c r="CE47" s="682"/>
      <c r="CF47" s="656" t="s">
        <v>360</v>
      </c>
      <c r="CG47" s="657"/>
      <c r="CH47" s="657"/>
      <c r="CI47" s="657"/>
      <c r="CJ47" s="657"/>
      <c r="CK47" s="657"/>
      <c r="CL47" s="657"/>
      <c r="CM47" s="657"/>
      <c r="CN47" s="657"/>
      <c r="CO47" s="657"/>
      <c r="CP47" s="657"/>
      <c r="CQ47" s="658"/>
      <c r="CR47" s="659">
        <v>7966</v>
      </c>
      <c r="CS47" s="669"/>
      <c r="CT47" s="669"/>
      <c r="CU47" s="669"/>
      <c r="CV47" s="669"/>
      <c r="CW47" s="669"/>
      <c r="CX47" s="669"/>
      <c r="CY47" s="670"/>
      <c r="CZ47" s="662">
        <v>0.1</v>
      </c>
      <c r="DA47" s="671"/>
      <c r="DB47" s="671"/>
      <c r="DC47" s="672"/>
      <c r="DD47" s="665">
        <v>6766</v>
      </c>
      <c r="DE47" s="669"/>
      <c r="DF47" s="669"/>
      <c r="DG47" s="669"/>
      <c r="DH47" s="669"/>
      <c r="DI47" s="669"/>
      <c r="DJ47" s="669"/>
      <c r="DK47" s="670"/>
      <c r="DL47" s="666"/>
      <c r="DM47" s="667"/>
      <c r="DN47" s="667"/>
      <c r="DO47" s="667"/>
      <c r="DP47" s="667"/>
      <c r="DQ47" s="667"/>
      <c r="DR47" s="667"/>
      <c r="DS47" s="667"/>
      <c r="DT47" s="667"/>
      <c r="DU47" s="667"/>
      <c r="DV47" s="668"/>
      <c r="DW47" s="652"/>
      <c r="DX47" s="653"/>
      <c r="DY47" s="653"/>
      <c r="DZ47" s="653"/>
      <c r="EA47" s="653"/>
      <c r="EB47" s="653"/>
      <c r="EC47" s="654"/>
    </row>
    <row r="48" spans="2:133" x14ac:dyDescent="0.15">
      <c r="B48" s="655" t="s">
        <v>361</v>
      </c>
      <c r="C48" s="655"/>
      <c r="D48" s="655"/>
      <c r="E48" s="655"/>
      <c r="F48" s="655"/>
      <c r="G48" s="655"/>
      <c r="H48" s="655"/>
      <c r="I48" s="655"/>
      <c r="J48" s="655"/>
      <c r="K48" s="655"/>
      <c r="L48" s="655"/>
      <c r="M48" s="655"/>
      <c r="N48" s="655"/>
      <c r="O48" s="655"/>
      <c r="P48" s="655"/>
      <c r="Q48" s="655"/>
      <c r="R48" s="655"/>
      <c r="S48" s="655"/>
      <c r="T48" s="655"/>
      <c r="U48" s="655"/>
      <c r="V48" s="655"/>
      <c r="W48" s="655"/>
      <c r="X48" s="655"/>
      <c r="Y48" s="655"/>
      <c r="Z48" s="655"/>
      <c r="AA48" s="655"/>
      <c r="AB48" s="655"/>
      <c r="AC48" s="655"/>
      <c r="AD48" s="655"/>
      <c r="AE48" s="655"/>
      <c r="AF48" s="655"/>
      <c r="AG48" s="655"/>
      <c r="AH48" s="655"/>
      <c r="AI48" s="655"/>
      <c r="AJ48" s="655"/>
      <c r="AK48" s="655"/>
      <c r="AL48" s="655"/>
      <c r="AM48" s="655"/>
      <c r="AN48" s="655"/>
      <c r="AO48" s="655"/>
      <c r="AP48" s="655"/>
      <c r="AQ48" s="655"/>
      <c r="AR48" s="655"/>
      <c r="AS48" s="655"/>
      <c r="AT48" s="655"/>
      <c r="AU48" s="655"/>
      <c r="AV48" s="655"/>
      <c r="AW48" s="655"/>
      <c r="AX48" s="655"/>
      <c r="AY48" s="655"/>
      <c r="AZ48" s="655"/>
      <c r="BA48" s="655"/>
      <c r="BB48" s="655"/>
      <c r="BC48" s="655"/>
      <c r="BD48" s="655"/>
      <c r="BE48" s="655"/>
      <c r="BF48" s="655"/>
      <c r="BG48" s="655"/>
      <c r="BH48" s="655"/>
      <c r="BI48" s="655"/>
      <c r="BJ48" s="655"/>
      <c r="BK48" s="655"/>
      <c r="BL48" s="655"/>
      <c r="BM48" s="655"/>
      <c r="BN48" s="655"/>
      <c r="BO48" s="655"/>
      <c r="BP48" s="655"/>
      <c r="BQ48" s="655"/>
      <c r="BR48" s="655"/>
      <c r="BS48" s="655"/>
      <c r="BT48" s="655"/>
      <c r="BU48" s="655"/>
      <c r="BV48" s="655"/>
      <c r="BW48" s="655"/>
      <c r="BX48" s="655"/>
      <c r="BY48" s="655"/>
      <c r="BZ48" s="655"/>
      <c r="CA48" s="655"/>
      <c r="CB48" s="655"/>
      <c r="CD48" s="683"/>
      <c r="CE48" s="684"/>
      <c r="CF48" s="656" t="s">
        <v>362</v>
      </c>
      <c r="CG48" s="657"/>
      <c r="CH48" s="657"/>
      <c r="CI48" s="657"/>
      <c r="CJ48" s="657"/>
      <c r="CK48" s="657"/>
      <c r="CL48" s="657"/>
      <c r="CM48" s="657"/>
      <c r="CN48" s="657"/>
      <c r="CO48" s="657"/>
      <c r="CP48" s="657"/>
      <c r="CQ48" s="658"/>
      <c r="CR48" s="659" t="s">
        <v>130</v>
      </c>
      <c r="CS48" s="660"/>
      <c r="CT48" s="660"/>
      <c r="CU48" s="660"/>
      <c r="CV48" s="660"/>
      <c r="CW48" s="660"/>
      <c r="CX48" s="660"/>
      <c r="CY48" s="661"/>
      <c r="CZ48" s="662" t="s">
        <v>130</v>
      </c>
      <c r="DA48" s="663"/>
      <c r="DB48" s="663"/>
      <c r="DC48" s="664"/>
      <c r="DD48" s="665" t="s">
        <v>130</v>
      </c>
      <c r="DE48" s="660"/>
      <c r="DF48" s="660"/>
      <c r="DG48" s="660"/>
      <c r="DH48" s="660"/>
      <c r="DI48" s="660"/>
      <c r="DJ48" s="660"/>
      <c r="DK48" s="661"/>
      <c r="DL48" s="666"/>
      <c r="DM48" s="667"/>
      <c r="DN48" s="667"/>
      <c r="DO48" s="667"/>
      <c r="DP48" s="667"/>
      <c r="DQ48" s="667"/>
      <c r="DR48" s="667"/>
      <c r="DS48" s="667"/>
      <c r="DT48" s="667"/>
      <c r="DU48" s="667"/>
      <c r="DV48" s="668"/>
      <c r="DW48" s="652"/>
      <c r="DX48" s="653"/>
      <c r="DY48" s="653"/>
      <c r="DZ48" s="653"/>
      <c r="EA48" s="653"/>
      <c r="EB48" s="653"/>
      <c r="EC48" s="654"/>
    </row>
    <row r="49" spans="2:133" ht="11.25" customHeight="1" x14ac:dyDescent="0.15">
      <c r="B49" s="360"/>
      <c r="CD49" s="636" t="s">
        <v>363</v>
      </c>
      <c r="CE49" s="637"/>
      <c r="CF49" s="637"/>
      <c r="CG49" s="637"/>
      <c r="CH49" s="637"/>
      <c r="CI49" s="637"/>
      <c r="CJ49" s="637"/>
      <c r="CK49" s="637"/>
      <c r="CL49" s="637"/>
      <c r="CM49" s="637"/>
      <c r="CN49" s="637"/>
      <c r="CO49" s="637"/>
      <c r="CP49" s="637"/>
      <c r="CQ49" s="638"/>
      <c r="CR49" s="639">
        <v>6150488</v>
      </c>
      <c r="CS49" s="640"/>
      <c r="CT49" s="640"/>
      <c r="CU49" s="640"/>
      <c r="CV49" s="640"/>
      <c r="CW49" s="640"/>
      <c r="CX49" s="640"/>
      <c r="CY49" s="641"/>
      <c r="CZ49" s="642">
        <v>100</v>
      </c>
      <c r="DA49" s="643"/>
      <c r="DB49" s="643"/>
      <c r="DC49" s="644"/>
      <c r="DD49" s="645">
        <v>4314230</v>
      </c>
      <c r="DE49" s="640"/>
      <c r="DF49" s="640"/>
      <c r="DG49" s="640"/>
      <c r="DH49" s="640"/>
      <c r="DI49" s="640"/>
      <c r="DJ49" s="640"/>
      <c r="DK49" s="641"/>
      <c r="DL49" s="646"/>
      <c r="DM49" s="647"/>
      <c r="DN49" s="647"/>
      <c r="DO49" s="647"/>
      <c r="DP49" s="647"/>
      <c r="DQ49" s="647"/>
      <c r="DR49" s="647"/>
      <c r="DS49" s="647"/>
      <c r="DT49" s="647"/>
      <c r="DU49" s="647"/>
      <c r="DV49" s="648"/>
      <c r="DW49" s="649"/>
      <c r="DX49" s="650"/>
      <c r="DY49" s="650"/>
      <c r="DZ49" s="650"/>
      <c r="EA49" s="650"/>
      <c r="EB49" s="650"/>
      <c r="EC49" s="651"/>
    </row>
    <row r="50" spans="2:133" hidden="1" x14ac:dyDescent="0.15">
      <c r="B50" s="360"/>
    </row>
  </sheetData>
  <sheetProtection algorithmName="SHA-512" hashValue="UmsDb0S+e/is4raWkroOjnRgknvARzguDspQa9nvCqUPmI2lGvPFLBkRk+es8NqQWymQW7lRg+KXC2UQmPp3Og==" saltValue="nG693BoLMsFq88l4hMxQXw=="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40" zoomScaleNormal="40" zoomScaleSheetLayoutView="70" workbookViewId="0"/>
  </sheetViews>
  <sheetFormatPr defaultColWidth="0" defaultRowHeight="13.5" zeroHeight="1" x14ac:dyDescent="0.15"/>
  <cols>
    <col min="1" max="130" width="2.75" style="222" customWidth="1"/>
    <col min="131" max="131" width="1.625" style="222" customWidth="1"/>
    <col min="132" max="16384" width="9" style="222" hidden="1"/>
  </cols>
  <sheetData>
    <row r="1" spans="1:131" ht="11.25" customHeight="1" thickBot="1" x14ac:dyDescent="0.2">
      <c r="A1" s="218"/>
      <c r="B1" s="218"/>
      <c r="C1" s="218"/>
      <c r="D1" s="218"/>
      <c r="E1" s="218"/>
      <c r="F1" s="218"/>
      <c r="G1" s="218"/>
      <c r="H1" s="218"/>
      <c r="I1" s="218"/>
      <c r="J1" s="218"/>
      <c r="K1" s="218"/>
      <c r="L1" s="218"/>
      <c r="M1" s="218"/>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19"/>
      <c r="AN1" s="219"/>
      <c r="AO1" s="219"/>
      <c r="AP1" s="219"/>
      <c r="AQ1" s="219"/>
      <c r="AR1" s="219"/>
      <c r="AS1" s="219"/>
      <c r="AT1" s="219"/>
      <c r="AU1" s="219"/>
      <c r="AV1" s="219"/>
      <c r="AW1" s="219"/>
      <c r="AX1" s="219"/>
      <c r="AY1" s="219"/>
      <c r="AZ1" s="219"/>
      <c r="BA1" s="219"/>
      <c r="BB1" s="219"/>
      <c r="BC1" s="219"/>
      <c r="BD1" s="219"/>
      <c r="BE1" s="219"/>
      <c r="BF1" s="219"/>
      <c r="BG1" s="219"/>
      <c r="BH1" s="219"/>
      <c r="BI1" s="219"/>
      <c r="BJ1" s="219"/>
      <c r="BK1" s="219"/>
      <c r="BL1" s="219"/>
      <c r="BM1" s="219"/>
      <c r="BN1" s="219"/>
      <c r="BO1" s="219"/>
      <c r="BP1" s="219"/>
      <c r="BQ1" s="219"/>
      <c r="BR1" s="219"/>
      <c r="BS1" s="219"/>
      <c r="BT1" s="219"/>
      <c r="BU1" s="219"/>
      <c r="BV1" s="219"/>
      <c r="BW1" s="219"/>
      <c r="BX1" s="219"/>
      <c r="BY1" s="219"/>
      <c r="BZ1" s="219"/>
      <c r="CA1" s="219"/>
      <c r="CB1" s="219"/>
      <c r="CC1" s="219"/>
      <c r="CD1" s="219"/>
      <c r="CE1" s="219"/>
      <c r="CF1" s="219"/>
      <c r="CG1" s="219"/>
      <c r="CH1" s="219"/>
      <c r="CI1" s="219"/>
      <c r="CJ1" s="219"/>
      <c r="CK1" s="219"/>
      <c r="CL1" s="219"/>
      <c r="CM1" s="219"/>
      <c r="CN1" s="219"/>
      <c r="CO1" s="219"/>
      <c r="CP1" s="219"/>
      <c r="CQ1" s="219"/>
      <c r="CR1" s="219"/>
      <c r="CS1" s="219"/>
      <c r="CT1" s="219"/>
      <c r="CU1" s="219"/>
      <c r="CV1" s="219"/>
      <c r="CW1" s="219"/>
      <c r="CX1" s="219"/>
      <c r="CY1" s="219"/>
      <c r="CZ1" s="219"/>
      <c r="DA1" s="219"/>
      <c r="DB1" s="219"/>
      <c r="DC1" s="219"/>
      <c r="DD1" s="219"/>
      <c r="DE1" s="219"/>
      <c r="DF1" s="219"/>
      <c r="DG1" s="219"/>
      <c r="DH1" s="219"/>
      <c r="DI1" s="219"/>
      <c r="DJ1" s="219"/>
      <c r="DK1" s="219"/>
      <c r="DL1" s="219"/>
      <c r="DM1" s="219"/>
      <c r="DN1" s="219"/>
      <c r="DO1" s="219"/>
      <c r="DP1" s="219"/>
      <c r="DQ1" s="220"/>
      <c r="DR1" s="220"/>
      <c r="DS1" s="220"/>
      <c r="DT1" s="220"/>
      <c r="DU1" s="220"/>
      <c r="DV1" s="220"/>
      <c r="DW1" s="220"/>
      <c r="DX1" s="220"/>
      <c r="DY1" s="220"/>
      <c r="DZ1" s="220"/>
      <c r="EA1" s="221"/>
    </row>
    <row r="2" spans="1:131" ht="26.25" customHeight="1" thickBot="1" x14ac:dyDescent="0.2">
      <c r="A2" s="1124" t="s">
        <v>364</v>
      </c>
      <c r="B2" s="1124"/>
      <c r="C2" s="1124"/>
      <c r="D2" s="1124"/>
      <c r="E2" s="1124"/>
      <c r="F2" s="1124"/>
      <c r="G2" s="1124"/>
      <c r="H2" s="1124"/>
      <c r="I2" s="1124"/>
      <c r="J2" s="1124"/>
      <c r="K2" s="1124"/>
      <c r="L2" s="1124"/>
      <c r="M2" s="1124"/>
      <c r="N2" s="1124"/>
      <c r="O2" s="1124"/>
      <c r="P2" s="1124"/>
      <c r="Q2" s="1124"/>
      <c r="R2" s="1124"/>
      <c r="S2" s="1124"/>
      <c r="T2" s="1124"/>
      <c r="U2" s="1124"/>
      <c r="V2" s="1124"/>
      <c r="W2" s="1124"/>
      <c r="X2" s="1124"/>
      <c r="Y2" s="1124"/>
      <c r="Z2" s="1124"/>
      <c r="AA2" s="1124"/>
      <c r="AB2" s="1124"/>
      <c r="AC2" s="1124"/>
      <c r="AD2" s="1124"/>
      <c r="AE2" s="1124"/>
      <c r="AF2" s="1124"/>
      <c r="AG2" s="1124"/>
      <c r="AH2" s="1124"/>
      <c r="AI2" s="1124"/>
      <c r="AJ2" s="1124"/>
      <c r="AK2" s="1124"/>
      <c r="AL2" s="1124"/>
      <c r="AM2" s="1124"/>
      <c r="AN2" s="1124"/>
      <c r="AO2" s="1124"/>
      <c r="AP2" s="1124"/>
      <c r="AQ2" s="1124"/>
      <c r="AR2" s="1124"/>
      <c r="AS2" s="1124"/>
      <c r="AT2" s="1124"/>
      <c r="AU2" s="1124"/>
      <c r="AV2" s="1124"/>
      <c r="AW2" s="1124"/>
      <c r="AX2" s="1124"/>
      <c r="AY2" s="1124"/>
      <c r="AZ2" s="1124"/>
      <c r="BA2" s="1124"/>
      <c r="BB2" s="1124"/>
      <c r="BC2" s="1124"/>
      <c r="BD2" s="1124"/>
      <c r="BE2" s="1124"/>
      <c r="BF2" s="1124"/>
      <c r="BG2" s="1124"/>
      <c r="BH2" s="1124"/>
      <c r="BI2" s="1124"/>
      <c r="BJ2" s="219"/>
      <c r="BK2" s="219"/>
      <c r="BL2" s="219"/>
      <c r="BM2" s="219"/>
      <c r="BN2" s="219"/>
      <c r="BO2" s="219"/>
      <c r="BP2" s="219"/>
      <c r="BQ2" s="219"/>
      <c r="BR2" s="219"/>
      <c r="BS2" s="219"/>
      <c r="BT2" s="219"/>
      <c r="BU2" s="219"/>
      <c r="BV2" s="219"/>
      <c r="BW2" s="219"/>
      <c r="BX2" s="219"/>
      <c r="BY2" s="219"/>
      <c r="BZ2" s="219"/>
      <c r="CA2" s="219"/>
      <c r="CB2" s="219"/>
      <c r="CC2" s="219"/>
      <c r="CD2" s="219"/>
      <c r="CE2" s="219"/>
      <c r="CF2" s="219"/>
      <c r="CG2" s="219"/>
      <c r="CH2" s="219"/>
      <c r="CI2" s="219"/>
      <c r="CJ2" s="219"/>
      <c r="CK2" s="219"/>
      <c r="CL2" s="219"/>
      <c r="CM2" s="219"/>
      <c r="CN2" s="219"/>
      <c r="CO2" s="219"/>
      <c r="CP2" s="219"/>
      <c r="CQ2" s="219"/>
      <c r="CR2" s="219"/>
      <c r="CS2" s="219"/>
      <c r="CT2" s="219"/>
      <c r="CU2" s="219"/>
      <c r="CV2" s="219"/>
      <c r="CW2" s="219"/>
      <c r="CX2" s="219"/>
      <c r="CY2" s="219"/>
      <c r="CZ2" s="219"/>
      <c r="DA2" s="219"/>
      <c r="DB2" s="219"/>
      <c r="DC2" s="219"/>
      <c r="DD2" s="219"/>
      <c r="DE2" s="219"/>
      <c r="DF2" s="219"/>
      <c r="DG2" s="219"/>
      <c r="DH2" s="219"/>
      <c r="DI2" s="219"/>
      <c r="DJ2" s="1125" t="s">
        <v>365</v>
      </c>
      <c r="DK2" s="1126"/>
      <c r="DL2" s="1126"/>
      <c r="DM2" s="1126"/>
      <c r="DN2" s="1126"/>
      <c r="DO2" s="1127"/>
      <c r="DP2" s="219"/>
      <c r="DQ2" s="1125" t="s">
        <v>366</v>
      </c>
      <c r="DR2" s="1126"/>
      <c r="DS2" s="1126"/>
      <c r="DT2" s="1126"/>
      <c r="DU2" s="1126"/>
      <c r="DV2" s="1126"/>
      <c r="DW2" s="1126"/>
      <c r="DX2" s="1126"/>
      <c r="DY2" s="1126"/>
      <c r="DZ2" s="1127"/>
      <c r="EA2" s="221"/>
    </row>
    <row r="3" spans="1:131" ht="11.25" customHeight="1" x14ac:dyDescent="0.15">
      <c r="A3" s="219"/>
      <c r="B3" s="219"/>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219"/>
      <c r="AI3" s="219"/>
      <c r="AJ3" s="219"/>
      <c r="AK3" s="219"/>
      <c r="AL3" s="219"/>
      <c r="AM3" s="219"/>
      <c r="AN3" s="219"/>
      <c r="AO3" s="219"/>
      <c r="AP3" s="219"/>
      <c r="AQ3" s="219"/>
      <c r="AR3" s="219"/>
      <c r="AS3" s="219"/>
      <c r="AT3" s="219"/>
      <c r="AU3" s="219"/>
      <c r="AV3" s="219"/>
      <c r="AW3" s="219"/>
      <c r="AX3" s="219"/>
      <c r="AY3" s="219"/>
      <c r="AZ3" s="219"/>
      <c r="BA3" s="219"/>
      <c r="BB3" s="219"/>
      <c r="BC3" s="219"/>
      <c r="BD3" s="219"/>
      <c r="BE3" s="219"/>
      <c r="BF3" s="219"/>
      <c r="BG3" s="219"/>
      <c r="BH3" s="219"/>
      <c r="BI3" s="219"/>
      <c r="BJ3" s="219"/>
      <c r="BK3" s="219"/>
      <c r="BL3" s="219"/>
      <c r="BM3" s="219"/>
      <c r="BN3" s="219"/>
      <c r="BO3" s="219"/>
      <c r="BP3" s="219"/>
      <c r="BQ3" s="219"/>
      <c r="BR3" s="219"/>
      <c r="BS3" s="219"/>
      <c r="BT3" s="219"/>
      <c r="BU3" s="219"/>
      <c r="BV3" s="219"/>
      <c r="BW3" s="219"/>
      <c r="BX3" s="219"/>
      <c r="BY3" s="219"/>
      <c r="BZ3" s="219"/>
      <c r="CA3" s="219"/>
      <c r="CB3" s="219"/>
      <c r="CC3" s="219"/>
      <c r="CD3" s="219"/>
      <c r="CE3" s="219"/>
      <c r="CF3" s="219"/>
      <c r="CG3" s="219"/>
      <c r="CH3" s="219"/>
      <c r="CI3" s="219"/>
      <c r="CJ3" s="219"/>
      <c r="CK3" s="219"/>
      <c r="CL3" s="219"/>
      <c r="CM3" s="219"/>
      <c r="CN3" s="219"/>
      <c r="CO3" s="219"/>
      <c r="CP3" s="219"/>
      <c r="CQ3" s="219"/>
      <c r="CR3" s="219"/>
      <c r="CS3" s="219"/>
      <c r="CT3" s="219"/>
      <c r="CU3" s="219"/>
      <c r="CV3" s="219"/>
      <c r="CW3" s="219"/>
      <c r="CX3" s="219"/>
      <c r="CY3" s="219"/>
      <c r="CZ3" s="219"/>
      <c r="DA3" s="219"/>
      <c r="DB3" s="219"/>
      <c r="DC3" s="219"/>
      <c r="DD3" s="219"/>
      <c r="DE3" s="219"/>
      <c r="DF3" s="219"/>
      <c r="DG3" s="219"/>
      <c r="DH3" s="219"/>
      <c r="DI3" s="219"/>
      <c r="DJ3" s="219"/>
      <c r="DK3" s="219"/>
      <c r="DL3" s="219"/>
      <c r="DM3" s="219"/>
      <c r="DN3" s="219"/>
      <c r="DO3" s="219"/>
      <c r="DP3" s="219"/>
      <c r="DQ3" s="219"/>
      <c r="DR3" s="219"/>
      <c r="DS3" s="219"/>
      <c r="DT3" s="219"/>
      <c r="DU3" s="219"/>
      <c r="DV3" s="219"/>
      <c r="DW3" s="219"/>
      <c r="DX3" s="219"/>
      <c r="DY3" s="219"/>
      <c r="DZ3" s="219"/>
      <c r="EA3" s="221"/>
    </row>
    <row r="4" spans="1:131" s="226" customFormat="1" ht="26.25" customHeight="1" thickBot="1" x14ac:dyDescent="0.2">
      <c r="A4" s="1093" t="s">
        <v>367</v>
      </c>
      <c r="B4" s="1093"/>
      <c r="C4" s="1093"/>
      <c r="D4" s="1093"/>
      <c r="E4" s="1093"/>
      <c r="F4" s="1093"/>
      <c r="G4" s="1093"/>
      <c r="H4" s="1093"/>
      <c r="I4" s="1093"/>
      <c r="J4" s="1093"/>
      <c r="K4" s="1093"/>
      <c r="L4" s="1093"/>
      <c r="M4" s="1093"/>
      <c r="N4" s="1093"/>
      <c r="O4" s="1093"/>
      <c r="P4" s="1093"/>
      <c r="Q4" s="1093"/>
      <c r="R4" s="1093"/>
      <c r="S4" s="1093"/>
      <c r="T4" s="1093"/>
      <c r="U4" s="1093"/>
      <c r="V4" s="1093"/>
      <c r="W4" s="1093"/>
      <c r="X4" s="1093"/>
      <c r="Y4" s="1093"/>
      <c r="Z4" s="1093"/>
      <c r="AA4" s="1093"/>
      <c r="AB4" s="1093"/>
      <c r="AC4" s="1093"/>
      <c r="AD4" s="1093"/>
      <c r="AE4" s="1093"/>
      <c r="AF4" s="1093"/>
      <c r="AG4" s="1093"/>
      <c r="AH4" s="1093"/>
      <c r="AI4" s="1093"/>
      <c r="AJ4" s="1093"/>
      <c r="AK4" s="1093"/>
      <c r="AL4" s="1093"/>
      <c r="AM4" s="1093"/>
      <c r="AN4" s="1093"/>
      <c r="AO4" s="1093"/>
      <c r="AP4" s="1093"/>
      <c r="AQ4" s="1093"/>
      <c r="AR4" s="1093"/>
      <c r="AS4" s="1093"/>
      <c r="AT4" s="1093"/>
      <c r="AU4" s="1093"/>
      <c r="AV4" s="1093"/>
      <c r="AW4" s="1093"/>
      <c r="AX4" s="1093"/>
      <c r="AY4" s="1093"/>
      <c r="AZ4" s="223"/>
      <c r="BA4" s="223"/>
      <c r="BB4" s="223"/>
      <c r="BC4" s="223"/>
      <c r="BD4" s="223"/>
      <c r="BE4" s="224"/>
      <c r="BF4" s="224"/>
      <c r="BG4" s="224"/>
      <c r="BH4" s="224"/>
      <c r="BI4" s="224"/>
      <c r="BJ4" s="224"/>
      <c r="BK4" s="224"/>
      <c r="BL4" s="224"/>
      <c r="BM4" s="224"/>
      <c r="BN4" s="224"/>
      <c r="BO4" s="224"/>
      <c r="BP4" s="224"/>
      <c r="BQ4" s="763" t="s">
        <v>368</v>
      </c>
      <c r="BR4" s="763"/>
      <c r="BS4" s="763"/>
      <c r="BT4" s="763"/>
      <c r="BU4" s="763"/>
      <c r="BV4" s="763"/>
      <c r="BW4" s="763"/>
      <c r="BX4" s="763"/>
      <c r="BY4" s="763"/>
      <c r="BZ4" s="763"/>
      <c r="CA4" s="763"/>
      <c r="CB4" s="763"/>
      <c r="CC4" s="763"/>
      <c r="CD4" s="763"/>
      <c r="CE4" s="763"/>
      <c r="CF4" s="763"/>
      <c r="CG4" s="763"/>
      <c r="CH4" s="763"/>
      <c r="CI4" s="763"/>
      <c r="CJ4" s="763"/>
      <c r="CK4" s="763"/>
      <c r="CL4" s="763"/>
      <c r="CM4" s="763"/>
      <c r="CN4" s="763"/>
      <c r="CO4" s="763"/>
      <c r="CP4" s="763"/>
      <c r="CQ4" s="763"/>
      <c r="CR4" s="763"/>
      <c r="CS4" s="763"/>
      <c r="CT4" s="763"/>
      <c r="CU4" s="763"/>
      <c r="CV4" s="763"/>
      <c r="CW4" s="763"/>
      <c r="CX4" s="763"/>
      <c r="CY4" s="763"/>
      <c r="CZ4" s="763"/>
      <c r="DA4" s="763"/>
      <c r="DB4" s="763"/>
      <c r="DC4" s="763"/>
      <c r="DD4" s="763"/>
      <c r="DE4" s="763"/>
      <c r="DF4" s="763"/>
      <c r="DG4" s="763"/>
      <c r="DH4" s="763"/>
      <c r="DI4" s="763"/>
      <c r="DJ4" s="763"/>
      <c r="DK4" s="763"/>
      <c r="DL4" s="763"/>
      <c r="DM4" s="763"/>
      <c r="DN4" s="763"/>
      <c r="DO4" s="763"/>
      <c r="DP4" s="763"/>
      <c r="DQ4" s="763"/>
      <c r="DR4" s="763"/>
      <c r="DS4" s="763"/>
      <c r="DT4" s="763"/>
      <c r="DU4" s="763"/>
      <c r="DV4" s="763"/>
      <c r="DW4" s="763"/>
      <c r="DX4" s="763"/>
      <c r="DY4" s="763"/>
      <c r="DZ4" s="763"/>
      <c r="EA4" s="225"/>
    </row>
    <row r="5" spans="1:131" s="226" customFormat="1" ht="26.25" customHeight="1" x14ac:dyDescent="0.15">
      <c r="A5" s="1028" t="s">
        <v>369</v>
      </c>
      <c r="B5" s="1029"/>
      <c r="C5" s="1029"/>
      <c r="D5" s="1029"/>
      <c r="E5" s="1029"/>
      <c r="F5" s="1029"/>
      <c r="G5" s="1029"/>
      <c r="H5" s="1029"/>
      <c r="I5" s="1029"/>
      <c r="J5" s="1029"/>
      <c r="K5" s="1029"/>
      <c r="L5" s="1029"/>
      <c r="M5" s="1029"/>
      <c r="N5" s="1029"/>
      <c r="O5" s="1029"/>
      <c r="P5" s="1030"/>
      <c r="Q5" s="1034" t="s">
        <v>370</v>
      </c>
      <c r="R5" s="1035"/>
      <c r="S5" s="1035"/>
      <c r="T5" s="1035"/>
      <c r="U5" s="1036"/>
      <c r="V5" s="1034" t="s">
        <v>371</v>
      </c>
      <c r="W5" s="1035"/>
      <c r="X5" s="1035"/>
      <c r="Y5" s="1035"/>
      <c r="Z5" s="1036"/>
      <c r="AA5" s="1034" t="s">
        <v>372</v>
      </c>
      <c r="AB5" s="1035"/>
      <c r="AC5" s="1035"/>
      <c r="AD5" s="1035"/>
      <c r="AE5" s="1035"/>
      <c r="AF5" s="1128" t="s">
        <v>373</v>
      </c>
      <c r="AG5" s="1035"/>
      <c r="AH5" s="1035"/>
      <c r="AI5" s="1035"/>
      <c r="AJ5" s="1048"/>
      <c r="AK5" s="1035" t="s">
        <v>374</v>
      </c>
      <c r="AL5" s="1035"/>
      <c r="AM5" s="1035"/>
      <c r="AN5" s="1035"/>
      <c r="AO5" s="1036"/>
      <c r="AP5" s="1034" t="s">
        <v>375</v>
      </c>
      <c r="AQ5" s="1035"/>
      <c r="AR5" s="1035"/>
      <c r="AS5" s="1035"/>
      <c r="AT5" s="1036"/>
      <c r="AU5" s="1034" t="s">
        <v>376</v>
      </c>
      <c r="AV5" s="1035"/>
      <c r="AW5" s="1035"/>
      <c r="AX5" s="1035"/>
      <c r="AY5" s="1048"/>
      <c r="AZ5" s="223"/>
      <c r="BA5" s="223"/>
      <c r="BB5" s="223"/>
      <c r="BC5" s="223"/>
      <c r="BD5" s="223"/>
      <c r="BE5" s="224"/>
      <c r="BF5" s="224"/>
      <c r="BG5" s="224"/>
      <c r="BH5" s="224"/>
      <c r="BI5" s="224"/>
      <c r="BJ5" s="224"/>
      <c r="BK5" s="224"/>
      <c r="BL5" s="224"/>
      <c r="BM5" s="224"/>
      <c r="BN5" s="224"/>
      <c r="BO5" s="224"/>
      <c r="BP5" s="224"/>
      <c r="BQ5" s="1028" t="s">
        <v>377</v>
      </c>
      <c r="BR5" s="1029"/>
      <c r="BS5" s="1029"/>
      <c r="BT5" s="1029"/>
      <c r="BU5" s="1029"/>
      <c r="BV5" s="1029"/>
      <c r="BW5" s="1029"/>
      <c r="BX5" s="1029"/>
      <c r="BY5" s="1029"/>
      <c r="BZ5" s="1029"/>
      <c r="CA5" s="1029"/>
      <c r="CB5" s="1029"/>
      <c r="CC5" s="1029"/>
      <c r="CD5" s="1029"/>
      <c r="CE5" s="1029"/>
      <c r="CF5" s="1029"/>
      <c r="CG5" s="1030"/>
      <c r="CH5" s="1034" t="s">
        <v>378</v>
      </c>
      <c r="CI5" s="1035"/>
      <c r="CJ5" s="1035"/>
      <c r="CK5" s="1035"/>
      <c r="CL5" s="1036"/>
      <c r="CM5" s="1034" t="s">
        <v>379</v>
      </c>
      <c r="CN5" s="1035"/>
      <c r="CO5" s="1035"/>
      <c r="CP5" s="1035"/>
      <c r="CQ5" s="1036"/>
      <c r="CR5" s="1034" t="s">
        <v>380</v>
      </c>
      <c r="CS5" s="1035"/>
      <c r="CT5" s="1035"/>
      <c r="CU5" s="1035"/>
      <c r="CV5" s="1036"/>
      <c r="CW5" s="1034" t="s">
        <v>381</v>
      </c>
      <c r="CX5" s="1035"/>
      <c r="CY5" s="1035"/>
      <c r="CZ5" s="1035"/>
      <c r="DA5" s="1036"/>
      <c r="DB5" s="1034" t="s">
        <v>382</v>
      </c>
      <c r="DC5" s="1035"/>
      <c r="DD5" s="1035"/>
      <c r="DE5" s="1035"/>
      <c r="DF5" s="1036"/>
      <c r="DG5" s="1118" t="s">
        <v>383</v>
      </c>
      <c r="DH5" s="1119"/>
      <c r="DI5" s="1119"/>
      <c r="DJ5" s="1119"/>
      <c r="DK5" s="1120"/>
      <c r="DL5" s="1118" t="s">
        <v>384</v>
      </c>
      <c r="DM5" s="1119"/>
      <c r="DN5" s="1119"/>
      <c r="DO5" s="1119"/>
      <c r="DP5" s="1120"/>
      <c r="DQ5" s="1034" t="s">
        <v>385</v>
      </c>
      <c r="DR5" s="1035"/>
      <c r="DS5" s="1035"/>
      <c r="DT5" s="1035"/>
      <c r="DU5" s="1036"/>
      <c r="DV5" s="1034" t="s">
        <v>376</v>
      </c>
      <c r="DW5" s="1035"/>
      <c r="DX5" s="1035"/>
      <c r="DY5" s="1035"/>
      <c r="DZ5" s="1048"/>
      <c r="EA5" s="225"/>
    </row>
    <row r="6" spans="1:131" s="226" customFormat="1" ht="26.25" customHeight="1" thickBot="1" x14ac:dyDescent="0.2">
      <c r="A6" s="1031"/>
      <c r="B6" s="1032"/>
      <c r="C6" s="1032"/>
      <c r="D6" s="1032"/>
      <c r="E6" s="1032"/>
      <c r="F6" s="1032"/>
      <c r="G6" s="1032"/>
      <c r="H6" s="1032"/>
      <c r="I6" s="1032"/>
      <c r="J6" s="1032"/>
      <c r="K6" s="1032"/>
      <c r="L6" s="1032"/>
      <c r="M6" s="1032"/>
      <c r="N6" s="1032"/>
      <c r="O6" s="1032"/>
      <c r="P6" s="1033"/>
      <c r="Q6" s="1037"/>
      <c r="R6" s="1038"/>
      <c r="S6" s="1038"/>
      <c r="T6" s="1038"/>
      <c r="U6" s="1039"/>
      <c r="V6" s="1037"/>
      <c r="W6" s="1038"/>
      <c r="X6" s="1038"/>
      <c r="Y6" s="1038"/>
      <c r="Z6" s="1039"/>
      <c r="AA6" s="1037"/>
      <c r="AB6" s="1038"/>
      <c r="AC6" s="1038"/>
      <c r="AD6" s="1038"/>
      <c r="AE6" s="1038"/>
      <c r="AF6" s="1129"/>
      <c r="AG6" s="1038"/>
      <c r="AH6" s="1038"/>
      <c r="AI6" s="1038"/>
      <c r="AJ6" s="1049"/>
      <c r="AK6" s="1038"/>
      <c r="AL6" s="1038"/>
      <c r="AM6" s="1038"/>
      <c r="AN6" s="1038"/>
      <c r="AO6" s="1039"/>
      <c r="AP6" s="1037"/>
      <c r="AQ6" s="1038"/>
      <c r="AR6" s="1038"/>
      <c r="AS6" s="1038"/>
      <c r="AT6" s="1039"/>
      <c r="AU6" s="1037"/>
      <c r="AV6" s="1038"/>
      <c r="AW6" s="1038"/>
      <c r="AX6" s="1038"/>
      <c r="AY6" s="1049"/>
      <c r="AZ6" s="223"/>
      <c r="BA6" s="223"/>
      <c r="BB6" s="223"/>
      <c r="BC6" s="223"/>
      <c r="BD6" s="223"/>
      <c r="BE6" s="224"/>
      <c r="BF6" s="224"/>
      <c r="BG6" s="224"/>
      <c r="BH6" s="224"/>
      <c r="BI6" s="224"/>
      <c r="BJ6" s="224"/>
      <c r="BK6" s="224"/>
      <c r="BL6" s="224"/>
      <c r="BM6" s="224"/>
      <c r="BN6" s="224"/>
      <c r="BO6" s="224"/>
      <c r="BP6" s="224"/>
      <c r="BQ6" s="1031"/>
      <c r="BR6" s="1032"/>
      <c r="BS6" s="1032"/>
      <c r="BT6" s="1032"/>
      <c r="BU6" s="1032"/>
      <c r="BV6" s="1032"/>
      <c r="BW6" s="1032"/>
      <c r="BX6" s="1032"/>
      <c r="BY6" s="1032"/>
      <c r="BZ6" s="1032"/>
      <c r="CA6" s="1032"/>
      <c r="CB6" s="1032"/>
      <c r="CC6" s="1032"/>
      <c r="CD6" s="1032"/>
      <c r="CE6" s="1032"/>
      <c r="CF6" s="1032"/>
      <c r="CG6" s="1033"/>
      <c r="CH6" s="1037"/>
      <c r="CI6" s="1038"/>
      <c r="CJ6" s="1038"/>
      <c r="CK6" s="1038"/>
      <c r="CL6" s="1039"/>
      <c r="CM6" s="1037"/>
      <c r="CN6" s="1038"/>
      <c r="CO6" s="1038"/>
      <c r="CP6" s="1038"/>
      <c r="CQ6" s="1039"/>
      <c r="CR6" s="1037"/>
      <c r="CS6" s="1038"/>
      <c r="CT6" s="1038"/>
      <c r="CU6" s="1038"/>
      <c r="CV6" s="1039"/>
      <c r="CW6" s="1037"/>
      <c r="CX6" s="1038"/>
      <c r="CY6" s="1038"/>
      <c r="CZ6" s="1038"/>
      <c r="DA6" s="1039"/>
      <c r="DB6" s="1037"/>
      <c r="DC6" s="1038"/>
      <c r="DD6" s="1038"/>
      <c r="DE6" s="1038"/>
      <c r="DF6" s="1039"/>
      <c r="DG6" s="1121"/>
      <c r="DH6" s="1122"/>
      <c r="DI6" s="1122"/>
      <c r="DJ6" s="1122"/>
      <c r="DK6" s="1123"/>
      <c r="DL6" s="1121"/>
      <c r="DM6" s="1122"/>
      <c r="DN6" s="1122"/>
      <c r="DO6" s="1122"/>
      <c r="DP6" s="1123"/>
      <c r="DQ6" s="1037"/>
      <c r="DR6" s="1038"/>
      <c r="DS6" s="1038"/>
      <c r="DT6" s="1038"/>
      <c r="DU6" s="1039"/>
      <c r="DV6" s="1037"/>
      <c r="DW6" s="1038"/>
      <c r="DX6" s="1038"/>
      <c r="DY6" s="1038"/>
      <c r="DZ6" s="1049"/>
      <c r="EA6" s="225"/>
    </row>
    <row r="7" spans="1:131" s="226" customFormat="1" ht="26.25" customHeight="1" thickTop="1" x14ac:dyDescent="0.15">
      <c r="A7" s="227">
        <v>1</v>
      </c>
      <c r="B7" s="1081" t="s">
        <v>386</v>
      </c>
      <c r="C7" s="1082"/>
      <c r="D7" s="1082"/>
      <c r="E7" s="1082"/>
      <c r="F7" s="1082"/>
      <c r="G7" s="1082"/>
      <c r="H7" s="1082"/>
      <c r="I7" s="1082"/>
      <c r="J7" s="1082"/>
      <c r="K7" s="1082"/>
      <c r="L7" s="1082"/>
      <c r="M7" s="1082"/>
      <c r="N7" s="1082"/>
      <c r="O7" s="1082"/>
      <c r="P7" s="1083"/>
      <c r="Q7" s="1136">
        <v>6646</v>
      </c>
      <c r="R7" s="1137"/>
      <c r="S7" s="1137"/>
      <c r="T7" s="1137"/>
      <c r="U7" s="1137"/>
      <c r="V7" s="1137">
        <v>6150</v>
      </c>
      <c r="W7" s="1137"/>
      <c r="X7" s="1137"/>
      <c r="Y7" s="1137"/>
      <c r="Z7" s="1137"/>
      <c r="AA7" s="1137">
        <v>495</v>
      </c>
      <c r="AB7" s="1137"/>
      <c r="AC7" s="1137"/>
      <c r="AD7" s="1137"/>
      <c r="AE7" s="1138"/>
      <c r="AF7" s="1139">
        <v>451</v>
      </c>
      <c r="AG7" s="1140"/>
      <c r="AH7" s="1140"/>
      <c r="AI7" s="1140"/>
      <c r="AJ7" s="1141"/>
      <c r="AK7" s="1142" t="s">
        <v>569</v>
      </c>
      <c r="AL7" s="1143"/>
      <c r="AM7" s="1143"/>
      <c r="AN7" s="1143"/>
      <c r="AO7" s="1143"/>
      <c r="AP7" s="1143">
        <v>4886</v>
      </c>
      <c r="AQ7" s="1143"/>
      <c r="AR7" s="1143"/>
      <c r="AS7" s="1143"/>
      <c r="AT7" s="1143"/>
      <c r="AU7" s="1144"/>
      <c r="AV7" s="1144"/>
      <c r="AW7" s="1144"/>
      <c r="AX7" s="1144"/>
      <c r="AY7" s="1145"/>
      <c r="AZ7" s="223"/>
      <c r="BA7" s="223"/>
      <c r="BB7" s="223"/>
      <c r="BC7" s="223"/>
      <c r="BD7" s="223"/>
      <c r="BE7" s="224"/>
      <c r="BF7" s="224"/>
      <c r="BG7" s="224"/>
      <c r="BH7" s="224"/>
      <c r="BI7" s="224"/>
      <c r="BJ7" s="224"/>
      <c r="BK7" s="224"/>
      <c r="BL7" s="224"/>
      <c r="BM7" s="224"/>
      <c r="BN7" s="224"/>
      <c r="BO7" s="224"/>
      <c r="BP7" s="224"/>
      <c r="BQ7" s="227">
        <v>1</v>
      </c>
      <c r="BR7" s="228"/>
      <c r="BS7" s="1133"/>
      <c r="BT7" s="1134"/>
      <c r="BU7" s="1134"/>
      <c r="BV7" s="1134"/>
      <c r="BW7" s="1134"/>
      <c r="BX7" s="1134"/>
      <c r="BY7" s="1134"/>
      <c r="BZ7" s="1134"/>
      <c r="CA7" s="1134"/>
      <c r="CB7" s="1134"/>
      <c r="CC7" s="1134"/>
      <c r="CD7" s="1134"/>
      <c r="CE7" s="1134"/>
      <c r="CF7" s="1134"/>
      <c r="CG7" s="1146"/>
      <c r="CH7" s="1130"/>
      <c r="CI7" s="1131"/>
      <c r="CJ7" s="1131"/>
      <c r="CK7" s="1131"/>
      <c r="CL7" s="1132"/>
      <c r="CM7" s="1130"/>
      <c r="CN7" s="1131"/>
      <c r="CO7" s="1131"/>
      <c r="CP7" s="1131"/>
      <c r="CQ7" s="1132"/>
      <c r="CR7" s="1130"/>
      <c r="CS7" s="1131"/>
      <c r="CT7" s="1131"/>
      <c r="CU7" s="1131"/>
      <c r="CV7" s="1132"/>
      <c r="CW7" s="1130"/>
      <c r="CX7" s="1131"/>
      <c r="CY7" s="1131"/>
      <c r="CZ7" s="1131"/>
      <c r="DA7" s="1132"/>
      <c r="DB7" s="1130"/>
      <c r="DC7" s="1131"/>
      <c r="DD7" s="1131"/>
      <c r="DE7" s="1131"/>
      <c r="DF7" s="1132"/>
      <c r="DG7" s="1130"/>
      <c r="DH7" s="1131"/>
      <c r="DI7" s="1131"/>
      <c r="DJ7" s="1131"/>
      <c r="DK7" s="1132"/>
      <c r="DL7" s="1130"/>
      <c r="DM7" s="1131"/>
      <c r="DN7" s="1131"/>
      <c r="DO7" s="1131"/>
      <c r="DP7" s="1132"/>
      <c r="DQ7" s="1130"/>
      <c r="DR7" s="1131"/>
      <c r="DS7" s="1131"/>
      <c r="DT7" s="1131"/>
      <c r="DU7" s="1132"/>
      <c r="DV7" s="1133"/>
      <c r="DW7" s="1134"/>
      <c r="DX7" s="1134"/>
      <c r="DY7" s="1134"/>
      <c r="DZ7" s="1135"/>
      <c r="EA7" s="225"/>
    </row>
    <row r="8" spans="1:131" s="226" customFormat="1" ht="26.25" customHeight="1" x14ac:dyDescent="0.15">
      <c r="A8" s="229">
        <v>2</v>
      </c>
      <c r="B8" s="1063"/>
      <c r="C8" s="1064"/>
      <c r="D8" s="1064"/>
      <c r="E8" s="1064"/>
      <c r="F8" s="1064"/>
      <c r="G8" s="1064"/>
      <c r="H8" s="1064"/>
      <c r="I8" s="1064"/>
      <c r="J8" s="1064"/>
      <c r="K8" s="1064"/>
      <c r="L8" s="1064"/>
      <c r="M8" s="1064"/>
      <c r="N8" s="1064"/>
      <c r="O8" s="1064"/>
      <c r="P8" s="1065"/>
      <c r="Q8" s="1071"/>
      <c r="R8" s="1072"/>
      <c r="S8" s="1072"/>
      <c r="T8" s="1072"/>
      <c r="U8" s="1072"/>
      <c r="V8" s="1072"/>
      <c r="W8" s="1072"/>
      <c r="X8" s="1072"/>
      <c r="Y8" s="1072"/>
      <c r="Z8" s="1072"/>
      <c r="AA8" s="1072"/>
      <c r="AB8" s="1072"/>
      <c r="AC8" s="1072"/>
      <c r="AD8" s="1072"/>
      <c r="AE8" s="1073"/>
      <c r="AF8" s="1068"/>
      <c r="AG8" s="1069"/>
      <c r="AH8" s="1069"/>
      <c r="AI8" s="1069"/>
      <c r="AJ8" s="1070"/>
      <c r="AK8" s="1114"/>
      <c r="AL8" s="1115"/>
      <c r="AM8" s="1115"/>
      <c r="AN8" s="1115"/>
      <c r="AO8" s="1115"/>
      <c r="AP8" s="1115"/>
      <c r="AQ8" s="1115"/>
      <c r="AR8" s="1115"/>
      <c r="AS8" s="1115"/>
      <c r="AT8" s="1115"/>
      <c r="AU8" s="1116"/>
      <c r="AV8" s="1116"/>
      <c r="AW8" s="1116"/>
      <c r="AX8" s="1116"/>
      <c r="AY8" s="1117"/>
      <c r="AZ8" s="223"/>
      <c r="BA8" s="223"/>
      <c r="BB8" s="223"/>
      <c r="BC8" s="223"/>
      <c r="BD8" s="223"/>
      <c r="BE8" s="224"/>
      <c r="BF8" s="224"/>
      <c r="BG8" s="224"/>
      <c r="BH8" s="224"/>
      <c r="BI8" s="224"/>
      <c r="BJ8" s="224"/>
      <c r="BK8" s="224"/>
      <c r="BL8" s="224"/>
      <c r="BM8" s="224"/>
      <c r="BN8" s="224"/>
      <c r="BO8" s="224"/>
      <c r="BP8" s="224"/>
      <c r="BQ8" s="229">
        <v>2</v>
      </c>
      <c r="BR8" s="230"/>
      <c r="BS8" s="1025"/>
      <c r="BT8" s="1026"/>
      <c r="BU8" s="1026"/>
      <c r="BV8" s="1026"/>
      <c r="BW8" s="1026"/>
      <c r="BX8" s="1026"/>
      <c r="BY8" s="1026"/>
      <c r="BZ8" s="1026"/>
      <c r="CA8" s="1026"/>
      <c r="CB8" s="1026"/>
      <c r="CC8" s="1026"/>
      <c r="CD8" s="1026"/>
      <c r="CE8" s="1026"/>
      <c r="CF8" s="1026"/>
      <c r="CG8" s="1047"/>
      <c r="CH8" s="1022"/>
      <c r="CI8" s="1023"/>
      <c r="CJ8" s="1023"/>
      <c r="CK8" s="1023"/>
      <c r="CL8" s="1024"/>
      <c r="CM8" s="1022"/>
      <c r="CN8" s="1023"/>
      <c r="CO8" s="1023"/>
      <c r="CP8" s="1023"/>
      <c r="CQ8" s="1024"/>
      <c r="CR8" s="1022"/>
      <c r="CS8" s="1023"/>
      <c r="CT8" s="1023"/>
      <c r="CU8" s="1023"/>
      <c r="CV8" s="1024"/>
      <c r="CW8" s="1022"/>
      <c r="CX8" s="1023"/>
      <c r="CY8" s="1023"/>
      <c r="CZ8" s="1023"/>
      <c r="DA8" s="1024"/>
      <c r="DB8" s="1022"/>
      <c r="DC8" s="1023"/>
      <c r="DD8" s="1023"/>
      <c r="DE8" s="1023"/>
      <c r="DF8" s="1024"/>
      <c r="DG8" s="1022"/>
      <c r="DH8" s="1023"/>
      <c r="DI8" s="1023"/>
      <c r="DJ8" s="1023"/>
      <c r="DK8" s="1024"/>
      <c r="DL8" s="1022"/>
      <c r="DM8" s="1023"/>
      <c r="DN8" s="1023"/>
      <c r="DO8" s="1023"/>
      <c r="DP8" s="1024"/>
      <c r="DQ8" s="1022"/>
      <c r="DR8" s="1023"/>
      <c r="DS8" s="1023"/>
      <c r="DT8" s="1023"/>
      <c r="DU8" s="1024"/>
      <c r="DV8" s="1025"/>
      <c r="DW8" s="1026"/>
      <c r="DX8" s="1026"/>
      <c r="DY8" s="1026"/>
      <c r="DZ8" s="1027"/>
      <c r="EA8" s="225"/>
    </row>
    <row r="9" spans="1:131" s="226" customFormat="1" ht="26.25" customHeight="1" x14ac:dyDescent="0.15">
      <c r="A9" s="229">
        <v>3</v>
      </c>
      <c r="B9" s="1063"/>
      <c r="C9" s="1064"/>
      <c r="D9" s="1064"/>
      <c r="E9" s="1064"/>
      <c r="F9" s="1064"/>
      <c r="G9" s="1064"/>
      <c r="H9" s="1064"/>
      <c r="I9" s="1064"/>
      <c r="J9" s="1064"/>
      <c r="K9" s="1064"/>
      <c r="L9" s="1064"/>
      <c r="M9" s="1064"/>
      <c r="N9" s="1064"/>
      <c r="O9" s="1064"/>
      <c r="P9" s="1065"/>
      <c r="Q9" s="1071"/>
      <c r="R9" s="1072"/>
      <c r="S9" s="1072"/>
      <c r="T9" s="1072"/>
      <c r="U9" s="1072"/>
      <c r="V9" s="1072"/>
      <c r="W9" s="1072"/>
      <c r="X9" s="1072"/>
      <c r="Y9" s="1072"/>
      <c r="Z9" s="1072"/>
      <c r="AA9" s="1072"/>
      <c r="AB9" s="1072"/>
      <c r="AC9" s="1072"/>
      <c r="AD9" s="1072"/>
      <c r="AE9" s="1073"/>
      <c r="AF9" s="1068"/>
      <c r="AG9" s="1069"/>
      <c r="AH9" s="1069"/>
      <c r="AI9" s="1069"/>
      <c r="AJ9" s="1070"/>
      <c r="AK9" s="1114"/>
      <c r="AL9" s="1115"/>
      <c r="AM9" s="1115"/>
      <c r="AN9" s="1115"/>
      <c r="AO9" s="1115"/>
      <c r="AP9" s="1115"/>
      <c r="AQ9" s="1115"/>
      <c r="AR9" s="1115"/>
      <c r="AS9" s="1115"/>
      <c r="AT9" s="1115"/>
      <c r="AU9" s="1116"/>
      <c r="AV9" s="1116"/>
      <c r="AW9" s="1116"/>
      <c r="AX9" s="1116"/>
      <c r="AY9" s="1117"/>
      <c r="AZ9" s="223"/>
      <c r="BA9" s="223"/>
      <c r="BB9" s="223"/>
      <c r="BC9" s="223"/>
      <c r="BD9" s="223"/>
      <c r="BE9" s="224"/>
      <c r="BF9" s="224"/>
      <c r="BG9" s="224"/>
      <c r="BH9" s="224"/>
      <c r="BI9" s="224"/>
      <c r="BJ9" s="224"/>
      <c r="BK9" s="224"/>
      <c r="BL9" s="224"/>
      <c r="BM9" s="224"/>
      <c r="BN9" s="224"/>
      <c r="BO9" s="224"/>
      <c r="BP9" s="224"/>
      <c r="BQ9" s="229">
        <v>3</v>
      </c>
      <c r="BR9" s="230"/>
      <c r="BS9" s="1025"/>
      <c r="BT9" s="1026"/>
      <c r="BU9" s="1026"/>
      <c r="BV9" s="1026"/>
      <c r="BW9" s="1026"/>
      <c r="BX9" s="1026"/>
      <c r="BY9" s="1026"/>
      <c r="BZ9" s="1026"/>
      <c r="CA9" s="1026"/>
      <c r="CB9" s="1026"/>
      <c r="CC9" s="1026"/>
      <c r="CD9" s="1026"/>
      <c r="CE9" s="1026"/>
      <c r="CF9" s="1026"/>
      <c r="CG9" s="1047"/>
      <c r="CH9" s="1022"/>
      <c r="CI9" s="1023"/>
      <c r="CJ9" s="1023"/>
      <c r="CK9" s="1023"/>
      <c r="CL9" s="1024"/>
      <c r="CM9" s="1022"/>
      <c r="CN9" s="1023"/>
      <c r="CO9" s="1023"/>
      <c r="CP9" s="1023"/>
      <c r="CQ9" s="1024"/>
      <c r="CR9" s="1022"/>
      <c r="CS9" s="1023"/>
      <c r="CT9" s="1023"/>
      <c r="CU9" s="1023"/>
      <c r="CV9" s="1024"/>
      <c r="CW9" s="1022"/>
      <c r="CX9" s="1023"/>
      <c r="CY9" s="1023"/>
      <c r="CZ9" s="1023"/>
      <c r="DA9" s="1024"/>
      <c r="DB9" s="1022"/>
      <c r="DC9" s="1023"/>
      <c r="DD9" s="1023"/>
      <c r="DE9" s="1023"/>
      <c r="DF9" s="1024"/>
      <c r="DG9" s="1022"/>
      <c r="DH9" s="1023"/>
      <c r="DI9" s="1023"/>
      <c r="DJ9" s="1023"/>
      <c r="DK9" s="1024"/>
      <c r="DL9" s="1022"/>
      <c r="DM9" s="1023"/>
      <c r="DN9" s="1023"/>
      <c r="DO9" s="1023"/>
      <c r="DP9" s="1024"/>
      <c r="DQ9" s="1022"/>
      <c r="DR9" s="1023"/>
      <c r="DS9" s="1023"/>
      <c r="DT9" s="1023"/>
      <c r="DU9" s="1024"/>
      <c r="DV9" s="1025"/>
      <c r="DW9" s="1026"/>
      <c r="DX9" s="1026"/>
      <c r="DY9" s="1026"/>
      <c r="DZ9" s="1027"/>
      <c r="EA9" s="225"/>
    </row>
    <row r="10" spans="1:131" s="226" customFormat="1" ht="26.25" customHeight="1" x14ac:dyDescent="0.15">
      <c r="A10" s="229">
        <v>4</v>
      </c>
      <c r="B10" s="1063"/>
      <c r="C10" s="1064"/>
      <c r="D10" s="1064"/>
      <c r="E10" s="1064"/>
      <c r="F10" s="1064"/>
      <c r="G10" s="1064"/>
      <c r="H10" s="1064"/>
      <c r="I10" s="1064"/>
      <c r="J10" s="1064"/>
      <c r="K10" s="1064"/>
      <c r="L10" s="1064"/>
      <c r="M10" s="1064"/>
      <c r="N10" s="1064"/>
      <c r="O10" s="1064"/>
      <c r="P10" s="1065"/>
      <c r="Q10" s="1071"/>
      <c r="R10" s="1072"/>
      <c r="S10" s="1072"/>
      <c r="T10" s="1072"/>
      <c r="U10" s="1072"/>
      <c r="V10" s="1072"/>
      <c r="W10" s="1072"/>
      <c r="X10" s="1072"/>
      <c r="Y10" s="1072"/>
      <c r="Z10" s="1072"/>
      <c r="AA10" s="1072"/>
      <c r="AB10" s="1072"/>
      <c r="AC10" s="1072"/>
      <c r="AD10" s="1072"/>
      <c r="AE10" s="1073"/>
      <c r="AF10" s="1068"/>
      <c r="AG10" s="1069"/>
      <c r="AH10" s="1069"/>
      <c r="AI10" s="1069"/>
      <c r="AJ10" s="1070"/>
      <c r="AK10" s="1114"/>
      <c r="AL10" s="1115"/>
      <c r="AM10" s="1115"/>
      <c r="AN10" s="1115"/>
      <c r="AO10" s="1115"/>
      <c r="AP10" s="1115"/>
      <c r="AQ10" s="1115"/>
      <c r="AR10" s="1115"/>
      <c r="AS10" s="1115"/>
      <c r="AT10" s="1115"/>
      <c r="AU10" s="1116"/>
      <c r="AV10" s="1116"/>
      <c r="AW10" s="1116"/>
      <c r="AX10" s="1116"/>
      <c r="AY10" s="1117"/>
      <c r="AZ10" s="223"/>
      <c r="BA10" s="223"/>
      <c r="BB10" s="223"/>
      <c r="BC10" s="223"/>
      <c r="BD10" s="223"/>
      <c r="BE10" s="224"/>
      <c r="BF10" s="224"/>
      <c r="BG10" s="224"/>
      <c r="BH10" s="224"/>
      <c r="BI10" s="224"/>
      <c r="BJ10" s="224"/>
      <c r="BK10" s="224"/>
      <c r="BL10" s="224"/>
      <c r="BM10" s="224"/>
      <c r="BN10" s="224"/>
      <c r="BO10" s="224"/>
      <c r="BP10" s="224"/>
      <c r="BQ10" s="229">
        <v>4</v>
      </c>
      <c r="BR10" s="230"/>
      <c r="BS10" s="1025"/>
      <c r="BT10" s="1026"/>
      <c r="BU10" s="1026"/>
      <c r="BV10" s="1026"/>
      <c r="BW10" s="1026"/>
      <c r="BX10" s="1026"/>
      <c r="BY10" s="1026"/>
      <c r="BZ10" s="1026"/>
      <c r="CA10" s="1026"/>
      <c r="CB10" s="1026"/>
      <c r="CC10" s="1026"/>
      <c r="CD10" s="1026"/>
      <c r="CE10" s="1026"/>
      <c r="CF10" s="1026"/>
      <c r="CG10" s="1047"/>
      <c r="CH10" s="1022"/>
      <c r="CI10" s="1023"/>
      <c r="CJ10" s="1023"/>
      <c r="CK10" s="1023"/>
      <c r="CL10" s="1024"/>
      <c r="CM10" s="1022"/>
      <c r="CN10" s="1023"/>
      <c r="CO10" s="1023"/>
      <c r="CP10" s="1023"/>
      <c r="CQ10" s="1024"/>
      <c r="CR10" s="1022"/>
      <c r="CS10" s="1023"/>
      <c r="CT10" s="1023"/>
      <c r="CU10" s="1023"/>
      <c r="CV10" s="1024"/>
      <c r="CW10" s="1022"/>
      <c r="CX10" s="1023"/>
      <c r="CY10" s="1023"/>
      <c r="CZ10" s="1023"/>
      <c r="DA10" s="1024"/>
      <c r="DB10" s="1022"/>
      <c r="DC10" s="1023"/>
      <c r="DD10" s="1023"/>
      <c r="DE10" s="1023"/>
      <c r="DF10" s="1024"/>
      <c r="DG10" s="1022"/>
      <c r="DH10" s="1023"/>
      <c r="DI10" s="1023"/>
      <c r="DJ10" s="1023"/>
      <c r="DK10" s="1024"/>
      <c r="DL10" s="1022"/>
      <c r="DM10" s="1023"/>
      <c r="DN10" s="1023"/>
      <c r="DO10" s="1023"/>
      <c r="DP10" s="1024"/>
      <c r="DQ10" s="1022"/>
      <c r="DR10" s="1023"/>
      <c r="DS10" s="1023"/>
      <c r="DT10" s="1023"/>
      <c r="DU10" s="1024"/>
      <c r="DV10" s="1025"/>
      <c r="DW10" s="1026"/>
      <c r="DX10" s="1026"/>
      <c r="DY10" s="1026"/>
      <c r="DZ10" s="1027"/>
      <c r="EA10" s="225"/>
    </row>
    <row r="11" spans="1:131" s="226" customFormat="1" ht="26.25" customHeight="1" x14ac:dyDescent="0.15">
      <c r="A11" s="229">
        <v>5</v>
      </c>
      <c r="B11" s="1063"/>
      <c r="C11" s="1064"/>
      <c r="D11" s="1064"/>
      <c r="E11" s="1064"/>
      <c r="F11" s="1064"/>
      <c r="G11" s="1064"/>
      <c r="H11" s="1064"/>
      <c r="I11" s="1064"/>
      <c r="J11" s="1064"/>
      <c r="K11" s="1064"/>
      <c r="L11" s="1064"/>
      <c r="M11" s="1064"/>
      <c r="N11" s="1064"/>
      <c r="O11" s="1064"/>
      <c r="P11" s="1065"/>
      <c r="Q11" s="1071"/>
      <c r="R11" s="1072"/>
      <c r="S11" s="1072"/>
      <c r="T11" s="1072"/>
      <c r="U11" s="1072"/>
      <c r="V11" s="1072"/>
      <c r="W11" s="1072"/>
      <c r="X11" s="1072"/>
      <c r="Y11" s="1072"/>
      <c r="Z11" s="1072"/>
      <c r="AA11" s="1072"/>
      <c r="AB11" s="1072"/>
      <c r="AC11" s="1072"/>
      <c r="AD11" s="1072"/>
      <c r="AE11" s="1073"/>
      <c r="AF11" s="1068"/>
      <c r="AG11" s="1069"/>
      <c r="AH11" s="1069"/>
      <c r="AI11" s="1069"/>
      <c r="AJ11" s="1070"/>
      <c r="AK11" s="1114"/>
      <c r="AL11" s="1115"/>
      <c r="AM11" s="1115"/>
      <c r="AN11" s="1115"/>
      <c r="AO11" s="1115"/>
      <c r="AP11" s="1115"/>
      <c r="AQ11" s="1115"/>
      <c r="AR11" s="1115"/>
      <c r="AS11" s="1115"/>
      <c r="AT11" s="1115"/>
      <c r="AU11" s="1116"/>
      <c r="AV11" s="1116"/>
      <c r="AW11" s="1116"/>
      <c r="AX11" s="1116"/>
      <c r="AY11" s="1117"/>
      <c r="AZ11" s="223"/>
      <c r="BA11" s="223"/>
      <c r="BB11" s="223"/>
      <c r="BC11" s="223"/>
      <c r="BD11" s="223"/>
      <c r="BE11" s="224"/>
      <c r="BF11" s="224"/>
      <c r="BG11" s="224"/>
      <c r="BH11" s="224"/>
      <c r="BI11" s="224"/>
      <c r="BJ11" s="224"/>
      <c r="BK11" s="224"/>
      <c r="BL11" s="224"/>
      <c r="BM11" s="224"/>
      <c r="BN11" s="224"/>
      <c r="BO11" s="224"/>
      <c r="BP11" s="224"/>
      <c r="BQ11" s="229">
        <v>5</v>
      </c>
      <c r="BR11" s="230"/>
      <c r="BS11" s="1025"/>
      <c r="BT11" s="1026"/>
      <c r="BU11" s="1026"/>
      <c r="BV11" s="1026"/>
      <c r="BW11" s="1026"/>
      <c r="BX11" s="1026"/>
      <c r="BY11" s="1026"/>
      <c r="BZ11" s="1026"/>
      <c r="CA11" s="1026"/>
      <c r="CB11" s="1026"/>
      <c r="CC11" s="1026"/>
      <c r="CD11" s="1026"/>
      <c r="CE11" s="1026"/>
      <c r="CF11" s="1026"/>
      <c r="CG11" s="1047"/>
      <c r="CH11" s="1022"/>
      <c r="CI11" s="1023"/>
      <c r="CJ11" s="1023"/>
      <c r="CK11" s="1023"/>
      <c r="CL11" s="1024"/>
      <c r="CM11" s="1022"/>
      <c r="CN11" s="1023"/>
      <c r="CO11" s="1023"/>
      <c r="CP11" s="1023"/>
      <c r="CQ11" s="1024"/>
      <c r="CR11" s="1022"/>
      <c r="CS11" s="1023"/>
      <c r="CT11" s="1023"/>
      <c r="CU11" s="1023"/>
      <c r="CV11" s="1024"/>
      <c r="CW11" s="1022"/>
      <c r="CX11" s="1023"/>
      <c r="CY11" s="1023"/>
      <c r="CZ11" s="1023"/>
      <c r="DA11" s="1024"/>
      <c r="DB11" s="1022"/>
      <c r="DC11" s="1023"/>
      <c r="DD11" s="1023"/>
      <c r="DE11" s="1023"/>
      <c r="DF11" s="1024"/>
      <c r="DG11" s="1022"/>
      <c r="DH11" s="1023"/>
      <c r="DI11" s="1023"/>
      <c r="DJ11" s="1023"/>
      <c r="DK11" s="1024"/>
      <c r="DL11" s="1022"/>
      <c r="DM11" s="1023"/>
      <c r="DN11" s="1023"/>
      <c r="DO11" s="1023"/>
      <c r="DP11" s="1024"/>
      <c r="DQ11" s="1022"/>
      <c r="DR11" s="1023"/>
      <c r="DS11" s="1023"/>
      <c r="DT11" s="1023"/>
      <c r="DU11" s="1024"/>
      <c r="DV11" s="1025"/>
      <c r="DW11" s="1026"/>
      <c r="DX11" s="1026"/>
      <c r="DY11" s="1026"/>
      <c r="DZ11" s="1027"/>
      <c r="EA11" s="225"/>
    </row>
    <row r="12" spans="1:131" s="226" customFormat="1" ht="26.25" customHeight="1" x14ac:dyDescent="0.15">
      <c r="A12" s="229">
        <v>6</v>
      </c>
      <c r="B12" s="1063"/>
      <c r="C12" s="1064"/>
      <c r="D12" s="1064"/>
      <c r="E12" s="1064"/>
      <c r="F12" s="1064"/>
      <c r="G12" s="1064"/>
      <c r="H12" s="1064"/>
      <c r="I12" s="1064"/>
      <c r="J12" s="1064"/>
      <c r="K12" s="1064"/>
      <c r="L12" s="1064"/>
      <c r="M12" s="1064"/>
      <c r="N12" s="1064"/>
      <c r="O12" s="1064"/>
      <c r="P12" s="1065"/>
      <c r="Q12" s="1071"/>
      <c r="R12" s="1072"/>
      <c r="S12" s="1072"/>
      <c r="T12" s="1072"/>
      <c r="U12" s="1072"/>
      <c r="V12" s="1072"/>
      <c r="W12" s="1072"/>
      <c r="X12" s="1072"/>
      <c r="Y12" s="1072"/>
      <c r="Z12" s="1072"/>
      <c r="AA12" s="1072"/>
      <c r="AB12" s="1072"/>
      <c r="AC12" s="1072"/>
      <c r="AD12" s="1072"/>
      <c r="AE12" s="1073"/>
      <c r="AF12" s="1068"/>
      <c r="AG12" s="1069"/>
      <c r="AH12" s="1069"/>
      <c r="AI12" s="1069"/>
      <c r="AJ12" s="1070"/>
      <c r="AK12" s="1114"/>
      <c r="AL12" s="1115"/>
      <c r="AM12" s="1115"/>
      <c r="AN12" s="1115"/>
      <c r="AO12" s="1115"/>
      <c r="AP12" s="1115"/>
      <c r="AQ12" s="1115"/>
      <c r="AR12" s="1115"/>
      <c r="AS12" s="1115"/>
      <c r="AT12" s="1115"/>
      <c r="AU12" s="1116"/>
      <c r="AV12" s="1116"/>
      <c r="AW12" s="1116"/>
      <c r="AX12" s="1116"/>
      <c r="AY12" s="1117"/>
      <c r="AZ12" s="223"/>
      <c r="BA12" s="223"/>
      <c r="BB12" s="223"/>
      <c r="BC12" s="223"/>
      <c r="BD12" s="223"/>
      <c r="BE12" s="224"/>
      <c r="BF12" s="224"/>
      <c r="BG12" s="224"/>
      <c r="BH12" s="224"/>
      <c r="BI12" s="224"/>
      <c r="BJ12" s="224"/>
      <c r="BK12" s="224"/>
      <c r="BL12" s="224"/>
      <c r="BM12" s="224"/>
      <c r="BN12" s="224"/>
      <c r="BO12" s="224"/>
      <c r="BP12" s="224"/>
      <c r="BQ12" s="229">
        <v>6</v>
      </c>
      <c r="BR12" s="230"/>
      <c r="BS12" s="1025"/>
      <c r="BT12" s="1026"/>
      <c r="BU12" s="1026"/>
      <c r="BV12" s="1026"/>
      <c r="BW12" s="1026"/>
      <c r="BX12" s="1026"/>
      <c r="BY12" s="1026"/>
      <c r="BZ12" s="1026"/>
      <c r="CA12" s="1026"/>
      <c r="CB12" s="1026"/>
      <c r="CC12" s="1026"/>
      <c r="CD12" s="1026"/>
      <c r="CE12" s="1026"/>
      <c r="CF12" s="1026"/>
      <c r="CG12" s="1047"/>
      <c r="CH12" s="1022"/>
      <c r="CI12" s="1023"/>
      <c r="CJ12" s="1023"/>
      <c r="CK12" s="1023"/>
      <c r="CL12" s="1024"/>
      <c r="CM12" s="1022"/>
      <c r="CN12" s="1023"/>
      <c r="CO12" s="1023"/>
      <c r="CP12" s="1023"/>
      <c r="CQ12" s="1024"/>
      <c r="CR12" s="1022"/>
      <c r="CS12" s="1023"/>
      <c r="CT12" s="1023"/>
      <c r="CU12" s="1023"/>
      <c r="CV12" s="1024"/>
      <c r="CW12" s="1022"/>
      <c r="CX12" s="1023"/>
      <c r="CY12" s="1023"/>
      <c r="CZ12" s="1023"/>
      <c r="DA12" s="1024"/>
      <c r="DB12" s="1022"/>
      <c r="DC12" s="1023"/>
      <c r="DD12" s="1023"/>
      <c r="DE12" s="1023"/>
      <c r="DF12" s="1024"/>
      <c r="DG12" s="1022"/>
      <c r="DH12" s="1023"/>
      <c r="DI12" s="1023"/>
      <c r="DJ12" s="1023"/>
      <c r="DK12" s="1024"/>
      <c r="DL12" s="1022"/>
      <c r="DM12" s="1023"/>
      <c r="DN12" s="1023"/>
      <c r="DO12" s="1023"/>
      <c r="DP12" s="1024"/>
      <c r="DQ12" s="1022"/>
      <c r="DR12" s="1023"/>
      <c r="DS12" s="1023"/>
      <c r="DT12" s="1023"/>
      <c r="DU12" s="1024"/>
      <c r="DV12" s="1025"/>
      <c r="DW12" s="1026"/>
      <c r="DX12" s="1026"/>
      <c r="DY12" s="1026"/>
      <c r="DZ12" s="1027"/>
      <c r="EA12" s="225"/>
    </row>
    <row r="13" spans="1:131" s="226" customFormat="1" ht="26.25" customHeight="1" x14ac:dyDescent="0.15">
      <c r="A13" s="229">
        <v>7</v>
      </c>
      <c r="B13" s="1063"/>
      <c r="C13" s="1064"/>
      <c r="D13" s="1064"/>
      <c r="E13" s="1064"/>
      <c r="F13" s="1064"/>
      <c r="G13" s="1064"/>
      <c r="H13" s="1064"/>
      <c r="I13" s="1064"/>
      <c r="J13" s="1064"/>
      <c r="K13" s="1064"/>
      <c r="L13" s="1064"/>
      <c r="M13" s="1064"/>
      <c r="N13" s="1064"/>
      <c r="O13" s="1064"/>
      <c r="P13" s="1065"/>
      <c r="Q13" s="1071"/>
      <c r="R13" s="1072"/>
      <c r="S13" s="1072"/>
      <c r="T13" s="1072"/>
      <c r="U13" s="1072"/>
      <c r="V13" s="1072"/>
      <c r="W13" s="1072"/>
      <c r="X13" s="1072"/>
      <c r="Y13" s="1072"/>
      <c r="Z13" s="1072"/>
      <c r="AA13" s="1072"/>
      <c r="AB13" s="1072"/>
      <c r="AC13" s="1072"/>
      <c r="AD13" s="1072"/>
      <c r="AE13" s="1073"/>
      <c r="AF13" s="1068"/>
      <c r="AG13" s="1069"/>
      <c r="AH13" s="1069"/>
      <c r="AI13" s="1069"/>
      <c r="AJ13" s="1070"/>
      <c r="AK13" s="1114"/>
      <c r="AL13" s="1115"/>
      <c r="AM13" s="1115"/>
      <c r="AN13" s="1115"/>
      <c r="AO13" s="1115"/>
      <c r="AP13" s="1115"/>
      <c r="AQ13" s="1115"/>
      <c r="AR13" s="1115"/>
      <c r="AS13" s="1115"/>
      <c r="AT13" s="1115"/>
      <c r="AU13" s="1116"/>
      <c r="AV13" s="1116"/>
      <c r="AW13" s="1116"/>
      <c r="AX13" s="1116"/>
      <c r="AY13" s="1117"/>
      <c r="AZ13" s="223"/>
      <c r="BA13" s="223"/>
      <c r="BB13" s="223"/>
      <c r="BC13" s="223"/>
      <c r="BD13" s="223"/>
      <c r="BE13" s="224"/>
      <c r="BF13" s="224"/>
      <c r="BG13" s="224"/>
      <c r="BH13" s="224"/>
      <c r="BI13" s="224"/>
      <c r="BJ13" s="224"/>
      <c r="BK13" s="224"/>
      <c r="BL13" s="224"/>
      <c r="BM13" s="224"/>
      <c r="BN13" s="224"/>
      <c r="BO13" s="224"/>
      <c r="BP13" s="224"/>
      <c r="BQ13" s="229">
        <v>7</v>
      </c>
      <c r="BR13" s="230"/>
      <c r="BS13" s="1025"/>
      <c r="BT13" s="1026"/>
      <c r="BU13" s="1026"/>
      <c r="BV13" s="1026"/>
      <c r="BW13" s="1026"/>
      <c r="BX13" s="1026"/>
      <c r="BY13" s="1026"/>
      <c r="BZ13" s="1026"/>
      <c r="CA13" s="1026"/>
      <c r="CB13" s="1026"/>
      <c r="CC13" s="1026"/>
      <c r="CD13" s="1026"/>
      <c r="CE13" s="1026"/>
      <c r="CF13" s="1026"/>
      <c r="CG13" s="1047"/>
      <c r="CH13" s="1022"/>
      <c r="CI13" s="1023"/>
      <c r="CJ13" s="1023"/>
      <c r="CK13" s="1023"/>
      <c r="CL13" s="1024"/>
      <c r="CM13" s="1022"/>
      <c r="CN13" s="1023"/>
      <c r="CO13" s="1023"/>
      <c r="CP13" s="1023"/>
      <c r="CQ13" s="1024"/>
      <c r="CR13" s="1022"/>
      <c r="CS13" s="1023"/>
      <c r="CT13" s="1023"/>
      <c r="CU13" s="1023"/>
      <c r="CV13" s="1024"/>
      <c r="CW13" s="1022"/>
      <c r="CX13" s="1023"/>
      <c r="CY13" s="1023"/>
      <c r="CZ13" s="1023"/>
      <c r="DA13" s="1024"/>
      <c r="DB13" s="1022"/>
      <c r="DC13" s="1023"/>
      <c r="DD13" s="1023"/>
      <c r="DE13" s="1023"/>
      <c r="DF13" s="1024"/>
      <c r="DG13" s="1022"/>
      <c r="DH13" s="1023"/>
      <c r="DI13" s="1023"/>
      <c r="DJ13" s="1023"/>
      <c r="DK13" s="1024"/>
      <c r="DL13" s="1022"/>
      <c r="DM13" s="1023"/>
      <c r="DN13" s="1023"/>
      <c r="DO13" s="1023"/>
      <c r="DP13" s="1024"/>
      <c r="DQ13" s="1022"/>
      <c r="DR13" s="1023"/>
      <c r="DS13" s="1023"/>
      <c r="DT13" s="1023"/>
      <c r="DU13" s="1024"/>
      <c r="DV13" s="1025"/>
      <c r="DW13" s="1026"/>
      <c r="DX13" s="1026"/>
      <c r="DY13" s="1026"/>
      <c r="DZ13" s="1027"/>
      <c r="EA13" s="225"/>
    </row>
    <row r="14" spans="1:131" s="226" customFormat="1" ht="26.25" customHeight="1" x14ac:dyDescent="0.15">
      <c r="A14" s="229">
        <v>8</v>
      </c>
      <c r="B14" s="1063"/>
      <c r="C14" s="1064"/>
      <c r="D14" s="1064"/>
      <c r="E14" s="1064"/>
      <c r="F14" s="1064"/>
      <c r="G14" s="1064"/>
      <c r="H14" s="1064"/>
      <c r="I14" s="1064"/>
      <c r="J14" s="1064"/>
      <c r="K14" s="1064"/>
      <c r="L14" s="1064"/>
      <c r="M14" s="1064"/>
      <c r="N14" s="1064"/>
      <c r="O14" s="1064"/>
      <c r="P14" s="1065"/>
      <c r="Q14" s="1071"/>
      <c r="R14" s="1072"/>
      <c r="S14" s="1072"/>
      <c r="T14" s="1072"/>
      <c r="U14" s="1072"/>
      <c r="V14" s="1072"/>
      <c r="W14" s="1072"/>
      <c r="X14" s="1072"/>
      <c r="Y14" s="1072"/>
      <c r="Z14" s="1072"/>
      <c r="AA14" s="1072"/>
      <c r="AB14" s="1072"/>
      <c r="AC14" s="1072"/>
      <c r="AD14" s="1072"/>
      <c r="AE14" s="1073"/>
      <c r="AF14" s="1068"/>
      <c r="AG14" s="1069"/>
      <c r="AH14" s="1069"/>
      <c r="AI14" s="1069"/>
      <c r="AJ14" s="1070"/>
      <c r="AK14" s="1114"/>
      <c r="AL14" s="1115"/>
      <c r="AM14" s="1115"/>
      <c r="AN14" s="1115"/>
      <c r="AO14" s="1115"/>
      <c r="AP14" s="1115"/>
      <c r="AQ14" s="1115"/>
      <c r="AR14" s="1115"/>
      <c r="AS14" s="1115"/>
      <c r="AT14" s="1115"/>
      <c r="AU14" s="1116"/>
      <c r="AV14" s="1116"/>
      <c r="AW14" s="1116"/>
      <c r="AX14" s="1116"/>
      <c r="AY14" s="1117"/>
      <c r="AZ14" s="223"/>
      <c r="BA14" s="223"/>
      <c r="BB14" s="223"/>
      <c r="BC14" s="223"/>
      <c r="BD14" s="223"/>
      <c r="BE14" s="224"/>
      <c r="BF14" s="224"/>
      <c r="BG14" s="224"/>
      <c r="BH14" s="224"/>
      <c r="BI14" s="224"/>
      <c r="BJ14" s="224"/>
      <c r="BK14" s="224"/>
      <c r="BL14" s="224"/>
      <c r="BM14" s="224"/>
      <c r="BN14" s="224"/>
      <c r="BO14" s="224"/>
      <c r="BP14" s="224"/>
      <c r="BQ14" s="229">
        <v>8</v>
      </c>
      <c r="BR14" s="230"/>
      <c r="BS14" s="1025"/>
      <c r="BT14" s="1026"/>
      <c r="BU14" s="1026"/>
      <c r="BV14" s="1026"/>
      <c r="BW14" s="1026"/>
      <c r="BX14" s="1026"/>
      <c r="BY14" s="1026"/>
      <c r="BZ14" s="1026"/>
      <c r="CA14" s="1026"/>
      <c r="CB14" s="1026"/>
      <c r="CC14" s="1026"/>
      <c r="CD14" s="1026"/>
      <c r="CE14" s="1026"/>
      <c r="CF14" s="1026"/>
      <c r="CG14" s="1047"/>
      <c r="CH14" s="1022"/>
      <c r="CI14" s="1023"/>
      <c r="CJ14" s="1023"/>
      <c r="CK14" s="1023"/>
      <c r="CL14" s="1024"/>
      <c r="CM14" s="1022"/>
      <c r="CN14" s="1023"/>
      <c r="CO14" s="1023"/>
      <c r="CP14" s="1023"/>
      <c r="CQ14" s="1024"/>
      <c r="CR14" s="1022"/>
      <c r="CS14" s="1023"/>
      <c r="CT14" s="1023"/>
      <c r="CU14" s="1023"/>
      <c r="CV14" s="1024"/>
      <c r="CW14" s="1022"/>
      <c r="CX14" s="1023"/>
      <c r="CY14" s="1023"/>
      <c r="CZ14" s="1023"/>
      <c r="DA14" s="1024"/>
      <c r="DB14" s="1022"/>
      <c r="DC14" s="1023"/>
      <c r="DD14" s="1023"/>
      <c r="DE14" s="1023"/>
      <c r="DF14" s="1024"/>
      <c r="DG14" s="1022"/>
      <c r="DH14" s="1023"/>
      <c r="DI14" s="1023"/>
      <c r="DJ14" s="1023"/>
      <c r="DK14" s="1024"/>
      <c r="DL14" s="1022"/>
      <c r="DM14" s="1023"/>
      <c r="DN14" s="1023"/>
      <c r="DO14" s="1023"/>
      <c r="DP14" s="1024"/>
      <c r="DQ14" s="1022"/>
      <c r="DR14" s="1023"/>
      <c r="DS14" s="1023"/>
      <c r="DT14" s="1023"/>
      <c r="DU14" s="1024"/>
      <c r="DV14" s="1025"/>
      <c r="DW14" s="1026"/>
      <c r="DX14" s="1026"/>
      <c r="DY14" s="1026"/>
      <c r="DZ14" s="1027"/>
      <c r="EA14" s="225"/>
    </row>
    <row r="15" spans="1:131" s="226" customFormat="1" ht="26.25" customHeight="1" x14ac:dyDescent="0.15">
      <c r="A15" s="229">
        <v>9</v>
      </c>
      <c r="B15" s="1063"/>
      <c r="C15" s="1064"/>
      <c r="D15" s="1064"/>
      <c r="E15" s="1064"/>
      <c r="F15" s="1064"/>
      <c r="G15" s="1064"/>
      <c r="H15" s="1064"/>
      <c r="I15" s="1064"/>
      <c r="J15" s="1064"/>
      <c r="K15" s="1064"/>
      <c r="L15" s="1064"/>
      <c r="M15" s="1064"/>
      <c r="N15" s="1064"/>
      <c r="O15" s="1064"/>
      <c r="P15" s="1065"/>
      <c r="Q15" s="1071"/>
      <c r="R15" s="1072"/>
      <c r="S15" s="1072"/>
      <c r="T15" s="1072"/>
      <c r="U15" s="1072"/>
      <c r="V15" s="1072"/>
      <c r="W15" s="1072"/>
      <c r="X15" s="1072"/>
      <c r="Y15" s="1072"/>
      <c r="Z15" s="1072"/>
      <c r="AA15" s="1072"/>
      <c r="AB15" s="1072"/>
      <c r="AC15" s="1072"/>
      <c r="AD15" s="1072"/>
      <c r="AE15" s="1073"/>
      <c r="AF15" s="1068"/>
      <c r="AG15" s="1069"/>
      <c r="AH15" s="1069"/>
      <c r="AI15" s="1069"/>
      <c r="AJ15" s="1070"/>
      <c r="AK15" s="1114"/>
      <c r="AL15" s="1115"/>
      <c r="AM15" s="1115"/>
      <c r="AN15" s="1115"/>
      <c r="AO15" s="1115"/>
      <c r="AP15" s="1115"/>
      <c r="AQ15" s="1115"/>
      <c r="AR15" s="1115"/>
      <c r="AS15" s="1115"/>
      <c r="AT15" s="1115"/>
      <c r="AU15" s="1116"/>
      <c r="AV15" s="1116"/>
      <c r="AW15" s="1116"/>
      <c r="AX15" s="1116"/>
      <c r="AY15" s="1117"/>
      <c r="AZ15" s="223"/>
      <c r="BA15" s="223"/>
      <c r="BB15" s="223"/>
      <c r="BC15" s="223"/>
      <c r="BD15" s="223"/>
      <c r="BE15" s="224"/>
      <c r="BF15" s="224"/>
      <c r="BG15" s="224"/>
      <c r="BH15" s="224"/>
      <c r="BI15" s="224"/>
      <c r="BJ15" s="224"/>
      <c r="BK15" s="224"/>
      <c r="BL15" s="224"/>
      <c r="BM15" s="224"/>
      <c r="BN15" s="224"/>
      <c r="BO15" s="224"/>
      <c r="BP15" s="224"/>
      <c r="BQ15" s="229">
        <v>9</v>
      </c>
      <c r="BR15" s="230"/>
      <c r="BS15" s="1025"/>
      <c r="BT15" s="1026"/>
      <c r="BU15" s="1026"/>
      <c r="BV15" s="1026"/>
      <c r="BW15" s="1026"/>
      <c r="BX15" s="1026"/>
      <c r="BY15" s="1026"/>
      <c r="BZ15" s="1026"/>
      <c r="CA15" s="1026"/>
      <c r="CB15" s="1026"/>
      <c r="CC15" s="1026"/>
      <c r="CD15" s="1026"/>
      <c r="CE15" s="1026"/>
      <c r="CF15" s="1026"/>
      <c r="CG15" s="1047"/>
      <c r="CH15" s="1022"/>
      <c r="CI15" s="1023"/>
      <c r="CJ15" s="1023"/>
      <c r="CK15" s="1023"/>
      <c r="CL15" s="1024"/>
      <c r="CM15" s="1022"/>
      <c r="CN15" s="1023"/>
      <c r="CO15" s="1023"/>
      <c r="CP15" s="1023"/>
      <c r="CQ15" s="1024"/>
      <c r="CR15" s="1022"/>
      <c r="CS15" s="1023"/>
      <c r="CT15" s="1023"/>
      <c r="CU15" s="1023"/>
      <c r="CV15" s="1024"/>
      <c r="CW15" s="1022"/>
      <c r="CX15" s="1023"/>
      <c r="CY15" s="1023"/>
      <c r="CZ15" s="1023"/>
      <c r="DA15" s="1024"/>
      <c r="DB15" s="1022"/>
      <c r="DC15" s="1023"/>
      <c r="DD15" s="1023"/>
      <c r="DE15" s="1023"/>
      <c r="DF15" s="1024"/>
      <c r="DG15" s="1022"/>
      <c r="DH15" s="1023"/>
      <c r="DI15" s="1023"/>
      <c r="DJ15" s="1023"/>
      <c r="DK15" s="1024"/>
      <c r="DL15" s="1022"/>
      <c r="DM15" s="1023"/>
      <c r="DN15" s="1023"/>
      <c r="DO15" s="1023"/>
      <c r="DP15" s="1024"/>
      <c r="DQ15" s="1022"/>
      <c r="DR15" s="1023"/>
      <c r="DS15" s="1023"/>
      <c r="DT15" s="1023"/>
      <c r="DU15" s="1024"/>
      <c r="DV15" s="1025"/>
      <c r="DW15" s="1026"/>
      <c r="DX15" s="1026"/>
      <c r="DY15" s="1026"/>
      <c r="DZ15" s="1027"/>
      <c r="EA15" s="225"/>
    </row>
    <row r="16" spans="1:131" s="226" customFormat="1" ht="26.25" customHeight="1" x14ac:dyDescent="0.15">
      <c r="A16" s="229">
        <v>10</v>
      </c>
      <c r="B16" s="1063"/>
      <c r="C16" s="1064"/>
      <c r="D16" s="1064"/>
      <c r="E16" s="1064"/>
      <c r="F16" s="1064"/>
      <c r="G16" s="1064"/>
      <c r="H16" s="1064"/>
      <c r="I16" s="1064"/>
      <c r="J16" s="1064"/>
      <c r="K16" s="1064"/>
      <c r="L16" s="1064"/>
      <c r="M16" s="1064"/>
      <c r="N16" s="1064"/>
      <c r="O16" s="1064"/>
      <c r="P16" s="1065"/>
      <c r="Q16" s="1071"/>
      <c r="R16" s="1072"/>
      <c r="S16" s="1072"/>
      <c r="T16" s="1072"/>
      <c r="U16" s="1072"/>
      <c r="V16" s="1072"/>
      <c r="W16" s="1072"/>
      <c r="X16" s="1072"/>
      <c r="Y16" s="1072"/>
      <c r="Z16" s="1072"/>
      <c r="AA16" s="1072"/>
      <c r="AB16" s="1072"/>
      <c r="AC16" s="1072"/>
      <c r="AD16" s="1072"/>
      <c r="AE16" s="1073"/>
      <c r="AF16" s="1068"/>
      <c r="AG16" s="1069"/>
      <c r="AH16" s="1069"/>
      <c r="AI16" s="1069"/>
      <c r="AJ16" s="1070"/>
      <c r="AK16" s="1114"/>
      <c r="AL16" s="1115"/>
      <c r="AM16" s="1115"/>
      <c r="AN16" s="1115"/>
      <c r="AO16" s="1115"/>
      <c r="AP16" s="1115"/>
      <c r="AQ16" s="1115"/>
      <c r="AR16" s="1115"/>
      <c r="AS16" s="1115"/>
      <c r="AT16" s="1115"/>
      <c r="AU16" s="1116"/>
      <c r="AV16" s="1116"/>
      <c r="AW16" s="1116"/>
      <c r="AX16" s="1116"/>
      <c r="AY16" s="1117"/>
      <c r="AZ16" s="223"/>
      <c r="BA16" s="223"/>
      <c r="BB16" s="223"/>
      <c r="BC16" s="223"/>
      <c r="BD16" s="223"/>
      <c r="BE16" s="224"/>
      <c r="BF16" s="224"/>
      <c r="BG16" s="224"/>
      <c r="BH16" s="224"/>
      <c r="BI16" s="224"/>
      <c r="BJ16" s="224"/>
      <c r="BK16" s="224"/>
      <c r="BL16" s="224"/>
      <c r="BM16" s="224"/>
      <c r="BN16" s="224"/>
      <c r="BO16" s="224"/>
      <c r="BP16" s="224"/>
      <c r="BQ16" s="229">
        <v>10</v>
      </c>
      <c r="BR16" s="230"/>
      <c r="BS16" s="1025"/>
      <c r="BT16" s="1026"/>
      <c r="BU16" s="1026"/>
      <c r="BV16" s="1026"/>
      <c r="BW16" s="1026"/>
      <c r="BX16" s="1026"/>
      <c r="BY16" s="1026"/>
      <c r="BZ16" s="1026"/>
      <c r="CA16" s="1026"/>
      <c r="CB16" s="1026"/>
      <c r="CC16" s="1026"/>
      <c r="CD16" s="1026"/>
      <c r="CE16" s="1026"/>
      <c r="CF16" s="1026"/>
      <c r="CG16" s="1047"/>
      <c r="CH16" s="1022"/>
      <c r="CI16" s="1023"/>
      <c r="CJ16" s="1023"/>
      <c r="CK16" s="1023"/>
      <c r="CL16" s="1024"/>
      <c r="CM16" s="1022"/>
      <c r="CN16" s="1023"/>
      <c r="CO16" s="1023"/>
      <c r="CP16" s="1023"/>
      <c r="CQ16" s="1024"/>
      <c r="CR16" s="1022"/>
      <c r="CS16" s="1023"/>
      <c r="CT16" s="1023"/>
      <c r="CU16" s="1023"/>
      <c r="CV16" s="1024"/>
      <c r="CW16" s="1022"/>
      <c r="CX16" s="1023"/>
      <c r="CY16" s="1023"/>
      <c r="CZ16" s="1023"/>
      <c r="DA16" s="1024"/>
      <c r="DB16" s="1022"/>
      <c r="DC16" s="1023"/>
      <c r="DD16" s="1023"/>
      <c r="DE16" s="1023"/>
      <c r="DF16" s="1024"/>
      <c r="DG16" s="1022"/>
      <c r="DH16" s="1023"/>
      <c r="DI16" s="1023"/>
      <c r="DJ16" s="1023"/>
      <c r="DK16" s="1024"/>
      <c r="DL16" s="1022"/>
      <c r="DM16" s="1023"/>
      <c r="DN16" s="1023"/>
      <c r="DO16" s="1023"/>
      <c r="DP16" s="1024"/>
      <c r="DQ16" s="1022"/>
      <c r="DR16" s="1023"/>
      <c r="DS16" s="1023"/>
      <c r="DT16" s="1023"/>
      <c r="DU16" s="1024"/>
      <c r="DV16" s="1025"/>
      <c r="DW16" s="1026"/>
      <c r="DX16" s="1026"/>
      <c r="DY16" s="1026"/>
      <c r="DZ16" s="1027"/>
      <c r="EA16" s="225"/>
    </row>
    <row r="17" spans="1:131" s="226" customFormat="1" ht="26.25" customHeight="1" x14ac:dyDescent="0.15">
      <c r="A17" s="229">
        <v>11</v>
      </c>
      <c r="B17" s="1063"/>
      <c r="C17" s="1064"/>
      <c r="D17" s="1064"/>
      <c r="E17" s="1064"/>
      <c r="F17" s="1064"/>
      <c r="G17" s="1064"/>
      <c r="H17" s="1064"/>
      <c r="I17" s="1064"/>
      <c r="J17" s="1064"/>
      <c r="K17" s="1064"/>
      <c r="L17" s="1064"/>
      <c r="M17" s="1064"/>
      <c r="N17" s="1064"/>
      <c r="O17" s="1064"/>
      <c r="P17" s="1065"/>
      <c r="Q17" s="1071"/>
      <c r="R17" s="1072"/>
      <c r="S17" s="1072"/>
      <c r="T17" s="1072"/>
      <c r="U17" s="1072"/>
      <c r="V17" s="1072"/>
      <c r="W17" s="1072"/>
      <c r="X17" s="1072"/>
      <c r="Y17" s="1072"/>
      <c r="Z17" s="1072"/>
      <c r="AA17" s="1072"/>
      <c r="AB17" s="1072"/>
      <c r="AC17" s="1072"/>
      <c r="AD17" s="1072"/>
      <c r="AE17" s="1073"/>
      <c r="AF17" s="1068"/>
      <c r="AG17" s="1069"/>
      <c r="AH17" s="1069"/>
      <c r="AI17" s="1069"/>
      <c r="AJ17" s="1070"/>
      <c r="AK17" s="1114"/>
      <c r="AL17" s="1115"/>
      <c r="AM17" s="1115"/>
      <c r="AN17" s="1115"/>
      <c r="AO17" s="1115"/>
      <c r="AP17" s="1115"/>
      <c r="AQ17" s="1115"/>
      <c r="AR17" s="1115"/>
      <c r="AS17" s="1115"/>
      <c r="AT17" s="1115"/>
      <c r="AU17" s="1116"/>
      <c r="AV17" s="1116"/>
      <c r="AW17" s="1116"/>
      <c r="AX17" s="1116"/>
      <c r="AY17" s="1117"/>
      <c r="AZ17" s="223"/>
      <c r="BA17" s="223"/>
      <c r="BB17" s="223"/>
      <c r="BC17" s="223"/>
      <c r="BD17" s="223"/>
      <c r="BE17" s="224"/>
      <c r="BF17" s="224"/>
      <c r="BG17" s="224"/>
      <c r="BH17" s="224"/>
      <c r="BI17" s="224"/>
      <c r="BJ17" s="224"/>
      <c r="BK17" s="224"/>
      <c r="BL17" s="224"/>
      <c r="BM17" s="224"/>
      <c r="BN17" s="224"/>
      <c r="BO17" s="224"/>
      <c r="BP17" s="224"/>
      <c r="BQ17" s="229">
        <v>11</v>
      </c>
      <c r="BR17" s="230"/>
      <c r="BS17" s="1025"/>
      <c r="BT17" s="1026"/>
      <c r="BU17" s="1026"/>
      <c r="BV17" s="1026"/>
      <c r="BW17" s="1026"/>
      <c r="BX17" s="1026"/>
      <c r="BY17" s="1026"/>
      <c r="BZ17" s="1026"/>
      <c r="CA17" s="1026"/>
      <c r="CB17" s="1026"/>
      <c r="CC17" s="1026"/>
      <c r="CD17" s="1026"/>
      <c r="CE17" s="1026"/>
      <c r="CF17" s="1026"/>
      <c r="CG17" s="1047"/>
      <c r="CH17" s="1022"/>
      <c r="CI17" s="1023"/>
      <c r="CJ17" s="1023"/>
      <c r="CK17" s="1023"/>
      <c r="CL17" s="1024"/>
      <c r="CM17" s="1022"/>
      <c r="CN17" s="1023"/>
      <c r="CO17" s="1023"/>
      <c r="CP17" s="1023"/>
      <c r="CQ17" s="1024"/>
      <c r="CR17" s="1022"/>
      <c r="CS17" s="1023"/>
      <c r="CT17" s="1023"/>
      <c r="CU17" s="1023"/>
      <c r="CV17" s="1024"/>
      <c r="CW17" s="1022"/>
      <c r="CX17" s="1023"/>
      <c r="CY17" s="1023"/>
      <c r="CZ17" s="1023"/>
      <c r="DA17" s="1024"/>
      <c r="DB17" s="1022"/>
      <c r="DC17" s="1023"/>
      <c r="DD17" s="1023"/>
      <c r="DE17" s="1023"/>
      <c r="DF17" s="1024"/>
      <c r="DG17" s="1022"/>
      <c r="DH17" s="1023"/>
      <c r="DI17" s="1023"/>
      <c r="DJ17" s="1023"/>
      <c r="DK17" s="1024"/>
      <c r="DL17" s="1022"/>
      <c r="DM17" s="1023"/>
      <c r="DN17" s="1023"/>
      <c r="DO17" s="1023"/>
      <c r="DP17" s="1024"/>
      <c r="DQ17" s="1022"/>
      <c r="DR17" s="1023"/>
      <c r="DS17" s="1023"/>
      <c r="DT17" s="1023"/>
      <c r="DU17" s="1024"/>
      <c r="DV17" s="1025"/>
      <c r="DW17" s="1026"/>
      <c r="DX17" s="1026"/>
      <c r="DY17" s="1026"/>
      <c r="DZ17" s="1027"/>
      <c r="EA17" s="225"/>
    </row>
    <row r="18" spans="1:131" s="226" customFormat="1" ht="26.25" customHeight="1" x14ac:dyDescent="0.15">
      <c r="A18" s="229">
        <v>12</v>
      </c>
      <c r="B18" s="1063"/>
      <c r="C18" s="1064"/>
      <c r="D18" s="1064"/>
      <c r="E18" s="1064"/>
      <c r="F18" s="1064"/>
      <c r="G18" s="1064"/>
      <c r="H18" s="1064"/>
      <c r="I18" s="1064"/>
      <c r="J18" s="1064"/>
      <c r="K18" s="1064"/>
      <c r="L18" s="1064"/>
      <c r="M18" s="1064"/>
      <c r="N18" s="1064"/>
      <c r="O18" s="1064"/>
      <c r="P18" s="1065"/>
      <c r="Q18" s="1071"/>
      <c r="R18" s="1072"/>
      <c r="S18" s="1072"/>
      <c r="T18" s="1072"/>
      <c r="U18" s="1072"/>
      <c r="V18" s="1072"/>
      <c r="W18" s="1072"/>
      <c r="X18" s="1072"/>
      <c r="Y18" s="1072"/>
      <c r="Z18" s="1072"/>
      <c r="AA18" s="1072"/>
      <c r="AB18" s="1072"/>
      <c r="AC18" s="1072"/>
      <c r="AD18" s="1072"/>
      <c r="AE18" s="1073"/>
      <c r="AF18" s="1068"/>
      <c r="AG18" s="1069"/>
      <c r="AH18" s="1069"/>
      <c r="AI18" s="1069"/>
      <c r="AJ18" s="1070"/>
      <c r="AK18" s="1114"/>
      <c r="AL18" s="1115"/>
      <c r="AM18" s="1115"/>
      <c r="AN18" s="1115"/>
      <c r="AO18" s="1115"/>
      <c r="AP18" s="1115"/>
      <c r="AQ18" s="1115"/>
      <c r="AR18" s="1115"/>
      <c r="AS18" s="1115"/>
      <c r="AT18" s="1115"/>
      <c r="AU18" s="1116"/>
      <c r="AV18" s="1116"/>
      <c r="AW18" s="1116"/>
      <c r="AX18" s="1116"/>
      <c r="AY18" s="1117"/>
      <c r="AZ18" s="223"/>
      <c r="BA18" s="223"/>
      <c r="BB18" s="223"/>
      <c r="BC18" s="223"/>
      <c r="BD18" s="223"/>
      <c r="BE18" s="224"/>
      <c r="BF18" s="224"/>
      <c r="BG18" s="224"/>
      <c r="BH18" s="224"/>
      <c r="BI18" s="224"/>
      <c r="BJ18" s="224"/>
      <c r="BK18" s="224"/>
      <c r="BL18" s="224"/>
      <c r="BM18" s="224"/>
      <c r="BN18" s="224"/>
      <c r="BO18" s="224"/>
      <c r="BP18" s="224"/>
      <c r="BQ18" s="229">
        <v>12</v>
      </c>
      <c r="BR18" s="230"/>
      <c r="BS18" s="1025"/>
      <c r="BT18" s="1026"/>
      <c r="BU18" s="1026"/>
      <c r="BV18" s="1026"/>
      <c r="BW18" s="1026"/>
      <c r="BX18" s="1026"/>
      <c r="BY18" s="1026"/>
      <c r="BZ18" s="1026"/>
      <c r="CA18" s="1026"/>
      <c r="CB18" s="1026"/>
      <c r="CC18" s="1026"/>
      <c r="CD18" s="1026"/>
      <c r="CE18" s="1026"/>
      <c r="CF18" s="1026"/>
      <c r="CG18" s="1047"/>
      <c r="CH18" s="1022"/>
      <c r="CI18" s="1023"/>
      <c r="CJ18" s="1023"/>
      <c r="CK18" s="1023"/>
      <c r="CL18" s="1024"/>
      <c r="CM18" s="1022"/>
      <c r="CN18" s="1023"/>
      <c r="CO18" s="1023"/>
      <c r="CP18" s="1023"/>
      <c r="CQ18" s="1024"/>
      <c r="CR18" s="1022"/>
      <c r="CS18" s="1023"/>
      <c r="CT18" s="1023"/>
      <c r="CU18" s="1023"/>
      <c r="CV18" s="1024"/>
      <c r="CW18" s="1022"/>
      <c r="CX18" s="1023"/>
      <c r="CY18" s="1023"/>
      <c r="CZ18" s="1023"/>
      <c r="DA18" s="1024"/>
      <c r="DB18" s="1022"/>
      <c r="DC18" s="1023"/>
      <c r="DD18" s="1023"/>
      <c r="DE18" s="1023"/>
      <c r="DF18" s="1024"/>
      <c r="DG18" s="1022"/>
      <c r="DH18" s="1023"/>
      <c r="DI18" s="1023"/>
      <c r="DJ18" s="1023"/>
      <c r="DK18" s="1024"/>
      <c r="DL18" s="1022"/>
      <c r="DM18" s="1023"/>
      <c r="DN18" s="1023"/>
      <c r="DO18" s="1023"/>
      <c r="DP18" s="1024"/>
      <c r="DQ18" s="1022"/>
      <c r="DR18" s="1023"/>
      <c r="DS18" s="1023"/>
      <c r="DT18" s="1023"/>
      <c r="DU18" s="1024"/>
      <c r="DV18" s="1025"/>
      <c r="DW18" s="1026"/>
      <c r="DX18" s="1026"/>
      <c r="DY18" s="1026"/>
      <c r="DZ18" s="1027"/>
      <c r="EA18" s="225"/>
    </row>
    <row r="19" spans="1:131" s="226" customFormat="1" ht="26.25" customHeight="1" x14ac:dyDescent="0.15">
      <c r="A19" s="229">
        <v>13</v>
      </c>
      <c r="B19" s="1063"/>
      <c r="C19" s="1064"/>
      <c r="D19" s="1064"/>
      <c r="E19" s="1064"/>
      <c r="F19" s="1064"/>
      <c r="G19" s="1064"/>
      <c r="H19" s="1064"/>
      <c r="I19" s="1064"/>
      <c r="J19" s="1064"/>
      <c r="K19" s="1064"/>
      <c r="L19" s="1064"/>
      <c r="M19" s="1064"/>
      <c r="N19" s="1064"/>
      <c r="O19" s="1064"/>
      <c r="P19" s="1065"/>
      <c r="Q19" s="1071"/>
      <c r="R19" s="1072"/>
      <c r="S19" s="1072"/>
      <c r="T19" s="1072"/>
      <c r="U19" s="1072"/>
      <c r="V19" s="1072"/>
      <c r="W19" s="1072"/>
      <c r="X19" s="1072"/>
      <c r="Y19" s="1072"/>
      <c r="Z19" s="1072"/>
      <c r="AA19" s="1072"/>
      <c r="AB19" s="1072"/>
      <c r="AC19" s="1072"/>
      <c r="AD19" s="1072"/>
      <c r="AE19" s="1073"/>
      <c r="AF19" s="1068"/>
      <c r="AG19" s="1069"/>
      <c r="AH19" s="1069"/>
      <c r="AI19" s="1069"/>
      <c r="AJ19" s="1070"/>
      <c r="AK19" s="1114"/>
      <c r="AL19" s="1115"/>
      <c r="AM19" s="1115"/>
      <c r="AN19" s="1115"/>
      <c r="AO19" s="1115"/>
      <c r="AP19" s="1115"/>
      <c r="AQ19" s="1115"/>
      <c r="AR19" s="1115"/>
      <c r="AS19" s="1115"/>
      <c r="AT19" s="1115"/>
      <c r="AU19" s="1116"/>
      <c r="AV19" s="1116"/>
      <c r="AW19" s="1116"/>
      <c r="AX19" s="1116"/>
      <c r="AY19" s="1117"/>
      <c r="AZ19" s="223"/>
      <c r="BA19" s="223"/>
      <c r="BB19" s="223"/>
      <c r="BC19" s="223"/>
      <c r="BD19" s="223"/>
      <c r="BE19" s="224"/>
      <c r="BF19" s="224"/>
      <c r="BG19" s="224"/>
      <c r="BH19" s="224"/>
      <c r="BI19" s="224"/>
      <c r="BJ19" s="224"/>
      <c r="BK19" s="224"/>
      <c r="BL19" s="224"/>
      <c r="BM19" s="224"/>
      <c r="BN19" s="224"/>
      <c r="BO19" s="224"/>
      <c r="BP19" s="224"/>
      <c r="BQ19" s="229">
        <v>13</v>
      </c>
      <c r="BR19" s="230"/>
      <c r="BS19" s="1025"/>
      <c r="BT19" s="1026"/>
      <c r="BU19" s="1026"/>
      <c r="BV19" s="1026"/>
      <c r="BW19" s="1026"/>
      <c r="BX19" s="1026"/>
      <c r="BY19" s="1026"/>
      <c r="BZ19" s="1026"/>
      <c r="CA19" s="1026"/>
      <c r="CB19" s="1026"/>
      <c r="CC19" s="1026"/>
      <c r="CD19" s="1026"/>
      <c r="CE19" s="1026"/>
      <c r="CF19" s="1026"/>
      <c r="CG19" s="1047"/>
      <c r="CH19" s="1022"/>
      <c r="CI19" s="1023"/>
      <c r="CJ19" s="1023"/>
      <c r="CK19" s="1023"/>
      <c r="CL19" s="1024"/>
      <c r="CM19" s="1022"/>
      <c r="CN19" s="1023"/>
      <c r="CO19" s="1023"/>
      <c r="CP19" s="1023"/>
      <c r="CQ19" s="1024"/>
      <c r="CR19" s="1022"/>
      <c r="CS19" s="1023"/>
      <c r="CT19" s="1023"/>
      <c r="CU19" s="1023"/>
      <c r="CV19" s="1024"/>
      <c r="CW19" s="1022"/>
      <c r="CX19" s="1023"/>
      <c r="CY19" s="1023"/>
      <c r="CZ19" s="1023"/>
      <c r="DA19" s="1024"/>
      <c r="DB19" s="1022"/>
      <c r="DC19" s="1023"/>
      <c r="DD19" s="1023"/>
      <c r="DE19" s="1023"/>
      <c r="DF19" s="1024"/>
      <c r="DG19" s="1022"/>
      <c r="DH19" s="1023"/>
      <c r="DI19" s="1023"/>
      <c r="DJ19" s="1023"/>
      <c r="DK19" s="1024"/>
      <c r="DL19" s="1022"/>
      <c r="DM19" s="1023"/>
      <c r="DN19" s="1023"/>
      <c r="DO19" s="1023"/>
      <c r="DP19" s="1024"/>
      <c r="DQ19" s="1022"/>
      <c r="DR19" s="1023"/>
      <c r="DS19" s="1023"/>
      <c r="DT19" s="1023"/>
      <c r="DU19" s="1024"/>
      <c r="DV19" s="1025"/>
      <c r="DW19" s="1026"/>
      <c r="DX19" s="1026"/>
      <c r="DY19" s="1026"/>
      <c r="DZ19" s="1027"/>
      <c r="EA19" s="225"/>
    </row>
    <row r="20" spans="1:131" s="226" customFormat="1" ht="26.25" customHeight="1" x14ac:dyDescent="0.15">
      <c r="A20" s="229">
        <v>14</v>
      </c>
      <c r="B20" s="1063"/>
      <c r="C20" s="1064"/>
      <c r="D20" s="1064"/>
      <c r="E20" s="1064"/>
      <c r="F20" s="1064"/>
      <c r="G20" s="1064"/>
      <c r="H20" s="1064"/>
      <c r="I20" s="1064"/>
      <c r="J20" s="1064"/>
      <c r="K20" s="1064"/>
      <c r="L20" s="1064"/>
      <c r="M20" s="1064"/>
      <c r="N20" s="1064"/>
      <c r="O20" s="1064"/>
      <c r="P20" s="1065"/>
      <c r="Q20" s="1071"/>
      <c r="R20" s="1072"/>
      <c r="S20" s="1072"/>
      <c r="T20" s="1072"/>
      <c r="U20" s="1072"/>
      <c r="V20" s="1072"/>
      <c r="W20" s="1072"/>
      <c r="X20" s="1072"/>
      <c r="Y20" s="1072"/>
      <c r="Z20" s="1072"/>
      <c r="AA20" s="1072"/>
      <c r="AB20" s="1072"/>
      <c r="AC20" s="1072"/>
      <c r="AD20" s="1072"/>
      <c r="AE20" s="1073"/>
      <c r="AF20" s="1068"/>
      <c r="AG20" s="1069"/>
      <c r="AH20" s="1069"/>
      <c r="AI20" s="1069"/>
      <c r="AJ20" s="1070"/>
      <c r="AK20" s="1114"/>
      <c r="AL20" s="1115"/>
      <c r="AM20" s="1115"/>
      <c r="AN20" s="1115"/>
      <c r="AO20" s="1115"/>
      <c r="AP20" s="1115"/>
      <c r="AQ20" s="1115"/>
      <c r="AR20" s="1115"/>
      <c r="AS20" s="1115"/>
      <c r="AT20" s="1115"/>
      <c r="AU20" s="1116"/>
      <c r="AV20" s="1116"/>
      <c r="AW20" s="1116"/>
      <c r="AX20" s="1116"/>
      <c r="AY20" s="1117"/>
      <c r="AZ20" s="223"/>
      <c r="BA20" s="223"/>
      <c r="BB20" s="223"/>
      <c r="BC20" s="223"/>
      <c r="BD20" s="223"/>
      <c r="BE20" s="224"/>
      <c r="BF20" s="224"/>
      <c r="BG20" s="224"/>
      <c r="BH20" s="224"/>
      <c r="BI20" s="224"/>
      <c r="BJ20" s="224"/>
      <c r="BK20" s="224"/>
      <c r="BL20" s="224"/>
      <c r="BM20" s="224"/>
      <c r="BN20" s="224"/>
      <c r="BO20" s="224"/>
      <c r="BP20" s="224"/>
      <c r="BQ20" s="229">
        <v>14</v>
      </c>
      <c r="BR20" s="230"/>
      <c r="BS20" s="1025"/>
      <c r="BT20" s="1026"/>
      <c r="BU20" s="1026"/>
      <c r="BV20" s="1026"/>
      <c r="BW20" s="1026"/>
      <c r="BX20" s="1026"/>
      <c r="BY20" s="1026"/>
      <c r="BZ20" s="1026"/>
      <c r="CA20" s="1026"/>
      <c r="CB20" s="1026"/>
      <c r="CC20" s="1026"/>
      <c r="CD20" s="1026"/>
      <c r="CE20" s="1026"/>
      <c r="CF20" s="1026"/>
      <c r="CG20" s="1047"/>
      <c r="CH20" s="1022"/>
      <c r="CI20" s="1023"/>
      <c r="CJ20" s="1023"/>
      <c r="CK20" s="1023"/>
      <c r="CL20" s="1024"/>
      <c r="CM20" s="1022"/>
      <c r="CN20" s="1023"/>
      <c r="CO20" s="1023"/>
      <c r="CP20" s="1023"/>
      <c r="CQ20" s="1024"/>
      <c r="CR20" s="1022"/>
      <c r="CS20" s="1023"/>
      <c r="CT20" s="1023"/>
      <c r="CU20" s="1023"/>
      <c r="CV20" s="1024"/>
      <c r="CW20" s="1022"/>
      <c r="CX20" s="1023"/>
      <c r="CY20" s="1023"/>
      <c r="CZ20" s="1023"/>
      <c r="DA20" s="1024"/>
      <c r="DB20" s="1022"/>
      <c r="DC20" s="1023"/>
      <c r="DD20" s="1023"/>
      <c r="DE20" s="1023"/>
      <c r="DF20" s="1024"/>
      <c r="DG20" s="1022"/>
      <c r="DH20" s="1023"/>
      <c r="DI20" s="1023"/>
      <c r="DJ20" s="1023"/>
      <c r="DK20" s="1024"/>
      <c r="DL20" s="1022"/>
      <c r="DM20" s="1023"/>
      <c r="DN20" s="1023"/>
      <c r="DO20" s="1023"/>
      <c r="DP20" s="1024"/>
      <c r="DQ20" s="1022"/>
      <c r="DR20" s="1023"/>
      <c r="DS20" s="1023"/>
      <c r="DT20" s="1023"/>
      <c r="DU20" s="1024"/>
      <c r="DV20" s="1025"/>
      <c r="DW20" s="1026"/>
      <c r="DX20" s="1026"/>
      <c r="DY20" s="1026"/>
      <c r="DZ20" s="1027"/>
      <c r="EA20" s="225"/>
    </row>
    <row r="21" spans="1:131" s="226" customFormat="1" ht="26.25" customHeight="1" thickBot="1" x14ac:dyDescent="0.2">
      <c r="A21" s="229">
        <v>15</v>
      </c>
      <c r="B21" s="1063"/>
      <c r="C21" s="1064"/>
      <c r="D21" s="1064"/>
      <c r="E21" s="1064"/>
      <c r="F21" s="1064"/>
      <c r="G21" s="1064"/>
      <c r="H21" s="1064"/>
      <c r="I21" s="1064"/>
      <c r="J21" s="1064"/>
      <c r="K21" s="1064"/>
      <c r="L21" s="1064"/>
      <c r="M21" s="1064"/>
      <c r="N21" s="1064"/>
      <c r="O21" s="1064"/>
      <c r="P21" s="1065"/>
      <c r="Q21" s="1071"/>
      <c r="R21" s="1072"/>
      <c r="S21" s="1072"/>
      <c r="T21" s="1072"/>
      <c r="U21" s="1072"/>
      <c r="V21" s="1072"/>
      <c r="W21" s="1072"/>
      <c r="X21" s="1072"/>
      <c r="Y21" s="1072"/>
      <c r="Z21" s="1072"/>
      <c r="AA21" s="1072"/>
      <c r="AB21" s="1072"/>
      <c r="AC21" s="1072"/>
      <c r="AD21" s="1072"/>
      <c r="AE21" s="1073"/>
      <c r="AF21" s="1068"/>
      <c r="AG21" s="1069"/>
      <c r="AH21" s="1069"/>
      <c r="AI21" s="1069"/>
      <c r="AJ21" s="1070"/>
      <c r="AK21" s="1114"/>
      <c r="AL21" s="1115"/>
      <c r="AM21" s="1115"/>
      <c r="AN21" s="1115"/>
      <c r="AO21" s="1115"/>
      <c r="AP21" s="1115"/>
      <c r="AQ21" s="1115"/>
      <c r="AR21" s="1115"/>
      <c r="AS21" s="1115"/>
      <c r="AT21" s="1115"/>
      <c r="AU21" s="1116"/>
      <c r="AV21" s="1116"/>
      <c r="AW21" s="1116"/>
      <c r="AX21" s="1116"/>
      <c r="AY21" s="1117"/>
      <c r="AZ21" s="223"/>
      <c r="BA21" s="223"/>
      <c r="BB21" s="223"/>
      <c r="BC21" s="223"/>
      <c r="BD21" s="223"/>
      <c r="BE21" s="224"/>
      <c r="BF21" s="224"/>
      <c r="BG21" s="224"/>
      <c r="BH21" s="224"/>
      <c r="BI21" s="224"/>
      <c r="BJ21" s="224"/>
      <c r="BK21" s="224"/>
      <c r="BL21" s="224"/>
      <c r="BM21" s="224"/>
      <c r="BN21" s="224"/>
      <c r="BO21" s="224"/>
      <c r="BP21" s="224"/>
      <c r="BQ21" s="229">
        <v>15</v>
      </c>
      <c r="BR21" s="230"/>
      <c r="BS21" s="1025"/>
      <c r="BT21" s="1026"/>
      <c r="BU21" s="1026"/>
      <c r="BV21" s="1026"/>
      <c r="BW21" s="1026"/>
      <c r="BX21" s="1026"/>
      <c r="BY21" s="1026"/>
      <c r="BZ21" s="1026"/>
      <c r="CA21" s="1026"/>
      <c r="CB21" s="1026"/>
      <c r="CC21" s="1026"/>
      <c r="CD21" s="1026"/>
      <c r="CE21" s="1026"/>
      <c r="CF21" s="1026"/>
      <c r="CG21" s="1047"/>
      <c r="CH21" s="1022"/>
      <c r="CI21" s="1023"/>
      <c r="CJ21" s="1023"/>
      <c r="CK21" s="1023"/>
      <c r="CL21" s="1024"/>
      <c r="CM21" s="1022"/>
      <c r="CN21" s="1023"/>
      <c r="CO21" s="1023"/>
      <c r="CP21" s="1023"/>
      <c r="CQ21" s="1024"/>
      <c r="CR21" s="1022"/>
      <c r="CS21" s="1023"/>
      <c r="CT21" s="1023"/>
      <c r="CU21" s="1023"/>
      <c r="CV21" s="1024"/>
      <c r="CW21" s="1022"/>
      <c r="CX21" s="1023"/>
      <c r="CY21" s="1023"/>
      <c r="CZ21" s="1023"/>
      <c r="DA21" s="1024"/>
      <c r="DB21" s="1022"/>
      <c r="DC21" s="1023"/>
      <c r="DD21" s="1023"/>
      <c r="DE21" s="1023"/>
      <c r="DF21" s="1024"/>
      <c r="DG21" s="1022"/>
      <c r="DH21" s="1023"/>
      <c r="DI21" s="1023"/>
      <c r="DJ21" s="1023"/>
      <c r="DK21" s="1024"/>
      <c r="DL21" s="1022"/>
      <c r="DM21" s="1023"/>
      <c r="DN21" s="1023"/>
      <c r="DO21" s="1023"/>
      <c r="DP21" s="1024"/>
      <c r="DQ21" s="1022"/>
      <c r="DR21" s="1023"/>
      <c r="DS21" s="1023"/>
      <c r="DT21" s="1023"/>
      <c r="DU21" s="1024"/>
      <c r="DV21" s="1025"/>
      <c r="DW21" s="1026"/>
      <c r="DX21" s="1026"/>
      <c r="DY21" s="1026"/>
      <c r="DZ21" s="1027"/>
      <c r="EA21" s="225"/>
    </row>
    <row r="22" spans="1:131" s="226" customFormat="1" ht="26.25" customHeight="1" x14ac:dyDescent="0.15">
      <c r="A22" s="229">
        <v>16</v>
      </c>
      <c r="B22" s="1063"/>
      <c r="C22" s="1064"/>
      <c r="D22" s="1064"/>
      <c r="E22" s="1064"/>
      <c r="F22" s="1064"/>
      <c r="G22" s="1064"/>
      <c r="H22" s="1064"/>
      <c r="I22" s="1064"/>
      <c r="J22" s="1064"/>
      <c r="K22" s="1064"/>
      <c r="L22" s="1064"/>
      <c r="M22" s="1064"/>
      <c r="N22" s="1064"/>
      <c r="O22" s="1064"/>
      <c r="P22" s="1065"/>
      <c r="Q22" s="1107"/>
      <c r="R22" s="1108"/>
      <c r="S22" s="1108"/>
      <c r="T22" s="1108"/>
      <c r="U22" s="1108"/>
      <c r="V22" s="1108"/>
      <c r="W22" s="1108"/>
      <c r="X22" s="1108"/>
      <c r="Y22" s="1108"/>
      <c r="Z22" s="1108"/>
      <c r="AA22" s="1108"/>
      <c r="AB22" s="1108"/>
      <c r="AC22" s="1108"/>
      <c r="AD22" s="1108"/>
      <c r="AE22" s="1109"/>
      <c r="AF22" s="1068"/>
      <c r="AG22" s="1069"/>
      <c r="AH22" s="1069"/>
      <c r="AI22" s="1069"/>
      <c r="AJ22" s="1070"/>
      <c r="AK22" s="1110"/>
      <c r="AL22" s="1111"/>
      <c r="AM22" s="1111"/>
      <c r="AN22" s="1111"/>
      <c r="AO22" s="1111"/>
      <c r="AP22" s="1111"/>
      <c r="AQ22" s="1111"/>
      <c r="AR22" s="1111"/>
      <c r="AS22" s="1111"/>
      <c r="AT22" s="1111"/>
      <c r="AU22" s="1112"/>
      <c r="AV22" s="1112"/>
      <c r="AW22" s="1112"/>
      <c r="AX22" s="1112"/>
      <c r="AY22" s="1113"/>
      <c r="AZ22" s="1061" t="s">
        <v>387</v>
      </c>
      <c r="BA22" s="1061"/>
      <c r="BB22" s="1061"/>
      <c r="BC22" s="1061"/>
      <c r="BD22" s="1062"/>
      <c r="BE22" s="224"/>
      <c r="BF22" s="224"/>
      <c r="BG22" s="224"/>
      <c r="BH22" s="224"/>
      <c r="BI22" s="224"/>
      <c r="BJ22" s="224"/>
      <c r="BK22" s="224"/>
      <c r="BL22" s="224"/>
      <c r="BM22" s="224"/>
      <c r="BN22" s="224"/>
      <c r="BO22" s="224"/>
      <c r="BP22" s="224"/>
      <c r="BQ22" s="229">
        <v>16</v>
      </c>
      <c r="BR22" s="230"/>
      <c r="BS22" s="1025"/>
      <c r="BT22" s="1026"/>
      <c r="BU22" s="1026"/>
      <c r="BV22" s="1026"/>
      <c r="BW22" s="1026"/>
      <c r="BX22" s="1026"/>
      <c r="BY22" s="1026"/>
      <c r="BZ22" s="1026"/>
      <c r="CA22" s="1026"/>
      <c r="CB22" s="1026"/>
      <c r="CC22" s="1026"/>
      <c r="CD22" s="1026"/>
      <c r="CE22" s="1026"/>
      <c r="CF22" s="1026"/>
      <c r="CG22" s="1047"/>
      <c r="CH22" s="1022"/>
      <c r="CI22" s="1023"/>
      <c r="CJ22" s="1023"/>
      <c r="CK22" s="1023"/>
      <c r="CL22" s="1024"/>
      <c r="CM22" s="1022"/>
      <c r="CN22" s="1023"/>
      <c r="CO22" s="1023"/>
      <c r="CP22" s="1023"/>
      <c r="CQ22" s="1024"/>
      <c r="CR22" s="1022"/>
      <c r="CS22" s="1023"/>
      <c r="CT22" s="1023"/>
      <c r="CU22" s="1023"/>
      <c r="CV22" s="1024"/>
      <c r="CW22" s="1022"/>
      <c r="CX22" s="1023"/>
      <c r="CY22" s="1023"/>
      <c r="CZ22" s="1023"/>
      <c r="DA22" s="1024"/>
      <c r="DB22" s="1022"/>
      <c r="DC22" s="1023"/>
      <c r="DD22" s="1023"/>
      <c r="DE22" s="1023"/>
      <c r="DF22" s="1024"/>
      <c r="DG22" s="1022"/>
      <c r="DH22" s="1023"/>
      <c r="DI22" s="1023"/>
      <c r="DJ22" s="1023"/>
      <c r="DK22" s="1024"/>
      <c r="DL22" s="1022"/>
      <c r="DM22" s="1023"/>
      <c r="DN22" s="1023"/>
      <c r="DO22" s="1023"/>
      <c r="DP22" s="1024"/>
      <c r="DQ22" s="1022"/>
      <c r="DR22" s="1023"/>
      <c r="DS22" s="1023"/>
      <c r="DT22" s="1023"/>
      <c r="DU22" s="1024"/>
      <c r="DV22" s="1025"/>
      <c r="DW22" s="1026"/>
      <c r="DX22" s="1026"/>
      <c r="DY22" s="1026"/>
      <c r="DZ22" s="1027"/>
      <c r="EA22" s="225"/>
    </row>
    <row r="23" spans="1:131" s="226" customFormat="1" ht="26.25" customHeight="1" thickBot="1" x14ac:dyDescent="0.2">
      <c r="A23" s="231" t="s">
        <v>388</v>
      </c>
      <c r="B23" s="970" t="s">
        <v>389</v>
      </c>
      <c r="C23" s="971"/>
      <c r="D23" s="971"/>
      <c r="E23" s="971"/>
      <c r="F23" s="971"/>
      <c r="G23" s="971"/>
      <c r="H23" s="971"/>
      <c r="I23" s="971"/>
      <c r="J23" s="971"/>
      <c r="K23" s="971"/>
      <c r="L23" s="971"/>
      <c r="M23" s="971"/>
      <c r="N23" s="971"/>
      <c r="O23" s="971"/>
      <c r="P23" s="981"/>
      <c r="Q23" s="1101">
        <v>6646</v>
      </c>
      <c r="R23" s="1095"/>
      <c r="S23" s="1095"/>
      <c r="T23" s="1095"/>
      <c r="U23" s="1095"/>
      <c r="V23" s="1095">
        <v>6150</v>
      </c>
      <c r="W23" s="1095"/>
      <c r="X23" s="1095"/>
      <c r="Y23" s="1095"/>
      <c r="Z23" s="1095"/>
      <c r="AA23" s="1095">
        <v>495</v>
      </c>
      <c r="AB23" s="1095"/>
      <c r="AC23" s="1095"/>
      <c r="AD23" s="1095"/>
      <c r="AE23" s="1102"/>
      <c r="AF23" s="1103">
        <v>451</v>
      </c>
      <c r="AG23" s="1095"/>
      <c r="AH23" s="1095"/>
      <c r="AI23" s="1095"/>
      <c r="AJ23" s="1104"/>
      <c r="AK23" s="1105"/>
      <c r="AL23" s="1106"/>
      <c r="AM23" s="1106"/>
      <c r="AN23" s="1106"/>
      <c r="AO23" s="1106"/>
      <c r="AP23" s="1095">
        <v>4886</v>
      </c>
      <c r="AQ23" s="1095"/>
      <c r="AR23" s="1095"/>
      <c r="AS23" s="1095"/>
      <c r="AT23" s="1095"/>
      <c r="AU23" s="1096"/>
      <c r="AV23" s="1096"/>
      <c r="AW23" s="1096"/>
      <c r="AX23" s="1096"/>
      <c r="AY23" s="1097"/>
      <c r="AZ23" s="1098" t="s">
        <v>130</v>
      </c>
      <c r="BA23" s="1099"/>
      <c r="BB23" s="1099"/>
      <c r="BC23" s="1099"/>
      <c r="BD23" s="1100"/>
      <c r="BE23" s="224"/>
      <c r="BF23" s="224"/>
      <c r="BG23" s="224"/>
      <c r="BH23" s="224"/>
      <c r="BI23" s="224"/>
      <c r="BJ23" s="224"/>
      <c r="BK23" s="224"/>
      <c r="BL23" s="224"/>
      <c r="BM23" s="224"/>
      <c r="BN23" s="224"/>
      <c r="BO23" s="224"/>
      <c r="BP23" s="224"/>
      <c r="BQ23" s="229">
        <v>17</v>
      </c>
      <c r="BR23" s="230"/>
      <c r="BS23" s="1025"/>
      <c r="BT23" s="1026"/>
      <c r="BU23" s="1026"/>
      <c r="BV23" s="1026"/>
      <c r="BW23" s="1026"/>
      <c r="BX23" s="1026"/>
      <c r="BY23" s="1026"/>
      <c r="BZ23" s="1026"/>
      <c r="CA23" s="1026"/>
      <c r="CB23" s="1026"/>
      <c r="CC23" s="1026"/>
      <c r="CD23" s="1026"/>
      <c r="CE23" s="1026"/>
      <c r="CF23" s="1026"/>
      <c r="CG23" s="1047"/>
      <c r="CH23" s="1022"/>
      <c r="CI23" s="1023"/>
      <c r="CJ23" s="1023"/>
      <c r="CK23" s="1023"/>
      <c r="CL23" s="1024"/>
      <c r="CM23" s="1022"/>
      <c r="CN23" s="1023"/>
      <c r="CO23" s="1023"/>
      <c r="CP23" s="1023"/>
      <c r="CQ23" s="1024"/>
      <c r="CR23" s="1022"/>
      <c r="CS23" s="1023"/>
      <c r="CT23" s="1023"/>
      <c r="CU23" s="1023"/>
      <c r="CV23" s="1024"/>
      <c r="CW23" s="1022"/>
      <c r="CX23" s="1023"/>
      <c r="CY23" s="1023"/>
      <c r="CZ23" s="1023"/>
      <c r="DA23" s="1024"/>
      <c r="DB23" s="1022"/>
      <c r="DC23" s="1023"/>
      <c r="DD23" s="1023"/>
      <c r="DE23" s="1023"/>
      <c r="DF23" s="1024"/>
      <c r="DG23" s="1022"/>
      <c r="DH23" s="1023"/>
      <c r="DI23" s="1023"/>
      <c r="DJ23" s="1023"/>
      <c r="DK23" s="1024"/>
      <c r="DL23" s="1022"/>
      <c r="DM23" s="1023"/>
      <c r="DN23" s="1023"/>
      <c r="DO23" s="1023"/>
      <c r="DP23" s="1024"/>
      <c r="DQ23" s="1022"/>
      <c r="DR23" s="1023"/>
      <c r="DS23" s="1023"/>
      <c r="DT23" s="1023"/>
      <c r="DU23" s="1024"/>
      <c r="DV23" s="1025"/>
      <c r="DW23" s="1026"/>
      <c r="DX23" s="1026"/>
      <c r="DY23" s="1026"/>
      <c r="DZ23" s="1027"/>
      <c r="EA23" s="225"/>
    </row>
    <row r="24" spans="1:131" s="226" customFormat="1" ht="26.25" customHeight="1" x14ac:dyDescent="0.15">
      <c r="A24" s="1094" t="s">
        <v>390</v>
      </c>
      <c r="B24" s="1094"/>
      <c r="C24" s="1094"/>
      <c r="D24" s="1094"/>
      <c r="E24" s="1094"/>
      <c r="F24" s="1094"/>
      <c r="G24" s="1094"/>
      <c r="H24" s="1094"/>
      <c r="I24" s="1094"/>
      <c r="J24" s="1094"/>
      <c r="K24" s="1094"/>
      <c r="L24" s="1094"/>
      <c r="M24" s="1094"/>
      <c r="N24" s="1094"/>
      <c r="O24" s="1094"/>
      <c r="P24" s="1094"/>
      <c r="Q24" s="1094"/>
      <c r="R24" s="1094"/>
      <c r="S24" s="1094"/>
      <c r="T24" s="1094"/>
      <c r="U24" s="1094"/>
      <c r="V24" s="1094"/>
      <c r="W24" s="1094"/>
      <c r="X24" s="1094"/>
      <c r="Y24" s="1094"/>
      <c r="Z24" s="1094"/>
      <c r="AA24" s="1094"/>
      <c r="AB24" s="1094"/>
      <c r="AC24" s="1094"/>
      <c r="AD24" s="1094"/>
      <c r="AE24" s="1094"/>
      <c r="AF24" s="1094"/>
      <c r="AG24" s="1094"/>
      <c r="AH24" s="1094"/>
      <c r="AI24" s="1094"/>
      <c r="AJ24" s="1094"/>
      <c r="AK24" s="1094"/>
      <c r="AL24" s="1094"/>
      <c r="AM24" s="1094"/>
      <c r="AN24" s="1094"/>
      <c r="AO24" s="1094"/>
      <c r="AP24" s="1094"/>
      <c r="AQ24" s="1094"/>
      <c r="AR24" s="1094"/>
      <c r="AS24" s="1094"/>
      <c r="AT24" s="1094"/>
      <c r="AU24" s="1094"/>
      <c r="AV24" s="1094"/>
      <c r="AW24" s="1094"/>
      <c r="AX24" s="1094"/>
      <c r="AY24" s="1094"/>
      <c r="AZ24" s="223"/>
      <c r="BA24" s="223"/>
      <c r="BB24" s="223"/>
      <c r="BC24" s="223"/>
      <c r="BD24" s="223"/>
      <c r="BE24" s="224"/>
      <c r="BF24" s="224"/>
      <c r="BG24" s="224"/>
      <c r="BH24" s="224"/>
      <c r="BI24" s="224"/>
      <c r="BJ24" s="224"/>
      <c r="BK24" s="224"/>
      <c r="BL24" s="224"/>
      <c r="BM24" s="224"/>
      <c r="BN24" s="224"/>
      <c r="BO24" s="224"/>
      <c r="BP24" s="224"/>
      <c r="BQ24" s="229">
        <v>18</v>
      </c>
      <c r="BR24" s="230"/>
      <c r="BS24" s="1025"/>
      <c r="BT24" s="1026"/>
      <c r="BU24" s="1026"/>
      <c r="BV24" s="1026"/>
      <c r="BW24" s="1026"/>
      <c r="BX24" s="1026"/>
      <c r="BY24" s="1026"/>
      <c r="BZ24" s="1026"/>
      <c r="CA24" s="1026"/>
      <c r="CB24" s="1026"/>
      <c r="CC24" s="1026"/>
      <c r="CD24" s="1026"/>
      <c r="CE24" s="1026"/>
      <c r="CF24" s="1026"/>
      <c r="CG24" s="1047"/>
      <c r="CH24" s="1022"/>
      <c r="CI24" s="1023"/>
      <c r="CJ24" s="1023"/>
      <c r="CK24" s="1023"/>
      <c r="CL24" s="1024"/>
      <c r="CM24" s="1022"/>
      <c r="CN24" s="1023"/>
      <c r="CO24" s="1023"/>
      <c r="CP24" s="1023"/>
      <c r="CQ24" s="1024"/>
      <c r="CR24" s="1022"/>
      <c r="CS24" s="1023"/>
      <c r="CT24" s="1023"/>
      <c r="CU24" s="1023"/>
      <c r="CV24" s="1024"/>
      <c r="CW24" s="1022"/>
      <c r="CX24" s="1023"/>
      <c r="CY24" s="1023"/>
      <c r="CZ24" s="1023"/>
      <c r="DA24" s="1024"/>
      <c r="DB24" s="1022"/>
      <c r="DC24" s="1023"/>
      <c r="DD24" s="1023"/>
      <c r="DE24" s="1023"/>
      <c r="DF24" s="1024"/>
      <c r="DG24" s="1022"/>
      <c r="DH24" s="1023"/>
      <c r="DI24" s="1023"/>
      <c r="DJ24" s="1023"/>
      <c r="DK24" s="1024"/>
      <c r="DL24" s="1022"/>
      <c r="DM24" s="1023"/>
      <c r="DN24" s="1023"/>
      <c r="DO24" s="1023"/>
      <c r="DP24" s="1024"/>
      <c r="DQ24" s="1022"/>
      <c r="DR24" s="1023"/>
      <c r="DS24" s="1023"/>
      <c r="DT24" s="1023"/>
      <c r="DU24" s="1024"/>
      <c r="DV24" s="1025"/>
      <c r="DW24" s="1026"/>
      <c r="DX24" s="1026"/>
      <c r="DY24" s="1026"/>
      <c r="DZ24" s="1027"/>
      <c r="EA24" s="225"/>
    </row>
    <row r="25" spans="1:131" ht="26.25" customHeight="1" thickBot="1" x14ac:dyDescent="0.2">
      <c r="A25" s="1093" t="s">
        <v>391</v>
      </c>
      <c r="B25" s="1093"/>
      <c r="C25" s="1093"/>
      <c r="D25" s="1093"/>
      <c r="E25" s="1093"/>
      <c r="F25" s="1093"/>
      <c r="G25" s="1093"/>
      <c r="H25" s="1093"/>
      <c r="I25" s="1093"/>
      <c r="J25" s="1093"/>
      <c r="K25" s="1093"/>
      <c r="L25" s="1093"/>
      <c r="M25" s="1093"/>
      <c r="N25" s="1093"/>
      <c r="O25" s="1093"/>
      <c r="P25" s="1093"/>
      <c r="Q25" s="1093"/>
      <c r="R25" s="1093"/>
      <c r="S25" s="1093"/>
      <c r="T25" s="1093"/>
      <c r="U25" s="1093"/>
      <c r="V25" s="1093"/>
      <c r="W25" s="1093"/>
      <c r="X25" s="1093"/>
      <c r="Y25" s="1093"/>
      <c r="Z25" s="1093"/>
      <c r="AA25" s="1093"/>
      <c r="AB25" s="1093"/>
      <c r="AC25" s="1093"/>
      <c r="AD25" s="1093"/>
      <c r="AE25" s="1093"/>
      <c r="AF25" s="1093"/>
      <c r="AG25" s="1093"/>
      <c r="AH25" s="1093"/>
      <c r="AI25" s="1093"/>
      <c r="AJ25" s="1093"/>
      <c r="AK25" s="1093"/>
      <c r="AL25" s="1093"/>
      <c r="AM25" s="1093"/>
      <c r="AN25" s="1093"/>
      <c r="AO25" s="1093"/>
      <c r="AP25" s="1093"/>
      <c r="AQ25" s="1093"/>
      <c r="AR25" s="1093"/>
      <c r="AS25" s="1093"/>
      <c r="AT25" s="1093"/>
      <c r="AU25" s="1093"/>
      <c r="AV25" s="1093"/>
      <c r="AW25" s="1093"/>
      <c r="AX25" s="1093"/>
      <c r="AY25" s="1093"/>
      <c r="AZ25" s="1093"/>
      <c r="BA25" s="1093"/>
      <c r="BB25" s="1093"/>
      <c r="BC25" s="1093"/>
      <c r="BD25" s="1093"/>
      <c r="BE25" s="1093"/>
      <c r="BF25" s="1093"/>
      <c r="BG25" s="1093"/>
      <c r="BH25" s="1093"/>
      <c r="BI25" s="1093"/>
      <c r="BJ25" s="223"/>
      <c r="BK25" s="223"/>
      <c r="BL25" s="223"/>
      <c r="BM25" s="223"/>
      <c r="BN25" s="223"/>
      <c r="BO25" s="232"/>
      <c r="BP25" s="232"/>
      <c r="BQ25" s="229">
        <v>19</v>
      </c>
      <c r="BR25" s="230"/>
      <c r="BS25" s="1025"/>
      <c r="BT25" s="1026"/>
      <c r="BU25" s="1026"/>
      <c r="BV25" s="1026"/>
      <c r="BW25" s="1026"/>
      <c r="BX25" s="1026"/>
      <c r="BY25" s="1026"/>
      <c r="BZ25" s="1026"/>
      <c r="CA25" s="1026"/>
      <c r="CB25" s="1026"/>
      <c r="CC25" s="1026"/>
      <c r="CD25" s="1026"/>
      <c r="CE25" s="1026"/>
      <c r="CF25" s="1026"/>
      <c r="CG25" s="1047"/>
      <c r="CH25" s="1022"/>
      <c r="CI25" s="1023"/>
      <c r="CJ25" s="1023"/>
      <c r="CK25" s="1023"/>
      <c r="CL25" s="1024"/>
      <c r="CM25" s="1022"/>
      <c r="CN25" s="1023"/>
      <c r="CO25" s="1023"/>
      <c r="CP25" s="1023"/>
      <c r="CQ25" s="1024"/>
      <c r="CR25" s="1022"/>
      <c r="CS25" s="1023"/>
      <c r="CT25" s="1023"/>
      <c r="CU25" s="1023"/>
      <c r="CV25" s="1024"/>
      <c r="CW25" s="1022"/>
      <c r="CX25" s="1023"/>
      <c r="CY25" s="1023"/>
      <c r="CZ25" s="1023"/>
      <c r="DA25" s="1024"/>
      <c r="DB25" s="1022"/>
      <c r="DC25" s="1023"/>
      <c r="DD25" s="1023"/>
      <c r="DE25" s="1023"/>
      <c r="DF25" s="1024"/>
      <c r="DG25" s="1022"/>
      <c r="DH25" s="1023"/>
      <c r="DI25" s="1023"/>
      <c r="DJ25" s="1023"/>
      <c r="DK25" s="1024"/>
      <c r="DL25" s="1022"/>
      <c r="DM25" s="1023"/>
      <c r="DN25" s="1023"/>
      <c r="DO25" s="1023"/>
      <c r="DP25" s="1024"/>
      <c r="DQ25" s="1022"/>
      <c r="DR25" s="1023"/>
      <c r="DS25" s="1023"/>
      <c r="DT25" s="1023"/>
      <c r="DU25" s="1024"/>
      <c r="DV25" s="1025"/>
      <c r="DW25" s="1026"/>
      <c r="DX25" s="1026"/>
      <c r="DY25" s="1026"/>
      <c r="DZ25" s="1027"/>
      <c r="EA25" s="221"/>
    </row>
    <row r="26" spans="1:131" ht="26.25" customHeight="1" x14ac:dyDescent="0.15">
      <c r="A26" s="1028" t="s">
        <v>369</v>
      </c>
      <c r="B26" s="1029"/>
      <c r="C26" s="1029"/>
      <c r="D26" s="1029"/>
      <c r="E26" s="1029"/>
      <c r="F26" s="1029"/>
      <c r="G26" s="1029"/>
      <c r="H26" s="1029"/>
      <c r="I26" s="1029"/>
      <c r="J26" s="1029"/>
      <c r="K26" s="1029"/>
      <c r="L26" s="1029"/>
      <c r="M26" s="1029"/>
      <c r="N26" s="1029"/>
      <c r="O26" s="1029"/>
      <c r="P26" s="1030"/>
      <c r="Q26" s="1034" t="s">
        <v>392</v>
      </c>
      <c r="R26" s="1035"/>
      <c r="S26" s="1035"/>
      <c r="T26" s="1035"/>
      <c r="U26" s="1036"/>
      <c r="V26" s="1034" t="s">
        <v>393</v>
      </c>
      <c r="W26" s="1035"/>
      <c r="X26" s="1035"/>
      <c r="Y26" s="1035"/>
      <c r="Z26" s="1036"/>
      <c r="AA26" s="1034" t="s">
        <v>394</v>
      </c>
      <c r="AB26" s="1035"/>
      <c r="AC26" s="1035"/>
      <c r="AD26" s="1035"/>
      <c r="AE26" s="1035"/>
      <c r="AF26" s="1089" t="s">
        <v>395</v>
      </c>
      <c r="AG26" s="1041"/>
      <c r="AH26" s="1041"/>
      <c r="AI26" s="1041"/>
      <c r="AJ26" s="1090"/>
      <c r="AK26" s="1035" t="s">
        <v>396</v>
      </c>
      <c r="AL26" s="1035"/>
      <c r="AM26" s="1035"/>
      <c r="AN26" s="1035"/>
      <c r="AO26" s="1036"/>
      <c r="AP26" s="1034" t="s">
        <v>397</v>
      </c>
      <c r="AQ26" s="1035"/>
      <c r="AR26" s="1035"/>
      <c r="AS26" s="1035"/>
      <c r="AT26" s="1036"/>
      <c r="AU26" s="1034" t="s">
        <v>398</v>
      </c>
      <c r="AV26" s="1035"/>
      <c r="AW26" s="1035"/>
      <c r="AX26" s="1035"/>
      <c r="AY26" s="1036"/>
      <c r="AZ26" s="1034" t="s">
        <v>399</v>
      </c>
      <c r="BA26" s="1035"/>
      <c r="BB26" s="1035"/>
      <c r="BC26" s="1035"/>
      <c r="BD26" s="1036"/>
      <c r="BE26" s="1034" t="s">
        <v>376</v>
      </c>
      <c r="BF26" s="1035"/>
      <c r="BG26" s="1035"/>
      <c r="BH26" s="1035"/>
      <c r="BI26" s="1048"/>
      <c r="BJ26" s="223"/>
      <c r="BK26" s="223"/>
      <c r="BL26" s="223"/>
      <c r="BM26" s="223"/>
      <c r="BN26" s="223"/>
      <c r="BO26" s="232"/>
      <c r="BP26" s="232"/>
      <c r="BQ26" s="229">
        <v>20</v>
      </c>
      <c r="BR26" s="230"/>
      <c r="BS26" s="1025"/>
      <c r="BT26" s="1026"/>
      <c r="BU26" s="1026"/>
      <c r="BV26" s="1026"/>
      <c r="BW26" s="1026"/>
      <c r="BX26" s="1026"/>
      <c r="BY26" s="1026"/>
      <c r="BZ26" s="1026"/>
      <c r="CA26" s="1026"/>
      <c r="CB26" s="1026"/>
      <c r="CC26" s="1026"/>
      <c r="CD26" s="1026"/>
      <c r="CE26" s="1026"/>
      <c r="CF26" s="1026"/>
      <c r="CG26" s="1047"/>
      <c r="CH26" s="1022"/>
      <c r="CI26" s="1023"/>
      <c r="CJ26" s="1023"/>
      <c r="CK26" s="1023"/>
      <c r="CL26" s="1024"/>
      <c r="CM26" s="1022"/>
      <c r="CN26" s="1023"/>
      <c r="CO26" s="1023"/>
      <c r="CP26" s="1023"/>
      <c r="CQ26" s="1024"/>
      <c r="CR26" s="1022"/>
      <c r="CS26" s="1023"/>
      <c r="CT26" s="1023"/>
      <c r="CU26" s="1023"/>
      <c r="CV26" s="1024"/>
      <c r="CW26" s="1022"/>
      <c r="CX26" s="1023"/>
      <c r="CY26" s="1023"/>
      <c r="CZ26" s="1023"/>
      <c r="DA26" s="1024"/>
      <c r="DB26" s="1022"/>
      <c r="DC26" s="1023"/>
      <c r="DD26" s="1023"/>
      <c r="DE26" s="1023"/>
      <c r="DF26" s="1024"/>
      <c r="DG26" s="1022"/>
      <c r="DH26" s="1023"/>
      <c r="DI26" s="1023"/>
      <c r="DJ26" s="1023"/>
      <c r="DK26" s="1024"/>
      <c r="DL26" s="1022"/>
      <c r="DM26" s="1023"/>
      <c r="DN26" s="1023"/>
      <c r="DO26" s="1023"/>
      <c r="DP26" s="1024"/>
      <c r="DQ26" s="1022"/>
      <c r="DR26" s="1023"/>
      <c r="DS26" s="1023"/>
      <c r="DT26" s="1023"/>
      <c r="DU26" s="1024"/>
      <c r="DV26" s="1025"/>
      <c r="DW26" s="1026"/>
      <c r="DX26" s="1026"/>
      <c r="DY26" s="1026"/>
      <c r="DZ26" s="1027"/>
      <c r="EA26" s="221"/>
    </row>
    <row r="27" spans="1:131" ht="26.25" customHeight="1" thickBot="1" x14ac:dyDescent="0.2">
      <c r="A27" s="1031"/>
      <c r="B27" s="1032"/>
      <c r="C27" s="1032"/>
      <c r="D27" s="1032"/>
      <c r="E27" s="1032"/>
      <c r="F27" s="1032"/>
      <c r="G27" s="1032"/>
      <c r="H27" s="1032"/>
      <c r="I27" s="1032"/>
      <c r="J27" s="1032"/>
      <c r="K27" s="1032"/>
      <c r="L27" s="1032"/>
      <c r="M27" s="1032"/>
      <c r="N27" s="1032"/>
      <c r="O27" s="1032"/>
      <c r="P27" s="1033"/>
      <c r="Q27" s="1037"/>
      <c r="R27" s="1038"/>
      <c r="S27" s="1038"/>
      <c r="T27" s="1038"/>
      <c r="U27" s="1039"/>
      <c r="V27" s="1037"/>
      <c r="W27" s="1038"/>
      <c r="X27" s="1038"/>
      <c r="Y27" s="1038"/>
      <c r="Z27" s="1039"/>
      <c r="AA27" s="1037"/>
      <c r="AB27" s="1038"/>
      <c r="AC27" s="1038"/>
      <c r="AD27" s="1038"/>
      <c r="AE27" s="1038"/>
      <c r="AF27" s="1091"/>
      <c r="AG27" s="1044"/>
      <c r="AH27" s="1044"/>
      <c r="AI27" s="1044"/>
      <c r="AJ27" s="1092"/>
      <c r="AK27" s="1038"/>
      <c r="AL27" s="1038"/>
      <c r="AM27" s="1038"/>
      <c r="AN27" s="1038"/>
      <c r="AO27" s="1039"/>
      <c r="AP27" s="1037"/>
      <c r="AQ27" s="1038"/>
      <c r="AR27" s="1038"/>
      <c r="AS27" s="1038"/>
      <c r="AT27" s="1039"/>
      <c r="AU27" s="1037"/>
      <c r="AV27" s="1038"/>
      <c r="AW27" s="1038"/>
      <c r="AX27" s="1038"/>
      <c r="AY27" s="1039"/>
      <c r="AZ27" s="1037"/>
      <c r="BA27" s="1038"/>
      <c r="BB27" s="1038"/>
      <c r="BC27" s="1038"/>
      <c r="BD27" s="1039"/>
      <c r="BE27" s="1037"/>
      <c r="BF27" s="1038"/>
      <c r="BG27" s="1038"/>
      <c r="BH27" s="1038"/>
      <c r="BI27" s="1049"/>
      <c r="BJ27" s="223"/>
      <c r="BK27" s="223"/>
      <c r="BL27" s="223"/>
      <c r="BM27" s="223"/>
      <c r="BN27" s="223"/>
      <c r="BO27" s="232"/>
      <c r="BP27" s="232"/>
      <c r="BQ27" s="229">
        <v>21</v>
      </c>
      <c r="BR27" s="230"/>
      <c r="BS27" s="1025"/>
      <c r="BT27" s="1026"/>
      <c r="BU27" s="1026"/>
      <c r="BV27" s="1026"/>
      <c r="BW27" s="1026"/>
      <c r="BX27" s="1026"/>
      <c r="BY27" s="1026"/>
      <c r="BZ27" s="1026"/>
      <c r="CA27" s="1026"/>
      <c r="CB27" s="1026"/>
      <c r="CC27" s="1026"/>
      <c r="CD27" s="1026"/>
      <c r="CE27" s="1026"/>
      <c r="CF27" s="1026"/>
      <c r="CG27" s="1047"/>
      <c r="CH27" s="1022"/>
      <c r="CI27" s="1023"/>
      <c r="CJ27" s="1023"/>
      <c r="CK27" s="1023"/>
      <c r="CL27" s="1024"/>
      <c r="CM27" s="1022"/>
      <c r="CN27" s="1023"/>
      <c r="CO27" s="1023"/>
      <c r="CP27" s="1023"/>
      <c r="CQ27" s="1024"/>
      <c r="CR27" s="1022"/>
      <c r="CS27" s="1023"/>
      <c r="CT27" s="1023"/>
      <c r="CU27" s="1023"/>
      <c r="CV27" s="1024"/>
      <c r="CW27" s="1022"/>
      <c r="CX27" s="1023"/>
      <c r="CY27" s="1023"/>
      <c r="CZ27" s="1023"/>
      <c r="DA27" s="1024"/>
      <c r="DB27" s="1022"/>
      <c r="DC27" s="1023"/>
      <c r="DD27" s="1023"/>
      <c r="DE27" s="1023"/>
      <c r="DF27" s="1024"/>
      <c r="DG27" s="1022"/>
      <c r="DH27" s="1023"/>
      <c r="DI27" s="1023"/>
      <c r="DJ27" s="1023"/>
      <c r="DK27" s="1024"/>
      <c r="DL27" s="1022"/>
      <c r="DM27" s="1023"/>
      <c r="DN27" s="1023"/>
      <c r="DO27" s="1023"/>
      <c r="DP27" s="1024"/>
      <c r="DQ27" s="1022"/>
      <c r="DR27" s="1023"/>
      <c r="DS27" s="1023"/>
      <c r="DT27" s="1023"/>
      <c r="DU27" s="1024"/>
      <c r="DV27" s="1025"/>
      <c r="DW27" s="1026"/>
      <c r="DX27" s="1026"/>
      <c r="DY27" s="1026"/>
      <c r="DZ27" s="1027"/>
      <c r="EA27" s="221"/>
    </row>
    <row r="28" spans="1:131" ht="26.25" customHeight="1" thickTop="1" x14ac:dyDescent="0.15">
      <c r="A28" s="233">
        <v>1</v>
      </c>
      <c r="B28" s="1081" t="s">
        <v>400</v>
      </c>
      <c r="C28" s="1082"/>
      <c r="D28" s="1082"/>
      <c r="E28" s="1082"/>
      <c r="F28" s="1082"/>
      <c r="G28" s="1082"/>
      <c r="H28" s="1082"/>
      <c r="I28" s="1082"/>
      <c r="J28" s="1082"/>
      <c r="K28" s="1082"/>
      <c r="L28" s="1082"/>
      <c r="M28" s="1082"/>
      <c r="N28" s="1082"/>
      <c r="O28" s="1082"/>
      <c r="P28" s="1083"/>
      <c r="Q28" s="1084">
        <v>1821</v>
      </c>
      <c r="R28" s="1085"/>
      <c r="S28" s="1085"/>
      <c r="T28" s="1085"/>
      <c r="U28" s="1085"/>
      <c r="V28" s="1085">
        <v>1799</v>
      </c>
      <c r="W28" s="1085"/>
      <c r="X28" s="1085"/>
      <c r="Y28" s="1085"/>
      <c r="Z28" s="1085"/>
      <c r="AA28" s="1085">
        <v>22</v>
      </c>
      <c r="AB28" s="1085"/>
      <c r="AC28" s="1085"/>
      <c r="AD28" s="1085"/>
      <c r="AE28" s="1086"/>
      <c r="AF28" s="1087">
        <v>22</v>
      </c>
      <c r="AG28" s="1085"/>
      <c r="AH28" s="1085"/>
      <c r="AI28" s="1085"/>
      <c r="AJ28" s="1088"/>
      <c r="AK28" s="1077">
        <v>121</v>
      </c>
      <c r="AL28" s="1078"/>
      <c r="AM28" s="1078"/>
      <c r="AN28" s="1078"/>
      <c r="AO28" s="1078"/>
      <c r="AP28" s="1078" t="s">
        <v>570</v>
      </c>
      <c r="AQ28" s="1078"/>
      <c r="AR28" s="1078"/>
      <c r="AS28" s="1078"/>
      <c r="AT28" s="1078"/>
      <c r="AU28" s="1078" t="s">
        <v>570</v>
      </c>
      <c r="AV28" s="1078"/>
      <c r="AW28" s="1078"/>
      <c r="AX28" s="1078"/>
      <c r="AY28" s="1078"/>
      <c r="AZ28" s="1078" t="s">
        <v>570</v>
      </c>
      <c r="BA28" s="1078"/>
      <c r="BB28" s="1078"/>
      <c r="BC28" s="1078"/>
      <c r="BD28" s="1078"/>
      <c r="BE28" s="1079"/>
      <c r="BF28" s="1019"/>
      <c r="BG28" s="1019"/>
      <c r="BH28" s="1019"/>
      <c r="BI28" s="1080"/>
      <c r="BJ28" s="223"/>
      <c r="BK28" s="223"/>
      <c r="BL28" s="223"/>
      <c r="BM28" s="223"/>
      <c r="BN28" s="223"/>
      <c r="BO28" s="232"/>
      <c r="BP28" s="232"/>
      <c r="BQ28" s="229">
        <v>22</v>
      </c>
      <c r="BR28" s="230"/>
      <c r="BS28" s="1025"/>
      <c r="BT28" s="1026"/>
      <c r="BU28" s="1026"/>
      <c r="BV28" s="1026"/>
      <c r="BW28" s="1026"/>
      <c r="BX28" s="1026"/>
      <c r="BY28" s="1026"/>
      <c r="BZ28" s="1026"/>
      <c r="CA28" s="1026"/>
      <c r="CB28" s="1026"/>
      <c r="CC28" s="1026"/>
      <c r="CD28" s="1026"/>
      <c r="CE28" s="1026"/>
      <c r="CF28" s="1026"/>
      <c r="CG28" s="1047"/>
      <c r="CH28" s="1022"/>
      <c r="CI28" s="1023"/>
      <c r="CJ28" s="1023"/>
      <c r="CK28" s="1023"/>
      <c r="CL28" s="1024"/>
      <c r="CM28" s="1022"/>
      <c r="CN28" s="1023"/>
      <c r="CO28" s="1023"/>
      <c r="CP28" s="1023"/>
      <c r="CQ28" s="1024"/>
      <c r="CR28" s="1022"/>
      <c r="CS28" s="1023"/>
      <c r="CT28" s="1023"/>
      <c r="CU28" s="1023"/>
      <c r="CV28" s="1024"/>
      <c r="CW28" s="1022"/>
      <c r="CX28" s="1023"/>
      <c r="CY28" s="1023"/>
      <c r="CZ28" s="1023"/>
      <c r="DA28" s="1024"/>
      <c r="DB28" s="1022"/>
      <c r="DC28" s="1023"/>
      <c r="DD28" s="1023"/>
      <c r="DE28" s="1023"/>
      <c r="DF28" s="1024"/>
      <c r="DG28" s="1022"/>
      <c r="DH28" s="1023"/>
      <c r="DI28" s="1023"/>
      <c r="DJ28" s="1023"/>
      <c r="DK28" s="1024"/>
      <c r="DL28" s="1022"/>
      <c r="DM28" s="1023"/>
      <c r="DN28" s="1023"/>
      <c r="DO28" s="1023"/>
      <c r="DP28" s="1024"/>
      <c r="DQ28" s="1022"/>
      <c r="DR28" s="1023"/>
      <c r="DS28" s="1023"/>
      <c r="DT28" s="1023"/>
      <c r="DU28" s="1024"/>
      <c r="DV28" s="1025"/>
      <c r="DW28" s="1026"/>
      <c r="DX28" s="1026"/>
      <c r="DY28" s="1026"/>
      <c r="DZ28" s="1027"/>
      <c r="EA28" s="221"/>
    </row>
    <row r="29" spans="1:131" ht="26.25" customHeight="1" x14ac:dyDescent="0.15">
      <c r="A29" s="233">
        <v>2</v>
      </c>
      <c r="B29" s="1063" t="s">
        <v>401</v>
      </c>
      <c r="C29" s="1064"/>
      <c r="D29" s="1064"/>
      <c r="E29" s="1064"/>
      <c r="F29" s="1064"/>
      <c r="G29" s="1064"/>
      <c r="H29" s="1064"/>
      <c r="I29" s="1064"/>
      <c r="J29" s="1064"/>
      <c r="K29" s="1064"/>
      <c r="L29" s="1064"/>
      <c r="M29" s="1064"/>
      <c r="N29" s="1064"/>
      <c r="O29" s="1064"/>
      <c r="P29" s="1065"/>
      <c r="Q29" s="1071">
        <v>198</v>
      </c>
      <c r="R29" s="1072"/>
      <c r="S29" s="1072"/>
      <c r="T29" s="1072"/>
      <c r="U29" s="1072"/>
      <c r="V29" s="1072">
        <v>197</v>
      </c>
      <c r="W29" s="1072"/>
      <c r="X29" s="1072"/>
      <c r="Y29" s="1072"/>
      <c r="Z29" s="1072"/>
      <c r="AA29" s="1072">
        <v>1</v>
      </c>
      <c r="AB29" s="1072"/>
      <c r="AC29" s="1072"/>
      <c r="AD29" s="1072"/>
      <c r="AE29" s="1073"/>
      <c r="AF29" s="1068">
        <v>1</v>
      </c>
      <c r="AG29" s="1069"/>
      <c r="AH29" s="1069"/>
      <c r="AI29" s="1069"/>
      <c r="AJ29" s="1070"/>
      <c r="AK29" s="1013">
        <v>46</v>
      </c>
      <c r="AL29" s="1004"/>
      <c r="AM29" s="1004"/>
      <c r="AN29" s="1004"/>
      <c r="AO29" s="1004"/>
      <c r="AP29" s="1014" t="s">
        <v>571</v>
      </c>
      <c r="AQ29" s="1012"/>
      <c r="AR29" s="1012"/>
      <c r="AS29" s="1012"/>
      <c r="AT29" s="1013"/>
      <c r="AU29" s="1014" t="s">
        <v>571</v>
      </c>
      <c r="AV29" s="1012"/>
      <c r="AW29" s="1012"/>
      <c r="AX29" s="1012"/>
      <c r="AY29" s="1013"/>
      <c r="AZ29" s="1014" t="s">
        <v>571</v>
      </c>
      <c r="BA29" s="1012"/>
      <c r="BB29" s="1012"/>
      <c r="BC29" s="1012"/>
      <c r="BD29" s="1013"/>
      <c r="BE29" s="1075"/>
      <c r="BF29" s="1008"/>
      <c r="BG29" s="1008"/>
      <c r="BH29" s="1008"/>
      <c r="BI29" s="1076"/>
      <c r="BJ29" s="223"/>
      <c r="BK29" s="223"/>
      <c r="BL29" s="223"/>
      <c r="BM29" s="223"/>
      <c r="BN29" s="223"/>
      <c r="BO29" s="232"/>
      <c r="BP29" s="232"/>
      <c r="BQ29" s="229">
        <v>23</v>
      </c>
      <c r="BR29" s="230"/>
      <c r="BS29" s="1025"/>
      <c r="BT29" s="1026"/>
      <c r="BU29" s="1026"/>
      <c r="BV29" s="1026"/>
      <c r="BW29" s="1026"/>
      <c r="BX29" s="1026"/>
      <c r="BY29" s="1026"/>
      <c r="BZ29" s="1026"/>
      <c r="CA29" s="1026"/>
      <c r="CB29" s="1026"/>
      <c r="CC29" s="1026"/>
      <c r="CD29" s="1026"/>
      <c r="CE29" s="1026"/>
      <c r="CF29" s="1026"/>
      <c r="CG29" s="1047"/>
      <c r="CH29" s="1022"/>
      <c r="CI29" s="1023"/>
      <c r="CJ29" s="1023"/>
      <c r="CK29" s="1023"/>
      <c r="CL29" s="1024"/>
      <c r="CM29" s="1022"/>
      <c r="CN29" s="1023"/>
      <c r="CO29" s="1023"/>
      <c r="CP29" s="1023"/>
      <c r="CQ29" s="1024"/>
      <c r="CR29" s="1022"/>
      <c r="CS29" s="1023"/>
      <c r="CT29" s="1023"/>
      <c r="CU29" s="1023"/>
      <c r="CV29" s="1024"/>
      <c r="CW29" s="1022"/>
      <c r="CX29" s="1023"/>
      <c r="CY29" s="1023"/>
      <c r="CZ29" s="1023"/>
      <c r="DA29" s="1024"/>
      <c r="DB29" s="1022"/>
      <c r="DC29" s="1023"/>
      <c r="DD29" s="1023"/>
      <c r="DE29" s="1023"/>
      <c r="DF29" s="1024"/>
      <c r="DG29" s="1022"/>
      <c r="DH29" s="1023"/>
      <c r="DI29" s="1023"/>
      <c r="DJ29" s="1023"/>
      <c r="DK29" s="1024"/>
      <c r="DL29" s="1022"/>
      <c r="DM29" s="1023"/>
      <c r="DN29" s="1023"/>
      <c r="DO29" s="1023"/>
      <c r="DP29" s="1024"/>
      <c r="DQ29" s="1022"/>
      <c r="DR29" s="1023"/>
      <c r="DS29" s="1023"/>
      <c r="DT29" s="1023"/>
      <c r="DU29" s="1024"/>
      <c r="DV29" s="1025"/>
      <c r="DW29" s="1026"/>
      <c r="DX29" s="1026"/>
      <c r="DY29" s="1026"/>
      <c r="DZ29" s="1027"/>
      <c r="EA29" s="221"/>
    </row>
    <row r="30" spans="1:131" ht="26.25" customHeight="1" x14ac:dyDescent="0.15">
      <c r="A30" s="233">
        <v>3</v>
      </c>
      <c r="B30" s="1063" t="s">
        <v>402</v>
      </c>
      <c r="C30" s="1064"/>
      <c r="D30" s="1064"/>
      <c r="E30" s="1064"/>
      <c r="F30" s="1064"/>
      <c r="G30" s="1064"/>
      <c r="H30" s="1064"/>
      <c r="I30" s="1064"/>
      <c r="J30" s="1064"/>
      <c r="K30" s="1064"/>
      <c r="L30" s="1064"/>
      <c r="M30" s="1064"/>
      <c r="N30" s="1064"/>
      <c r="O30" s="1064"/>
      <c r="P30" s="1065"/>
      <c r="Q30" s="1071">
        <v>1404</v>
      </c>
      <c r="R30" s="1072"/>
      <c r="S30" s="1072"/>
      <c r="T30" s="1072"/>
      <c r="U30" s="1072"/>
      <c r="V30" s="1072">
        <v>1366</v>
      </c>
      <c r="W30" s="1072"/>
      <c r="X30" s="1072"/>
      <c r="Y30" s="1072"/>
      <c r="Z30" s="1072"/>
      <c r="AA30" s="1072">
        <v>38</v>
      </c>
      <c r="AB30" s="1072"/>
      <c r="AC30" s="1072"/>
      <c r="AD30" s="1072"/>
      <c r="AE30" s="1073"/>
      <c r="AF30" s="1068">
        <v>38</v>
      </c>
      <c r="AG30" s="1069"/>
      <c r="AH30" s="1069"/>
      <c r="AI30" s="1069"/>
      <c r="AJ30" s="1070"/>
      <c r="AK30" s="1013">
        <v>197</v>
      </c>
      <c r="AL30" s="1004"/>
      <c r="AM30" s="1004"/>
      <c r="AN30" s="1004"/>
      <c r="AO30" s="1004"/>
      <c r="AP30" s="1014" t="s">
        <v>571</v>
      </c>
      <c r="AQ30" s="1012"/>
      <c r="AR30" s="1012"/>
      <c r="AS30" s="1012"/>
      <c r="AT30" s="1013"/>
      <c r="AU30" s="1014" t="s">
        <v>571</v>
      </c>
      <c r="AV30" s="1012"/>
      <c r="AW30" s="1012"/>
      <c r="AX30" s="1012"/>
      <c r="AY30" s="1013"/>
      <c r="AZ30" s="1014" t="s">
        <v>571</v>
      </c>
      <c r="BA30" s="1012"/>
      <c r="BB30" s="1012"/>
      <c r="BC30" s="1012"/>
      <c r="BD30" s="1013"/>
      <c r="BE30" s="1075"/>
      <c r="BF30" s="1008"/>
      <c r="BG30" s="1008"/>
      <c r="BH30" s="1008"/>
      <c r="BI30" s="1076"/>
      <c r="BJ30" s="223"/>
      <c r="BK30" s="223"/>
      <c r="BL30" s="223"/>
      <c r="BM30" s="223"/>
      <c r="BN30" s="223"/>
      <c r="BO30" s="232"/>
      <c r="BP30" s="232"/>
      <c r="BQ30" s="229">
        <v>24</v>
      </c>
      <c r="BR30" s="230"/>
      <c r="BS30" s="1025"/>
      <c r="BT30" s="1026"/>
      <c r="BU30" s="1026"/>
      <c r="BV30" s="1026"/>
      <c r="BW30" s="1026"/>
      <c r="BX30" s="1026"/>
      <c r="BY30" s="1026"/>
      <c r="BZ30" s="1026"/>
      <c r="CA30" s="1026"/>
      <c r="CB30" s="1026"/>
      <c r="CC30" s="1026"/>
      <c r="CD30" s="1026"/>
      <c r="CE30" s="1026"/>
      <c r="CF30" s="1026"/>
      <c r="CG30" s="1047"/>
      <c r="CH30" s="1022"/>
      <c r="CI30" s="1023"/>
      <c r="CJ30" s="1023"/>
      <c r="CK30" s="1023"/>
      <c r="CL30" s="1024"/>
      <c r="CM30" s="1022"/>
      <c r="CN30" s="1023"/>
      <c r="CO30" s="1023"/>
      <c r="CP30" s="1023"/>
      <c r="CQ30" s="1024"/>
      <c r="CR30" s="1022"/>
      <c r="CS30" s="1023"/>
      <c r="CT30" s="1023"/>
      <c r="CU30" s="1023"/>
      <c r="CV30" s="1024"/>
      <c r="CW30" s="1022"/>
      <c r="CX30" s="1023"/>
      <c r="CY30" s="1023"/>
      <c r="CZ30" s="1023"/>
      <c r="DA30" s="1024"/>
      <c r="DB30" s="1022"/>
      <c r="DC30" s="1023"/>
      <c r="DD30" s="1023"/>
      <c r="DE30" s="1023"/>
      <c r="DF30" s="1024"/>
      <c r="DG30" s="1022"/>
      <c r="DH30" s="1023"/>
      <c r="DI30" s="1023"/>
      <c r="DJ30" s="1023"/>
      <c r="DK30" s="1024"/>
      <c r="DL30" s="1022"/>
      <c r="DM30" s="1023"/>
      <c r="DN30" s="1023"/>
      <c r="DO30" s="1023"/>
      <c r="DP30" s="1024"/>
      <c r="DQ30" s="1022"/>
      <c r="DR30" s="1023"/>
      <c r="DS30" s="1023"/>
      <c r="DT30" s="1023"/>
      <c r="DU30" s="1024"/>
      <c r="DV30" s="1025"/>
      <c r="DW30" s="1026"/>
      <c r="DX30" s="1026"/>
      <c r="DY30" s="1026"/>
      <c r="DZ30" s="1027"/>
      <c r="EA30" s="221"/>
    </row>
    <row r="31" spans="1:131" ht="26.25" customHeight="1" x14ac:dyDescent="0.15">
      <c r="A31" s="233">
        <v>4</v>
      </c>
      <c r="B31" s="1063" t="s">
        <v>403</v>
      </c>
      <c r="C31" s="1064"/>
      <c r="D31" s="1064"/>
      <c r="E31" s="1064"/>
      <c r="F31" s="1064"/>
      <c r="G31" s="1064"/>
      <c r="H31" s="1064"/>
      <c r="I31" s="1064"/>
      <c r="J31" s="1064"/>
      <c r="K31" s="1064"/>
      <c r="L31" s="1064"/>
      <c r="M31" s="1064"/>
      <c r="N31" s="1064"/>
      <c r="O31" s="1064"/>
      <c r="P31" s="1065"/>
      <c r="Q31" s="1071">
        <v>382</v>
      </c>
      <c r="R31" s="1072"/>
      <c r="S31" s="1072"/>
      <c r="T31" s="1072"/>
      <c r="U31" s="1072"/>
      <c r="V31" s="1072">
        <v>378</v>
      </c>
      <c r="W31" s="1072"/>
      <c r="X31" s="1072"/>
      <c r="Y31" s="1072"/>
      <c r="Z31" s="1072"/>
      <c r="AA31" s="1072">
        <v>4</v>
      </c>
      <c r="AB31" s="1072"/>
      <c r="AC31" s="1072"/>
      <c r="AD31" s="1072"/>
      <c r="AE31" s="1073"/>
      <c r="AF31" s="1068">
        <v>594</v>
      </c>
      <c r="AG31" s="1069"/>
      <c r="AH31" s="1069"/>
      <c r="AI31" s="1069"/>
      <c r="AJ31" s="1070"/>
      <c r="AK31" s="1013">
        <v>4</v>
      </c>
      <c r="AL31" s="1004"/>
      <c r="AM31" s="1004"/>
      <c r="AN31" s="1004"/>
      <c r="AO31" s="1004"/>
      <c r="AP31" s="1014">
        <v>540</v>
      </c>
      <c r="AQ31" s="1012"/>
      <c r="AR31" s="1012"/>
      <c r="AS31" s="1012"/>
      <c r="AT31" s="1013"/>
      <c r="AU31" s="1014" t="s">
        <v>571</v>
      </c>
      <c r="AV31" s="1012"/>
      <c r="AW31" s="1012"/>
      <c r="AX31" s="1012"/>
      <c r="AY31" s="1013"/>
      <c r="AZ31" s="1014" t="s">
        <v>571</v>
      </c>
      <c r="BA31" s="1012"/>
      <c r="BB31" s="1012"/>
      <c r="BC31" s="1012"/>
      <c r="BD31" s="1013"/>
      <c r="BE31" s="1075" t="s">
        <v>404</v>
      </c>
      <c r="BF31" s="1008"/>
      <c r="BG31" s="1008"/>
      <c r="BH31" s="1008"/>
      <c r="BI31" s="1076"/>
      <c r="BJ31" s="223"/>
      <c r="BK31" s="223"/>
      <c r="BL31" s="223"/>
      <c r="BM31" s="223"/>
      <c r="BN31" s="223"/>
      <c r="BO31" s="232"/>
      <c r="BP31" s="232"/>
      <c r="BQ31" s="229">
        <v>25</v>
      </c>
      <c r="BR31" s="230"/>
      <c r="BS31" s="1025"/>
      <c r="BT31" s="1026"/>
      <c r="BU31" s="1026"/>
      <c r="BV31" s="1026"/>
      <c r="BW31" s="1026"/>
      <c r="BX31" s="1026"/>
      <c r="BY31" s="1026"/>
      <c r="BZ31" s="1026"/>
      <c r="CA31" s="1026"/>
      <c r="CB31" s="1026"/>
      <c r="CC31" s="1026"/>
      <c r="CD31" s="1026"/>
      <c r="CE31" s="1026"/>
      <c r="CF31" s="1026"/>
      <c r="CG31" s="1047"/>
      <c r="CH31" s="1022"/>
      <c r="CI31" s="1023"/>
      <c r="CJ31" s="1023"/>
      <c r="CK31" s="1023"/>
      <c r="CL31" s="1024"/>
      <c r="CM31" s="1022"/>
      <c r="CN31" s="1023"/>
      <c r="CO31" s="1023"/>
      <c r="CP31" s="1023"/>
      <c r="CQ31" s="1024"/>
      <c r="CR31" s="1022"/>
      <c r="CS31" s="1023"/>
      <c r="CT31" s="1023"/>
      <c r="CU31" s="1023"/>
      <c r="CV31" s="1024"/>
      <c r="CW31" s="1022"/>
      <c r="CX31" s="1023"/>
      <c r="CY31" s="1023"/>
      <c r="CZ31" s="1023"/>
      <c r="DA31" s="1024"/>
      <c r="DB31" s="1022"/>
      <c r="DC31" s="1023"/>
      <c r="DD31" s="1023"/>
      <c r="DE31" s="1023"/>
      <c r="DF31" s="1024"/>
      <c r="DG31" s="1022"/>
      <c r="DH31" s="1023"/>
      <c r="DI31" s="1023"/>
      <c r="DJ31" s="1023"/>
      <c r="DK31" s="1024"/>
      <c r="DL31" s="1022"/>
      <c r="DM31" s="1023"/>
      <c r="DN31" s="1023"/>
      <c r="DO31" s="1023"/>
      <c r="DP31" s="1024"/>
      <c r="DQ31" s="1022"/>
      <c r="DR31" s="1023"/>
      <c r="DS31" s="1023"/>
      <c r="DT31" s="1023"/>
      <c r="DU31" s="1024"/>
      <c r="DV31" s="1025"/>
      <c r="DW31" s="1026"/>
      <c r="DX31" s="1026"/>
      <c r="DY31" s="1026"/>
      <c r="DZ31" s="1027"/>
      <c r="EA31" s="221"/>
    </row>
    <row r="32" spans="1:131" ht="26.25" customHeight="1" x14ac:dyDescent="0.15">
      <c r="A32" s="233">
        <v>5</v>
      </c>
      <c r="B32" s="1063" t="s">
        <v>405</v>
      </c>
      <c r="C32" s="1064"/>
      <c r="D32" s="1064"/>
      <c r="E32" s="1064"/>
      <c r="F32" s="1064"/>
      <c r="G32" s="1064"/>
      <c r="H32" s="1064"/>
      <c r="I32" s="1064"/>
      <c r="J32" s="1064"/>
      <c r="K32" s="1064"/>
      <c r="L32" s="1064"/>
      <c r="M32" s="1064"/>
      <c r="N32" s="1064"/>
      <c r="O32" s="1064"/>
      <c r="P32" s="1065"/>
      <c r="Q32" s="1071">
        <v>7</v>
      </c>
      <c r="R32" s="1072"/>
      <c r="S32" s="1072"/>
      <c r="T32" s="1072"/>
      <c r="U32" s="1072"/>
      <c r="V32" s="1072">
        <v>4</v>
      </c>
      <c r="W32" s="1072"/>
      <c r="X32" s="1072"/>
      <c r="Y32" s="1072"/>
      <c r="Z32" s="1072"/>
      <c r="AA32" s="1072">
        <v>3</v>
      </c>
      <c r="AB32" s="1072"/>
      <c r="AC32" s="1072"/>
      <c r="AD32" s="1072"/>
      <c r="AE32" s="1073"/>
      <c r="AF32" s="1068">
        <v>3</v>
      </c>
      <c r="AG32" s="1069"/>
      <c r="AH32" s="1069"/>
      <c r="AI32" s="1069"/>
      <c r="AJ32" s="1070"/>
      <c r="AK32" s="1013">
        <v>4</v>
      </c>
      <c r="AL32" s="1004"/>
      <c r="AM32" s="1004"/>
      <c r="AN32" s="1004"/>
      <c r="AO32" s="1004"/>
      <c r="AP32" s="1014" t="s">
        <v>571</v>
      </c>
      <c r="AQ32" s="1012"/>
      <c r="AR32" s="1012"/>
      <c r="AS32" s="1012"/>
      <c r="AT32" s="1013"/>
      <c r="AU32" s="1014" t="s">
        <v>571</v>
      </c>
      <c r="AV32" s="1012"/>
      <c r="AW32" s="1012"/>
      <c r="AX32" s="1012"/>
      <c r="AY32" s="1013"/>
      <c r="AZ32" s="1014" t="s">
        <v>571</v>
      </c>
      <c r="BA32" s="1012"/>
      <c r="BB32" s="1012"/>
      <c r="BC32" s="1012"/>
      <c r="BD32" s="1013"/>
      <c r="BE32" s="1075" t="s">
        <v>406</v>
      </c>
      <c r="BF32" s="1008"/>
      <c r="BG32" s="1008"/>
      <c r="BH32" s="1008"/>
      <c r="BI32" s="1076"/>
      <c r="BJ32" s="223"/>
      <c r="BK32" s="223"/>
      <c r="BL32" s="223"/>
      <c r="BM32" s="223"/>
      <c r="BN32" s="223"/>
      <c r="BO32" s="232"/>
      <c r="BP32" s="232"/>
      <c r="BQ32" s="229">
        <v>26</v>
      </c>
      <c r="BR32" s="230"/>
      <c r="BS32" s="1025"/>
      <c r="BT32" s="1026"/>
      <c r="BU32" s="1026"/>
      <c r="BV32" s="1026"/>
      <c r="BW32" s="1026"/>
      <c r="BX32" s="1026"/>
      <c r="BY32" s="1026"/>
      <c r="BZ32" s="1026"/>
      <c r="CA32" s="1026"/>
      <c r="CB32" s="1026"/>
      <c r="CC32" s="1026"/>
      <c r="CD32" s="1026"/>
      <c r="CE32" s="1026"/>
      <c r="CF32" s="1026"/>
      <c r="CG32" s="1047"/>
      <c r="CH32" s="1022"/>
      <c r="CI32" s="1023"/>
      <c r="CJ32" s="1023"/>
      <c r="CK32" s="1023"/>
      <c r="CL32" s="1024"/>
      <c r="CM32" s="1022"/>
      <c r="CN32" s="1023"/>
      <c r="CO32" s="1023"/>
      <c r="CP32" s="1023"/>
      <c r="CQ32" s="1024"/>
      <c r="CR32" s="1022"/>
      <c r="CS32" s="1023"/>
      <c r="CT32" s="1023"/>
      <c r="CU32" s="1023"/>
      <c r="CV32" s="1024"/>
      <c r="CW32" s="1022"/>
      <c r="CX32" s="1023"/>
      <c r="CY32" s="1023"/>
      <c r="CZ32" s="1023"/>
      <c r="DA32" s="1024"/>
      <c r="DB32" s="1022"/>
      <c r="DC32" s="1023"/>
      <c r="DD32" s="1023"/>
      <c r="DE32" s="1023"/>
      <c r="DF32" s="1024"/>
      <c r="DG32" s="1022"/>
      <c r="DH32" s="1023"/>
      <c r="DI32" s="1023"/>
      <c r="DJ32" s="1023"/>
      <c r="DK32" s="1024"/>
      <c r="DL32" s="1022"/>
      <c r="DM32" s="1023"/>
      <c r="DN32" s="1023"/>
      <c r="DO32" s="1023"/>
      <c r="DP32" s="1024"/>
      <c r="DQ32" s="1022"/>
      <c r="DR32" s="1023"/>
      <c r="DS32" s="1023"/>
      <c r="DT32" s="1023"/>
      <c r="DU32" s="1024"/>
      <c r="DV32" s="1025"/>
      <c r="DW32" s="1026"/>
      <c r="DX32" s="1026"/>
      <c r="DY32" s="1026"/>
      <c r="DZ32" s="1027"/>
      <c r="EA32" s="221"/>
    </row>
    <row r="33" spans="1:131" ht="26.25" customHeight="1" x14ac:dyDescent="0.15">
      <c r="A33" s="233">
        <v>6</v>
      </c>
      <c r="B33" s="1063"/>
      <c r="C33" s="1064"/>
      <c r="D33" s="1064"/>
      <c r="E33" s="1064"/>
      <c r="F33" s="1064"/>
      <c r="G33" s="1064"/>
      <c r="H33" s="1064"/>
      <c r="I33" s="1064"/>
      <c r="J33" s="1064"/>
      <c r="K33" s="1064"/>
      <c r="L33" s="1064"/>
      <c r="M33" s="1064"/>
      <c r="N33" s="1064"/>
      <c r="O33" s="1064"/>
      <c r="P33" s="1065"/>
      <c r="Q33" s="1071"/>
      <c r="R33" s="1072"/>
      <c r="S33" s="1072"/>
      <c r="T33" s="1072"/>
      <c r="U33" s="1072"/>
      <c r="V33" s="1072"/>
      <c r="W33" s="1072"/>
      <c r="X33" s="1072"/>
      <c r="Y33" s="1072"/>
      <c r="Z33" s="1072"/>
      <c r="AA33" s="1072"/>
      <c r="AB33" s="1072"/>
      <c r="AC33" s="1072"/>
      <c r="AD33" s="1072"/>
      <c r="AE33" s="1073"/>
      <c r="AF33" s="1068"/>
      <c r="AG33" s="1069"/>
      <c r="AH33" s="1069"/>
      <c r="AI33" s="1069"/>
      <c r="AJ33" s="1070"/>
      <c r="AK33" s="1013"/>
      <c r="AL33" s="1004"/>
      <c r="AM33" s="1004"/>
      <c r="AN33" s="1004"/>
      <c r="AO33" s="1004"/>
      <c r="AP33" s="1004"/>
      <c r="AQ33" s="1004"/>
      <c r="AR33" s="1004"/>
      <c r="AS33" s="1004"/>
      <c r="AT33" s="1004"/>
      <c r="AU33" s="1004"/>
      <c r="AV33" s="1004"/>
      <c r="AW33" s="1004"/>
      <c r="AX33" s="1004"/>
      <c r="AY33" s="1004"/>
      <c r="AZ33" s="1074"/>
      <c r="BA33" s="1074"/>
      <c r="BB33" s="1074"/>
      <c r="BC33" s="1074"/>
      <c r="BD33" s="1074"/>
      <c r="BE33" s="1005"/>
      <c r="BF33" s="1005"/>
      <c r="BG33" s="1005"/>
      <c r="BH33" s="1005"/>
      <c r="BI33" s="1006"/>
      <c r="BJ33" s="223"/>
      <c r="BK33" s="223"/>
      <c r="BL33" s="223"/>
      <c r="BM33" s="223"/>
      <c r="BN33" s="223"/>
      <c r="BO33" s="232"/>
      <c r="BP33" s="232"/>
      <c r="BQ33" s="229">
        <v>27</v>
      </c>
      <c r="BR33" s="230"/>
      <c r="BS33" s="1025"/>
      <c r="BT33" s="1026"/>
      <c r="BU33" s="1026"/>
      <c r="BV33" s="1026"/>
      <c r="BW33" s="1026"/>
      <c r="BX33" s="1026"/>
      <c r="BY33" s="1026"/>
      <c r="BZ33" s="1026"/>
      <c r="CA33" s="1026"/>
      <c r="CB33" s="1026"/>
      <c r="CC33" s="1026"/>
      <c r="CD33" s="1026"/>
      <c r="CE33" s="1026"/>
      <c r="CF33" s="1026"/>
      <c r="CG33" s="1047"/>
      <c r="CH33" s="1022"/>
      <c r="CI33" s="1023"/>
      <c r="CJ33" s="1023"/>
      <c r="CK33" s="1023"/>
      <c r="CL33" s="1024"/>
      <c r="CM33" s="1022"/>
      <c r="CN33" s="1023"/>
      <c r="CO33" s="1023"/>
      <c r="CP33" s="1023"/>
      <c r="CQ33" s="1024"/>
      <c r="CR33" s="1022"/>
      <c r="CS33" s="1023"/>
      <c r="CT33" s="1023"/>
      <c r="CU33" s="1023"/>
      <c r="CV33" s="1024"/>
      <c r="CW33" s="1022"/>
      <c r="CX33" s="1023"/>
      <c r="CY33" s="1023"/>
      <c r="CZ33" s="1023"/>
      <c r="DA33" s="1024"/>
      <c r="DB33" s="1022"/>
      <c r="DC33" s="1023"/>
      <c r="DD33" s="1023"/>
      <c r="DE33" s="1023"/>
      <c r="DF33" s="1024"/>
      <c r="DG33" s="1022"/>
      <c r="DH33" s="1023"/>
      <c r="DI33" s="1023"/>
      <c r="DJ33" s="1023"/>
      <c r="DK33" s="1024"/>
      <c r="DL33" s="1022"/>
      <c r="DM33" s="1023"/>
      <c r="DN33" s="1023"/>
      <c r="DO33" s="1023"/>
      <c r="DP33" s="1024"/>
      <c r="DQ33" s="1022"/>
      <c r="DR33" s="1023"/>
      <c r="DS33" s="1023"/>
      <c r="DT33" s="1023"/>
      <c r="DU33" s="1024"/>
      <c r="DV33" s="1025"/>
      <c r="DW33" s="1026"/>
      <c r="DX33" s="1026"/>
      <c r="DY33" s="1026"/>
      <c r="DZ33" s="1027"/>
      <c r="EA33" s="221"/>
    </row>
    <row r="34" spans="1:131" ht="26.25" customHeight="1" x14ac:dyDescent="0.15">
      <c r="A34" s="233">
        <v>7</v>
      </c>
      <c r="B34" s="1063"/>
      <c r="C34" s="1064"/>
      <c r="D34" s="1064"/>
      <c r="E34" s="1064"/>
      <c r="F34" s="1064"/>
      <c r="G34" s="1064"/>
      <c r="H34" s="1064"/>
      <c r="I34" s="1064"/>
      <c r="J34" s="1064"/>
      <c r="K34" s="1064"/>
      <c r="L34" s="1064"/>
      <c r="M34" s="1064"/>
      <c r="N34" s="1064"/>
      <c r="O34" s="1064"/>
      <c r="P34" s="1065"/>
      <c r="Q34" s="1071"/>
      <c r="R34" s="1072"/>
      <c r="S34" s="1072"/>
      <c r="T34" s="1072"/>
      <c r="U34" s="1072"/>
      <c r="V34" s="1072"/>
      <c r="W34" s="1072"/>
      <c r="X34" s="1072"/>
      <c r="Y34" s="1072"/>
      <c r="Z34" s="1072"/>
      <c r="AA34" s="1072"/>
      <c r="AB34" s="1072"/>
      <c r="AC34" s="1072"/>
      <c r="AD34" s="1072"/>
      <c r="AE34" s="1073"/>
      <c r="AF34" s="1068"/>
      <c r="AG34" s="1069"/>
      <c r="AH34" s="1069"/>
      <c r="AI34" s="1069"/>
      <c r="AJ34" s="1070"/>
      <c r="AK34" s="1013"/>
      <c r="AL34" s="1004"/>
      <c r="AM34" s="1004"/>
      <c r="AN34" s="1004"/>
      <c r="AO34" s="1004"/>
      <c r="AP34" s="1004"/>
      <c r="AQ34" s="1004"/>
      <c r="AR34" s="1004"/>
      <c r="AS34" s="1004"/>
      <c r="AT34" s="1004"/>
      <c r="AU34" s="1004"/>
      <c r="AV34" s="1004"/>
      <c r="AW34" s="1004"/>
      <c r="AX34" s="1004"/>
      <c r="AY34" s="1004"/>
      <c r="AZ34" s="1074"/>
      <c r="BA34" s="1074"/>
      <c r="BB34" s="1074"/>
      <c r="BC34" s="1074"/>
      <c r="BD34" s="1074"/>
      <c r="BE34" s="1005"/>
      <c r="BF34" s="1005"/>
      <c r="BG34" s="1005"/>
      <c r="BH34" s="1005"/>
      <c r="BI34" s="1006"/>
      <c r="BJ34" s="223"/>
      <c r="BK34" s="223"/>
      <c r="BL34" s="223"/>
      <c r="BM34" s="223"/>
      <c r="BN34" s="223"/>
      <c r="BO34" s="232"/>
      <c r="BP34" s="232"/>
      <c r="BQ34" s="229">
        <v>28</v>
      </c>
      <c r="BR34" s="230"/>
      <c r="BS34" s="1025"/>
      <c r="BT34" s="1026"/>
      <c r="BU34" s="1026"/>
      <c r="BV34" s="1026"/>
      <c r="BW34" s="1026"/>
      <c r="BX34" s="1026"/>
      <c r="BY34" s="1026"/>
      <c r="BZ34" s="1026"/>
      <c r="CA34" s="1026"/>
      <c r="CB34" s="1026"/>
      <c r="CC34" s="1026"/>
      <c r="CD34" s="1026"/>
      <c r="CE34" s="1026"/>
      <c r="CF34" s="1026"/>
      <c r="CG34" s="1047"/>
      <c r="CH34" s="1022"/>
      <c r="CI34" s="1023"/>
      <c r="CJ34" s="1023"/>
      <c r="CK34" s="1023"/>
      <c r="CL34" s="1024"/>
      <c r="CM34" s="1022"/>
      <c r="CN34" s="1023"/>
      <c r="CO34" s="1023"/>
      <c r="CP34" s="1023"/>
      <c r="CQ34" s="1024"/>
      <c r="CR34" s="1022"/>
      <c r="CS34" s="1023"/>
      <c r="CT34" s="1023"/>
      <c r="CU34" s="1023"/>
      <c r="CV34" s="1024"/>
      <c r="CW34" s="1022"/>
      <c r="CX34" s="1023"/>
      <c r="CY34" s="1023"/>
      <c r="CZ34" s="1023"/>
      <c r="DA34" s="1024"/>
      <c r="DB34" s="1022"/>
      <c r="DC34" s="1023"/>
      <c r="DD34" s="1023"/>
      <c r="DE34" s="1023"/>
      <c r="DF34" s="1024"/>
      <c r="DG34" s="1022"/>
      <c r="DH34" s="1023"/>
      <c r="DI34" s="1023"/>
      <c r="DJ34" s="1023"/>
      <c r="DK34" s="1024"/>
      <c r="DL34" s="1022"/>
      <c r="DM34" s="1023"/>
      <c r="DN34" s="1023"/>
      <c r="DO34" s="1023"/>
      <c r="DP34" s="1024"/>
      <c r="DQ34" s="1022"/>
      <c r="DR34" s="1023"/>
      <c r="DS34" s="1023"/>
      <c r="DT34" s="1023"/>
      <c r="DU34" s="1024"/>
      <c r="DV34" s="1025"/>
      <c r="DW34" s="1026"/>
      <c r="DX34" s="1026"/>
      <c r="DY34" s="1026"/>
      <c r="DZ34" s="1027"/>
      <c r="EA34" s="221"/>
    </row>
    <row r="35" spans="1:131" ht="26.25" customHeight="1" x14ac:dyDescent="0.15">
      <c r="A35" s="233">
        <v>8</v>
      </c>
      <c r="B35" s="1063"/>
      <c r="C35" s="1064"/>
      <c r="D35" s="1064"/>
      <c r="E35" s="1064"/>
      <c r="F35" s="1064"/>
      <c r="G35" s="1064"/>
      <c r="H35" s="1064"/>
      <c r="I35" s="1064"/>
      <c r="J35" s="1064"/>
      <c r="K35" s="1064"/>
      <c r="L35" s="1064"/>
      <c r="M35" s="1064"/>
      <c r="N35" s="1064"/>
      <c r="O35" s="1064"/>
      <c r="P35" s="1065"/>
      <c r="Q35" s="1071"/>
      <c r="R35" s="1072"/>
      <c r="S35" s="1072"/>
      <c r="T35" s="1072"/>
      <c r="U35" s="1072"/>
      <c r="V35" s="1072"/>
      <c r="W35" s="1072"/>
      <c r="X35" s="1072"/>
      <c r="Y35" s="1072"/>
      <c r="Z35" s="1072"/>
      <c r="AA35" s="1072"/>
      <c r="AB35" s="1072"/>
      <c r="AC35" s="1072"/>
      <c r="AD35" s="1072"/>
      <c r="AE35" s="1073"/>
      <c r="AF35" s="1068"/>
      <c r="AG35" s="1069"/>
      <c r="AH35" s="1069"/>
      <c r="AI35" s="1069"/>
      <c r="AJ35" s="1070"/>
      <c r="AK35" s="1013"/>
      <c r="AL35" s="1004"/>
      <c r="AM35" s="1004"/>
      <c r="AN35" s="1004"/>
      <c r="AO35" s="1004"/>
      <c r="AP35" s="1004"/>
      <c r="AQ35" s="1004"/>
      <c r="AR35" s="1004"/>
      <c r="AS35" s="1004"/>
      <c r="AT35" s="1004"/>
      <c r="AU35" s="1004"/>
      <c r="AV35" s="1004"/>
      <c r="AW35" s="1004"/>
      <c r="AX35" s="1004"/>
      <c r="AY35" s="1004"/>
      <c r="AZ35" s="1074"/>
      <c r="BA35" s="1074"/>
      <c r="BB35" s="1074"/>
      <c r="BC35" s="1074"/>
      <c r="BD35" s="1074"/>
      <c r="BE35" s="1005"/>
      <c r="BF35" s="1005"/>
      <c r="BG35" s="1005"/>
      <c r="BH35" s="1005"/>
      <c r="BI35" s="1006"/>
      <c r="BJ35" s="223"/>
      <c r="BK35" s="223"/>
      <c r="BL35" s="223"/>
      <c r="BM35" s="223"/>
      <c r="BN35" s="223"/>
      <c r="BO35" s="232"/>
      <c r="BP35" s="232"/>
      <c r="BQ35" s="229">
        <v>29</v>
      </c>
      <c r="BR35" s="230"/>
      <c r="BS35" s="1025"/>
      <c r="BT35" s="1026"/>
      <c r="BU35" s="1026"/>
      <c r="BV35" s="1026"/>
      <c r="BW35" s="1026"/>
      <c r="BX35" s="1026"/>
      <c r="BY35" s="1026"/>
      <c r="BZ35" s="1026"/>
      <c r="CA35" s="1026"/>
      <c r="CB35" s="1026"/>
      <c r="CC35" s="1026"/>
      <c r="CD35" s="1026"/>
      <c r="CE35" s="1026"/>
      <c r="CF35" s="1026"/>
      <c r="CG35" s="1047"/>
      <c r="CH35" s="1022"/>
      <c r="CI35" s="1023"/>
      <c r="CJ35" s="1023"/>
      <c r="CK35" s="1023"/>
      <c r="CL35" s="1024"/>
      <c r="CM35" s="1022"/>
      <c r="CN35" s="1023"/>
      <c r="CO35" s="1023"/>
      <c r="CP35" s="1023"/>
      <c r="CQ35" s="1024"/>
      <c r="CR35" s="1022"/>
      <c r="CS35" s="1023"/>
      <c r="CT35" s="1023"/>
      <c r="CU35" s="1023"/>
      <c r="CV35" s="1024"/>
      <c r="CW35" s="1022"/>
      <c r="CX35" s="1023"/>
      <c r="CY35" s="1023"/>
      <c r="CZ35" s="1023"/>
      <c r="DA35" s="1024"/>
      <c r="DB35" s="1022"/>
      <c r="DC35" s="1023"/>
      <c r="DD35" s="1023"/>
      <c r="DE35" s="1023"/>
      <c r="DF35" s="1024"/>
      <c r="DG35" s="1022"/>
      <c r="DH35" s="1023"/>
      <c r="DI35" s="1023"/>
      <c r="DJ35" s="1023"/>
      <c r="DK35" s="1024"/>
      <c r="DL35" s="1022"/>
      <c r="DM35" s="1023"/>
      <c r="DN35" s="1023"/>
      <c r="DO35" s="1023"/>
      <c r="DP35" s="1024"/>
      <c r="DQ35" s="1022"/>
      <c r="DR35" s="1023"/>
      <c r="DS35" s="1023"/>
      <c r="DT35" s="1023"/>
      <c r="DU35" s="1024"/>
      <c r="DV35" s="1025"/>
      <c r="DW35" s="1026"/>
      <c r="DX35" s="1026"/>
      <c r="DY35" s="1026"/>
      <c r="DZ35" s="1027"/>
      <c r="EA35" s="221"/>
    </row>
    <row r="36" spans="1:131" ht="26.25" customHeight="1" x14ac:dyDescent="0.15">
      <c r="A36" s="233">
        <v>9</v>
      </c>
      <c r="B36" s="1063"/>
      <c r="C36" s="1064"/>
      <c r="D36" s="1064"/>
      <c r="E36" s="1064"/>
      <c r="F36" s="1064"/>
      <c r="G36" s="1064"/>
      <c r="H36" s="1064"/>
      <c r="I36" s="1064"/>
      <c r="J36" s="1064"/>
      <c r="K36" s="1064"/>
      <c r="L36" s="1064"/>
      <c r="M36" s="1064"/>
      <c r="N36" s="1064"/>
      <c r="O36" s="1064"/>
      <c r="P36" s="1065"/>
      <c r="Q36" s="1071"/>
      <c r="R36" s="1072"/>
      <c r="S36" s="1072"/>
      <c r="T36" s="1072"/>
      <c r="U36" s="1072"/>
      <c r="V36" s="1072"/>
      <c r="W36" s="1072"/>
      <c r="X36" s="1072"/>
      <c r="Y36" s="1072"/>
      <c r="Z36" s="1072"/>
      <c r="AA36" s="1072"/>
      <c r="AB36" s="1072"/>
      <c r="AC36" s="1072"/>
      <c r="AD36" s="1072"/>
      <c r="AE36" s="1073"/>
      <c r="AF36" s="1068"/>
      <c r="AG36" s="1069"/>
      <c r="AH36" s="1069"/>
      <c r="AI36" s="1069"/>
      <c r="AJ36" s="1070"/>
      <c r="AK36" s="1013"/>
      <c r="AL36" s="1004"/>
      <c r="AM36" s="1004"/>
      <c r="AN36" s="1004"/>
      <c r="AO36" s="1004"/>
      <c r="AP36" s="1004"/>
      <c r="AQ36" s="1004"/>
      <c r="AR36" s="1004"/>
      <c r="AS36" s="1004"/>
      <c r="AT36" s="1004"/>
      <c r="AU36" s="1004"/>
      <c r="AV36" s="1004"/>
      <c r="AW36" s="1004"/>
      <c r="AX36" s="1004"/>
      <c r="AY36" s="1004"/>
      <c r="AZ36" s="1074"/>
      <c r="BA36" s="1074"/>
      <c r="BB36" s="1074"/>
      <c r="BC36" s="1074"/>
      <c r="BD36" s="1074"/>
      <c r="BE36" s="1005"/>
      <c r="BF36" s="1005"/>
      <c r="BG36" s="1005"/>
      <c r="BH36" s="1005"/>
      <c r="BI36" s="1006"/>
      <c r="BJ36" s="223"/>
      <c r="BK36" s="223"/>
      <c r="BL36" s="223"/>
      <c r="BM36" s="223"/>
      <c r="BN36" s="223"/>
      <c r="BO36" s="232"/>
      <c r="BP36" s="232"/>
      <c r="BQ36" s="229">
        <v>30</v>
      </c>
      <c r="BR36" s="230"/>
      <c r="BS36" s="1025"/>
      <c r="BT36" s="1026"/>
      <c r="BU36" s="1026"/>
      <c r="BV36" s="1026"/>
      <c r="BW36" s="1026"/>
      <c r="BX36" s="1026"/>
      <c r="BY36" s="1026"/>
      <c r="BZ36" s="1026"/>
      <c r="CA36" s="1026"/>
      <c r="CB36" s="1026"/>
      <c r="CC36" s="1026"/>
      <c r="CD36" s="1026"/>
      <c r="CE36" s="1026"/>
      <c r="CF36" s="1026"/>
      <c r="CG36" s="1047"/>
      <c r="CH36" s="1022"/>
      <c r="CI36" s="1023"/>
      <c r="CJ36" s="1023"/>
      <c r="CK36" s="1023"/>
      <c r="CL36" s="1024"/>
      <c r="CM36" s="1022"/>
      <c r="CN36" s="1023"/>
      <c r="CO36" s="1023"/>
      <c r="CP36" s="1023"/>
      <c r="CQ36" s="1024"/>
      <c r="CR36" s="1022"/>
      <c r="CS36" s="1023"/>
      <c r="CT36" s="1023"/>
      <c r="CU36" s="1023"/>
      <c r="CV36" s="1024"/>
      <c r="CW36" s="1022"/>
      <c r="CX36" s="1023"/>
      <c r="CY36" s="1023"/>
      <c r="CZ36" s="1023"/>
      <c r="DA36" s="1024"/>
      <c r="DB36" s="1022"/>
      <c r="DC36" s="1023"/>
      <c r="DD36" s="1023"/>
      <c r="DE36" s="1023"/>
      <c r="DF36" s="1024"/>
      <c r="DG36" s="1022"/>
      <c r="DH36" s="1023"/>
      <c r="DI36" s="1023"/>
      <c r="DJ36" s="1023"/>
      <c r="DK36" s="1024"/>
      <c r="DL36" s="1022"/>
      <c r="DM36" s="1023"/>
      <c r="DN36" s="1023"/>
      <c r="DO36" s="1023"/>
      <c r="DP36" s="1024"/>
      <c r="DQ36" s="1022"/>
      <c r="DR36" s="1023"/>
      <c r="DS36" s="1023"/>
      <c r="DT36" s="1023"/>
      <c r="DU36" s="1024"/>
      <c r="DV36" s="1025"/>
      <c r="DW36" s="1026"/>
      <c r="DX36" s="1026"/>
      <c r="DY36" s="1026"/>
      <c r="DZ36" s="1027"/>
      <c r="EA36" s="221"/>
    </row>
    <row r="37" spans="1:131" ht="26.25" customHeight="1" x14ac:dyDescent="0.15">
      <c r="A37" s="233">
        <v>10</v>
      </c>
      <c r="B37" s="1063"/>
      <c r="C37" s="1064"/>
      <c r="D37" s="1064"/>
      <c r="E37" s="1064"/>
      <c r="F37" s="1064"/>
      <c r="G37" s="1064"/>
      <c r="H37" s="1064"/>
      <c r="I37" s="1064"/>
      <c r="J37" s="1064"/>
      <c r="K37" s="1064"/>
      <c r="L37" s="1064"/>
      <c r="M37" s="1064"/>
      <c r="N37" s="1064"/>
      <c r="O37" s="1064"/>
      <c r="P37" s="1065"/>
      <c r="Q37" s="1071"/>
      <c r="R37" s="1072"/>
      <c r="S37" s="1072"/>
      <c r="T37" s="1072"/>
      <c r="U37" s="1072"/>
      <c r="V37" s="1072"/>
      <c r="W37" s="1072"/>
      <c r="X37" s="1072"/>
      <c r="Y37" s="1072"/>
      <c r="Z37" s="1072"/>
      <c r="AA37" s="1072"/>
      <c r="AB37" s="1072"/>
      <c r="AC37" s="1072"/>
      <c r="AD37" s="1072"/>
      <c r="AE37" s="1073"/>
      <c r="AF37" s="1068"/>
      <c r="AG37" s="1069"/>
      <c r="AH37" s="1069"/>
      <c r="AI37" s="1069"/>
      <c r="AJ37" s="1070"/>
      <c r="AK37" s="1013"/>
      <c r="AL37" s="1004"/>
      <c r="AM37" s="1004"/>
      <c r="AN37" s="1004"/>
      <c r="AO37" s="1004"/>
      <c r="AP37" s="1004"/>
      <c r="AQ37" s="1004"/>
      <c r="AR37" s="1004"/>
      <c r="AS37" s="1004"/>
      <c r="AT37" s="1004"/>
      <c r="AU37" s="1004"/>
      <c r="AV37" s="1004"/>
      <c r="AW37" s="1004"/>
      <c r="AX37" s="1004"/>
      <c r="AY37" s="1004"/>
      <c r="AZ37" s="1074"/>
      <c r="BA37" s="1074"/>
      <c r="BB37" s="1074"/>
      <c r="BC37" s="1074"/>
      <c r="BD37" s="1074"/>
      <c r="BE37" s="1005"/>
      <c r="BF37" s="1005"/>
      <c r="BG37" s="1005"/>
      <c r="BH37" s="1005"/>
      <c r="BI37" s="1006"/>
      <c r="BJ37" s="223"/>
      <c r="BK37" s="223"/>
      <c r="BL37" s="223"/>
      <c r="BM37" s="223"/>
      <c r="BN37" s="223"/>
      <c r="BO37" s="232"/>
      <c r="BP37" s="232"/>
      <c r="BQ37" s="229">
        <v>31</v>
      </c>
      <c r="BR37" s="230"/>
      <c r="BS37" s="1025"/>
      <c r="BT37" s="1026"/>
      <c r="BU37" s="1026"/>
      <c r="BV37" s="1026"/>
      <c r="BW37" s="1026"/>
      <c r="BX37" s="1026"/>
      <c r="BY37" s="1026"/>
      <c r="BZ37" s="1026"/>
      <c r="CA37" s="1026"/>
      <c r="CB37" s="1026"/>
      <c r="CC37" s="1026"/>
      <c r="CD37" s="1026"/>
      <c r="CE37" s="1026"/>
      <c r="CF37" s="1026"/>
      <c r="CG37" s="1047"/>
      <c r="CH37" s="1022"/>
      <c r="CI37" s="1023"/>
      <c r="CJ37" s="1023"/>
      <c r="CK37" s="1023"/>
      <c r="CL37" s="1024"/>
      <c r="CM37" s="1022"/>
      <c r="CN37" s="1023"/>
      <c r="CO37" s="1023"/>
      <c r="CP37" s="1023"/>
      <c r="CQ37" s="1024"/>
      <c r="CR37" s="1022"/>
      <c r="CS37" s="1023"/>
      <c r="CT37" s="1023"/>
      <c r="CU37" s="1023"/>
      <c r="CV37" s="1024"/>
      <c r="CW37" s="1022"/>
      <c r="CX37" s="1023"/>
      <c r="CY37" s="1023"/>
      <c r="CZ37" s="1023"/>
      <c r="DA37" s="1024"/>
      <c r="DB37" s="1022"/>
      <c r="DC37" s="1023"/>
      <c r="DD37" s="1023"/>
      <c r="DE37" s="1023"/>
      <c r="DF37" s="1024"/>
      <c r="DG37" s="1022"/>
      <c r="DH37" s="1023"/>
      <c r="DI37" s="1023"/>
      <c r="DJ37" s="1023"/>
      <c r="DK37" s="1024"/>
      <c r="DL37" s="1022"/>
      <c r="DM37" s="1023"/>
      <c r="DN37" s="1023"/>
      <c r="DO37" s="1023"/>
      <c r="DP37" s="1024"/>
      <c r="DQ37" s="1022"/>
      <c r="DR37" s="1023"/>
      <c r="DS37" s="1023"/>
      <c r="DT37" s="1023"/>
      <c r="DU37" s="1024"/>
      <c r="DV37" s="1025"/>
      <c r="DW37" s="1026"/>
      <c r="DX37" s="1026"/>
      <c r="DY37" s="1026"/>
      <c r="DZ37" s="1027"/>
      <c r="EA37" s="221"/>
    </row>
    <row r="38" spans="1:131" ht="26.25" customHeight="1" x14ac:dyDescent="0.15">
      <c r="A38" s="233">
        <v>11</v>
      </c>
      <c r="B38" s="1063"/>
      <c r="C38" s="1064"/>
      <c r="D38" s="1064"/>
      <c r="E38" s="1064"/>
      <c r="F38" s="1064"/>
      <c r="G38" s="1064"/>
      <c r="H38" s="1064"/>
      <c r="I38" s="1064"/>
      <c r="J38" s="1064"/>
      <c r="K38" s="1064"/>
      <c r="L38" s="1064"/>
      <c r="M38" s="1064"/>
      <c r="N38" s="1064"/>
      <c r="O38" s="1064"/>
      <c r="P38" s="1065"/>
      <c r="Q38" s="1071"/>
      <c r="R38" s="1072"/>
      <c r="S38" s="1072"/>
      <c r="T38" s="1072"/>
      <c r="U38" s="1072"/>
      <c r="V38" s="1072"/>
      <c r="W38" s="1072"/>
      <c r="X38" s="1072"/>
      <c r="Y38" s="1072"/>
      <c r="Z38" s="1072"/>
      <c r="AA38" s="1072"/>
      <c r="AB38" s="1072"/>
      <c r="AC38" s="1072"/>
      <c r="AD38" s="1072"/>
      <c r="AE38" s="1073"/>
      <c r="AF38" s="1068"/>
      <c r="AG38" s="1069"/>
      <c r="AH38" s="1069"/>
      <c r="AI38" s="1069"/>
      <c r="AJ38" s="1070"/>
      <c r="AK38" s="1013"/>
      <c r="AL38" s="1004"/>
      <c r="AM38" s="1004"/>
      <c r="AN38" s="1004"/>
      <c r="AO38" s="1004"/>
      <c r="AP38" s="1004"/>
      <c r="AQ38" s="1004"/>
      <c r="AR38" s="1004"/>
      <c r="AS38" s="1004"/>
      <c r="AT38" s="1004"/>
      <c r="AU38" s="1004"/>
      <c r="AV38" s="1004"/>
      <c r="AW38" s="1004"/>
      <c r="AX38" s="1004"/>
      <c r="AY38" s="1004"/>
      <c r="AZ38" s="1074"/>
      <c r="BA38" s="1074"/>
      <c r="BB38" s="1074"/>
      <c r="BC38" s="1074"/>
      <c r="BD38" s="1074"/>
      <c r="BE38" s="1005"/>
      <c r="BF38" s="1005"/>
      <c r="BG38" s="1005"/>
      <c r="BH38" s="1005"/>
      <c r="BI38" s="1006"/>
      <c r="BJ38" s="223"/>
      <c r="BK38" s="223"/>
      <c r="BL38" s="223"/>
      <c r="BM38" s="223"/>
      <c r="BN38" s="223"/>
      <c r="BO38" s="232"/>
      <c r="BP38" s="232"/>
      <c r="BQ38" s="229">
        <v>32</v>
      </c>
      <c r="BR38" s="230"/>
      <c r="BS38" s="1025"/>
      <c r="BT38" s="1026"/>
      <c r="BU38" s="1026"/>
      <c r="BV38" s="1026"/>
      <c r="BW38" s="1026"/>
      <c r="BX38" s="1026"/>
      <c r="BY38" s="1026"/>
      <c r="BZ38" s="1026"/>
      <c r="CA38" s="1026"/>
      <c r="CB38" s="1026"/>
      <c r="CC38" s="1026"/>
      <c r="CD38" s="1026"/>
      <c r="CE38" s="1026"/>
      <c r="CF38" s="1026"/>
      <c r="CG38" s="1047"/>
      <c r="CH38" s="1022"/>
      <c r="CI38" s="1023"/>
      <c r="CJ38" s="1023"/>
      <c r="CK38" s="1023"/>
      <c r="CL38" s="1024"/>
      <c r="CM38" s="1022"/>
      <c r="CN38" s="1023"/>
      <c r="CO38" s="1023"/>
      <c r="CP38" s="1023"/>
      <c r="CQ38" s="1024"/>
      <c r="CR38" s="1022"/>
      <c r="CS38" s="1023"/>
      <c r="CT38" s="1023"/>
      <c r="CU38" s="1023"/>
      <c r="CV38" s="1024"/>
      <c r="CW38" s="1022"/>
      <c r="CX38" s="1023"/>
      <c r="CY38" s="1023"/>
      <c r="CZ38" s="1023"/>
      <c r="DA38" s="1024"/>
      <c r="DB38" s="1022"/>
      <c r="DC38" s="1023"/>
      <c r="DD38" s="1023"/>
      <c r="DE38" s="1023"/>
      <c r="DF38" s="1024"/>
      <c r="DG38" s="1022"/>
      <c r="DH38" s="1023"/>
      <c r="DI38" s="1023"/>
      <c r="DJ38" s="1023"/>
      <c r="DK38" s="1024"/>
      <c r="DL38" s="1022"/>
      <c r="DM38" s="1023"/>
      <c r="DN38" s="1023"/>
      <c r="DO38" s="1023"/>
      <c r="DP38" s="1024"/>
      <c r="DQ38" s="1022"/>
      <c r="DR38" s="1023"/>
      <c r="DS38" s="1023"/>
      <c r="DT38" s="1023"/>
      <c r="DU38" s="1024"/>
      <c r="DV38" s="1025"/>
      <c r="DW38" s="1026"/>
      <c r="DX38" s="1026"/>
      <c r="DY38" s="1026"/>
      <c r="DZ38" s="1027"/>
      <c r="EA38" s="221"/>
    </row>
    <row r="39" spans="1:131" ht="26.25" customHeight="1" x14ac:dyDescent="0.15">
      <c r="A39" s="233">
        <v>12</v>
      </c>
      <c r="B39" s="1063"/>
      <c r="C39" s="1064"/>
      <c r="D39" s="1064"/>
      <c r="E39" s="1064"/>
      <c r="F39" s="1064"/>
      <c r="G39" s="1064"/>
      <c r="H39" s="1064"/>
      <c r="I39" s="1064"/>
      <c r="J39" s="1064"/>
      <c r="K39" s="1064"/>
      <c r="L39" s="1064"/>
      <c r="M39" s="1064"/>
      <c r="N39" s="1064"/>
      <c r="O39" s="1064"/>
      <c r="P39" s="1065"/>
      <c r="Q39" s="1071"/>
      <c r="R39" s="1072"/>
      <c r="S39" s="1072"/>
      <c r="T39" s="1072"/>
      <c r="U39" s="1072"/>
      <c r="V39" s="1072"/>
      <c r="W39" s="1072"/>
      <c r="X39" s="1072"/>
      <c r="Y39" s="1072"/>
      <c r="Z39" s="1072"/>
      <c r="AA39" s="1072"/>
      <c r="AB39" s="1072"/>
      <c r="AC39" s="1072"/>
      <c r="AD39" s="1072"/>
      <c r="AE39" s="1073"/>
      <c r="AF39" s="1068"/>
      <c r="AG39" s="1069"/>
      <c r="AH39" s="1069"/>
      <c r="AI39" s="1069"/>
      <c r="AJ39" s="1070"/>
      <c r="AK39" s="1013"/>
      <c r="AL39" s="1004"/>
      <c r="AM39" s="1004"/>
      <c r="AN39" s="1004"/>
      <c r="AO39" s="1004"/>
      <c r="AP39" s="1004"/>
      <c r="AQ39" s="1004"/>
      <c r="AR39" s="1004"/>
      <c r="AS39" s="1004"/>
      <c r="AT39" s="1004"/>
      <c r="AU39" s="1004"/>
      <c r="AV39" s="1004"/>
      <c r="AW39" s="1004"/>
      <c r="AX39" s="1004"/>
      <c r="AY39" s="1004"/>
      <c r="AZ39" s="1074"/>
      <c r="BA39" s="1074"/>
      <c r="BB39" s="1074"/>
      <c r="BC39" s="1074"/>
      <c r="BD39" s="1074"/>
      <c r="BE39" s="1005"/>
      <c r="BF39" s="1005"/>
      <c r="BG39" s="1005"/>
      <c r="BH39" s="1005"/>
      <c r="BI39" s="1006"/>
      <c r="BJ39" s="223"/>
      <c r="BK39" s="223"/>
      <c r="BL39" s="223"/>
      <c r="BM39" s="223"/>
      <c r="BN39" s="223"/>
      <c r="BO39" s="232"/>
      <c r="BP39" s="232"/>
      <c r="BQ39" s="229">
        <v>33</v>
      </c>
      <c r="BR39" s="230"/>
      <c r="BS39" s="1025"/>
      <c r="BT39" s="1026"/>
      <c r="BU39" s="1026"/>
      <c r="BV39" s="1026"/>
      <c r="BW39" s="1026"/>
      <c r="BX39" s="1026"/>
      <c r="BY39" s="1026"/>
      <c r="BZ39" s="1026"/>
      <c r="CA39" s="1026"/>
      <c r="CB39" s="1026"/>
      <c r="CC39" s="1026"/>
      <c r="CD39" s="1026"/>
      <c r="CE39" s="1026"/>
      <c r="CF39" s="1026"/>
      <c r="CG39" s="1047"/>
      <c r="CH39" s="1022"/>
      <c r="CI39" s="1023"/>
      <c r="CJ39" s="1023"/>
      <c r="CK39" s="1023"/>
      <c r="CL39" s="1024"/>
      <c r="CM39" s="1022"/>
      <c r="CN39" s="1023"/>
      <c r="CO39" s="1023"/>
      <c r="CP39" s="1023"/>
      <c r="CQ39" s="1024"/>
      <c r="CR39" s="1022"/>
      <c r="CS39" s="1023"/>
      <c r="CT39" s="1023"/>
      <c r="CU39" s="1023"/>
      <c r="CV39" s="1024"/>
      <c r="CW39" s="1022"/>
      <c r="CX39" s="1023"/>
      <c r="CY39" s="1023"/>
      <c r="CZ39" s="1023"/>
      <c r="DA39" s="1024"/>
      <c r="DB39" s="1022"/>
      <c r="DC39" s="1023"/>
      <c r="DD39" s="1023"/>
      <c r="DE39" s="1023"/>
      <c r="DF39" s="1024"/>
      <c r="DG39" s="1022"/>
      <c r="DH39" s="1023"/>
      <c r="DI39" s="1023"/>
      <c r="DJ39" s="1023"/>
      <c r="DK39" s="1024"/>
      <c r="DL39" s="1022"/>
      <c r="DM39" s="1023"/>
      <c r="DN39" s="1023"/>
      <c r="DO39" s="1023"/>
      <c r="DP39" s="1024"/>
      <c r="DQ39" s="1022"/>
      <c r="DR39" s="1023"/>
      <c r="DS39" s="1023"/>
      <c r="DT39" s="1023"/>
      <c r="DU39" s="1024"/>
      <c r="DV39" s="1025"/>
      <c r="DW39" s="1026"/>
      <c r="DX39" s="1026"/>
      <c r="DY39" s="1026"/>
      <c r="DZ39" s="1027"/>
      <c r="EA39" s="221"/>
    </row>
    <row r="40" spans="1:131" ht="26.25" customHeight="1" x14ac:dyDescent="0.15">
      <c r="A40" s="229">
        <v>13</v>
      </c>
      <c r="B40" s="1063"/>
      <c r="C40" s="1064"/>
      <c r="D40" s="1064"/>
      <c r="E40" s="1064"/>
      <c r="F40" s="1064"/>
      <c r="G40" s="1064"/>
      <c r="H40" s="1064"/>
      <c r="I40" s="1064"/>
      <c r="J40" s="1064"/>
      <c r="K40" s="1064"/>
      <c r="L40" s="1064"/>
      <c r="M40" s="1064"/>
      <c r="N40" s="1064"/>
      <c r="O40" s="1064"/>
      <c r="P40" s="1065"/>
      <c r="Q40" s="1071"/>
      <c r="R40" s="1072"/>
      <c r="S40" s="1072"/>
      <c r="T40" s="1072"/>
      <c r="U40" s="1072"/>
      <c r="V40" s="1072"/>
      <c r="W40" s="1072"/>
      <c r="X40" s="1072"/>
      <c r="Y40" s="1072"/>
      <c r="Z40" s="1072"/>
      <c r="AA40" s="1072"/>
      <c r="AB40" s="1072"/>
      <c r="AC40" s="1072"/>
      <c r="AD40" s="1072"/>
      <c r="AE40" s="1073"/>
      <c r="AF40" s="1068"/>
      <c r="AG40" s="1069"/>
      <c r="AH40" s="1069"/>
      <c r="AI40" s="1069"/>
      <c r="AJ40" s="1070"/>
      <c r="AK40" s="1013"/>
      <c r="AL40" s="1004"/>
      <c r="AM40" s="1004"/>
      <c r="AN40" s="1004"/>
      <c r="AO40" s="1004"/>
      <c r="AP40" s="1004"/>
      <c r="AQ40" s="1004"/>
      <c r="AR40" s="1004"/>
      <c r="AS40" s="1004"/>
      <c r="AT40" s="1004"/>
      <c r="AU40" s="1004"/>
      <c r="AV40" s="1004"/>
      <c r="AW40" s="1004"/>
      <c r="AX40" s="1004"/>
      <c r="AY40" s="1004"/>
      <c r="AZ40" s="1074"/>
      <c r="BA40" s="1074"/>
      <c r="BB40" s="1074"/>
      <c r="BC40" s="1074"/>
      <c r="BD40" s="1074"/>
      <c r="BE40" s="1005"/>
      <c r="BF40" s="1005"/>
      <c r="BG40" s="1005"/>
      <c r="BH40" s="1005"/>
      <c r="BI40" s="1006"/>
      <c r="BJ40" s="223"/>
      <c r="BK40" s="223"/>
      <c r="BL40" s="223"/>
      <c r="BM40" s="223"/>
      <c r="BN40" s="223"/>
      <c r="BO40" s="232"/>
      <c r="BP40" s="232"/>
      <c r="BQ40" s="229">
        <v>34</v>
      </c>
      <c r="BR40" s="230"/>
      <c r="BS40" s="1025"/>
      <c r="BT40" s="1026"/>
      <c r="BU40" s="1026"/>
      <c r="BV40" s="1026"/>
      <c r="BW40" s="1026"/>
      <c r="BX40" s="1026"/>
      <c r="BY40" s="1026"/>
      <c r="BZ40" s="1026"/>
      <c r="CA40" s="1026"/>
      <c r="CB40" s="1026"/>
      <c r="CC40" s="1026"/>
      <c r="CD40" s="1026"/>
      <c r="CE40" s="1026"/>
      <c r="CF40" s="1026"/>
      <c r="CG40" s="1047"/>
      <c r="CH40" s="1022"/>
      <c r="CI40" s="1023"/>
      <c r="CJ40" s="1023"/>
      <c r="CK40" s="1023"/>
      <c r="CL40" s="1024"/>
      <c r="CM40" s="1022"/>
      <c r="CN40" s="1023"/>
      <c r="CO40" s="1023"/>
      <c r="CP40" s="1023"/>
      <c r="CQ40" s="1024"/>
      <c r="CR40" s="1022"/>
      <c r="CS40" s="1023"/>
      <c r="CT40" s="1023"/>
      <c r="CU40" s="1023"/>
      <c r="CV40" s="1024"/>
      <c r="CW40" s="1022"/>
      <c r="CX40" s="1023"/>
      <c r="CY40" s="1023"/>
      <c r="CZ40" s="1023"/>
      <c r="DA40" s="1024"/>
      <c r="DB40" s="1022"/>
      <c r="DC40" s="1023"/>
      <c r="DD40" s="1023"/>
      <c r="DE40" s="1023"/>
      <c r="DF40" s="1024"/>
      <c r="DG40" s="1022"/>
      <c r="DH40" s="1023"/>
      <c r="DI40" s="1023"/>
      <c r="DJ40" s="1023"/>
      <c r="DK40" s="1024"/>
      <c r="DL40" s="1022"/>
      <c r="DM40" s="1023"/>
      <c r="DN40" s="1023"/>
      <c r="DO40" s="1023"/>
      <c r="DP40" s="1024"/>
      <c r="DQ40" s="1022"/>
      <c r="DR40" s="1023"/>
      <c r="DS40" s="1023"/>
      <c r="DT40" s="1023"/>
      <c r="DU40" s="1024"/>
      <c r="DV40" s="1025"/>
      <c r="DW40" s="1026"/>
      <c r="DX40" s="1026"/>
      <c r="DY40" s="1026"/>
      <c r="DZ40" s="1027"/>
      <c r="EA40" s="221"/>
    </row>
    <row r="41" spans="1:131" ht="26.25" customHeight="1" x14ac:dyDescent="0.15">
      <c r="A41" s="229">
        <v>14</v>
      </c>
      <c r="B41" s="1063"/>
      <c r="C41" s="1064"/>
      <c r="D41" s="1064"/>
      <c r="E41" s="1064"/>
      <c r="F41" s="1064"/>
      <c r="G41" s="1064"/>
      <c r="H41" s="1064"/>
      <c r="I41" s="1064"/>
      <c r="J41" s="1064"/>
      <c r="K41" s="1064"/>
      <c r="L41" s="1064"/>
      <c r="M41" s="1064"/>
      <c r="N41" s="1064"/>
      <c r="O41" s="1064"/>
      <c r="P41" s="1065"/>
      <c r="Q41" s="1071"/>
      <c r="R41" s="1072"/>
      <c r="S41" s="1072"/>
      <c r="T41" s="1072"/>
      <c r="U41" s="1072"/>
      <c r="V41" s="1072"/>
      <c r="W41" s="1072"/>
      <c r="X41" s="1072"/>
      <c r="Y41" s="1072"/>
      <c r="Z41" s="1072"/>
      <c r="AA41" s="1072"/>
      <c r="AB41" s="1072"/>
      <c r="AC41" s="1072"/>
      <c r="AD41" s="1072"/>
      <c r="AE41" s="1073"/>
      <c r="AF41" s="1068"/>
      <c r="AG41" s="1069"/>
      <c r="AH41" s="1069"/>
      <c r="AI41" s="1069"/>
      <c r="AJ41" s="1070"/>
      <c r="AK41" s="1013"/>
      <c r="AL41" s="1004"/>
      <c r="AM41" s="1004"/>
      <c r="AN41" s="1004"/>
      <c r="AO41" s="1004"/>
      <c r="AP41" s="1004"/>
      <c r="AQ41" s="1004"/>
      <c r="AR41" s="1004"/>
      <c r="AS41" s="1004"/>
      <c r="AT41" s="1004"/>
      <c r="AU41" s="1004"/>
      <c r="AV41" s="1004"/>
      <c r="AW41" s="1004"/>
      <c r="AX41" s="1004"/>
      <c r="AY41" s="1004"/>
      <c r="AZ41" s="1074"/>
      <c r="BA41" s="1074"/>
      <c r="BB41" s="1074"/>
      <c r="BC41" s="1074"/>
      <c r="BD41" s="1074"/>
      <c r="BE41" s="1005"/>
      <c r="BF41" s="1005"/>
      <c r="BG41" s="1005"/>
      <c r="BH41" s="1005"/>
      <c r="BI41" s="1006"/>
      <c r="BJ41" s="223"/>
      <c r="BK41" s="223"/>
      <c r="BL41" s="223"/>
      <c r="BM41" s="223"/>
      <c r="BN41" s="223"/>
      <c r="BO41" s="232"/>
      <c r="BP41" s="232"/>
      <c r="BQ41" s="229">
        <v>35</v>
      </c>
      <c r="BR41" s="230"/>
      <c r="BS41" s="1025"/>
      <c r="BT41" s="1026"/>
      <c r="BU41" s="1026"/>
      <c r="BV41" s="1026"/>
      <c r="BW41" s="1026"/>
      <c r="BX41" s="1026"/>
      <c r="BY41" s="1026"/>
      <c r="BZ41" s="1026"/>
      <c r="CA41" s="1026"/>
      <c r="CB41" s="1026"/>
      <c r="CC41" s="1026"/>
      <c r="CD41" s="1026"/>
      <c r="CE41" s="1026"/>
      <c r="CF41" s="1026"/>
      <c r="CG41" s="1047"/>
      <c r="CH41" s="1022"/>
      <c r="CI41" s="1023"/>
      <c r="CJ41" s="1023"/>
      <c r="CK41" s="1023"/>
      <c r="CL41" s="1024"/>
      <c r="CM41" s="1022"/>
      <c r="CN41" s="1023"/>
      <c r="CO41" s="1023"/>
      <c r="CP41" s="1023"/>
      <c r="CQ41" s="1024"/>
      <c r="CR41" s="1022"/>
      <c r="CS41" s="1023"/>
      <c r="CT41" s="1023"/>
      <c r="CU41" s="1023"/>
      <c r="CV41" s="1024"/>
      <c r="CW41" s="1022"/>
      <c r="CX41" s="1023"/>
      <c r="CY41" s="1023"/>
      <c r="CZ41" s="1023"/>
      <c r="DA41" s="1024"/>
      <c r="DB41" s="1022"/>
      <c r="DC41" s="1023"/>
      <c r="DD41" s="1023"/>
      <c r="DE41" s="1023"/>
      <c r="DF41" s="1024"/>
      <c r="DG41" s="1022"/>
      <c r="DH41" s="1023"/>
      <c r="DI41" s="1023"/>
      <c r="DJ41" s="1023"/>
      <c r="DK41" s="1024"/>
      <c r="DL41" s="1022"/>
      <c r="DM41" s="1023"/>
      <c r="DN41" s="1023"/>
      <c r="DO41" s="1023"/>
      <c r="DP41" s="1024"/>
      <c r="DQ41" s="1022"/>
      <c r="DR41" s="1023"/>
      <c r="DS41" s="1023"/>
      <c r="DT41" s="1023"/>
      <c r="DU41" s="1024"/>
      <c r="DV41" s="1025"/>
      <c r="DW41" s="1026"/>
      <c r="DX41" s="1026"/>
      <c r="DY41" s="1026"/>
      <c r="DZ41" s="1027"/>
      <c r="EA41" s="221"/>
    </row>
    <row r="42" spans="1:131" ht="26.25" customHeight="1" x14ac:dyDescent="0.15">
      <c r="A42" s="229">
        <v>15</v>
      </c>
      <c r="B42" s="1063"/>
      <c r="C42" s="1064"/>
      <c r="D42" s="1064"/>
      <c r="E42" s="1064"/>
      <c r="F42" s="1064"/>
      <c r="G42" s="1064"/>
      <c r="H42" s="1064"/>
      <c r="I42" s="1064"/>
      <c r="J42" s="1064"/>
      <c r="K42" s="1064"/>
      <c r="L42" s="1064"/>
      <c r="M42" s="1064"/>
      <c r="N42" s="1064"/>
      <c r="O42" s="1064"/>
      <c r="P42" s="1065"/>
      <c r="Q42" s="1071"/>
      <c r="R42" s="1072"/>
      <c r="S42" s="1072"/>
      <c r="T42" s="1072"/>
      <c r="U42" s="1072"/>
      <c r="V42" s="1072"/>
      <c r="W42" s="1072"/>
      <c r="X42" s="1072"/>
      <c r="Y42" s="1072"/>
      <c r="Z42" s="1072"/>
      <c r="AA42" s="1072"/>
      <c r="AB42" s="1072"/>
      <c r="AC42" s="1072"/>
      <c r="AD42" s="1072"/>
      <c r="AE42" s="1073"/>
      <c r="AF42" s="1068"/>
      <c r="AG42" s="1069"/>
      <c r="AH42" s="1069"/>
      <c r="AI42" s="1069"/>
      <c r="AJ42" s="1070"/>
      <c r="AK42" s="1013"/>
      <c r="AL42" s="1004"/>
      <c r="AM42" s="1004"/>
      <c r="AN42" s="1004"/>
      <c r="AO42" s="1004"/>
      <c r="AP42" s="1004"/>
      <c r="AQ42" s="1004"/>
      <c r="AR42" s="1004"/>
      <c r="AS42" s="1004"/>
      <c r="AT42" s="1004"/>
      <c r="AU42" s="1004"/>
      <c r="AV42" s="1004"/>
      <c r="AW42" s="1004"/>
      <c r="AX42" s="1004"/>
      <c r="AY42" s="1004"/>
      <c r="AZ42" s="1074"/>
      <c r="BA42" s="1074"/>
      <c r="BB42" s="1074"/>
      <c r="BC42" s="1074"/>
      <c r="BD42" s="1074"/>
      <c r="BE42" s="1005"/>
      <c r="BF42" s="1005"/>
      <c r="BG42" s="1005"/>
      <c r="BH42" s="1005"/>
      <c r="BI42" s="1006"/>
      <c r="BJ42" s="223"/>
      <c r="BK42" s="223"/>
      <c r="BL42" s="223"/>
      <c r="BM42" s="223"/>
      <c r="BN42" s="223"/>
      <c r="BO42" s="232"/>
      <c r="BP42" s="232"/>
      <c r="BQ42" s="229">
        <v>36</v>
      </c>
      <c r="BR42" s="230"/>
      <c r="BS42" s="1025"/>
      <c r="BT42" s="1026"/>
      <c r="BU42" s="1026"/>
      <c r="BV42" s="1026"/>
      <c r="BW42" s="1026"/>
      <c r="BX42" s="1026"/>
      <c r="BY42" s="1026"/>
      <c r="BZ42" s="1026"/>
      <c r="CA42" s="1026"/>
      <c r="CB42" s="1026"/>
      <c r="CC42" s="1026"/>
      <c r="CD42" s="1026"/>
      <c r="CE42" s="1026"/>
      <c r="CF42" s="1026"/>
      <c r="CG42" s="1047"/>
      <c r="CH42" s="1022"/>
      <c r="CI42" s="1023"/>
      <c r="CJ42" s="1023"/>
      <c r="CK42" s="1023"/>
      <c r="CL42" s="1024"/>
      <c r="CM42" s="1022"/>
      <c r="CN42" s="1023"/>
      <c r="CO42" s="1023"/>
      <c r="CP42" s="1023"/>
      <c r="CQ42" s="1024"/>
      <c r="CR42" s="1022"/>
      <c r="CS42" s="1023"/>
      <c r="CT42" s="1023"/>
      <c r="CU42" s="1023"/>
      <c r="CV42" s="1024"/>
      <c r="CW42" s="1022"/>
      <c r="CX42" s="1023"/>
      <c r="CY42" s="1023"/>
      <c r="CZ42" s="1023"/>
      <c r="DA42" s="1024"/>
      <c r="DB42" s="1022"/>
      <c r="DC42" s="1023"/>
      <c r="DD42" s="1023"/>
      <c r="DE42" s="1023"/>
      <c r="DF42" s="1024"/>
      <c r="DG42" s="1022"/>
      <c r="DH42" s="1023"/>
      <c r="DI42" s="1023"/>
      <c r="DJ42" s="1023"/>
      <c r="DK42" s="1024"/>
      <c r="DL42" s="1022"/>
      <c r="DM42" s="1023"/>
      <c r="DN42" s="1023"/>
      <c r="DO42" s="1023"/>
      <c r="DP42" s="1024"/>
      <c r="DQ42" s="1022"/>
      <c r="DR42" s="1023"/>
      <c r="DS42" s="1023"/>
      <c r="DT42" s="1023"/>
      <c r="DU42" s="1024"/>
      <c r="DV42" s="1025"/>
      <c r="DW42" s="1026"/>
      <c r="DX42" s="1026"/>
      <c r="DY42" s="1026"/>
      <c r="DZ42" s="1027"/>
      <c r="EA42" s="221"/>
    </row>
    <row r="43" spans="1:131" ht="26.25" customHeight="1" x14ac:dyDescent="0.15">
      <c r="A43" s="229">
        <v>16</v>
      </c>
      <c r="B43" s="1063"/>
      <c r="C43" s="1064"/>
      <c r="D43" s="1064"/>
      <c r="E43" s="1064"/>
      <c r="F43" s="1064"/>
      <c r="G43" s="1064"/>
      <c r="H43" s="1064"/>
      <c r="I43" s="1064"/>
      <c r="J43" s="1064"/>
      <c r="K43" s="1064"/>
      <c r="L43" s="1064"/>
      <c r="M43" s="1064"/>
      <c r="N43" s="1064"/>
      <c r="O43" s="1064"/>
      <c r="P43" s="1065"/>
      <c r="Q43" s="1071"/>
      <c r="R43" s="1072"/>
      <c r="S43" s="1072"/>
      <c r="T43" s="1072"/>
      <c r="U43" s="1072"/>
      <c r="V43" s="1072"/>
      <c r="W43" s="1072"/>
      <c r="X43" s="1072"/>
      <c r="Y43" s="1072"/>
      <c r="Z43" s="1072"/>
      <c r="AA43" s="1072"/>
      <c r="AB43" s="1072"/>
      <c r="AC43" s="1072"/>
      <c r="AD43" s="1072"/>
      <c r="AE43" s="1073"/>
      <c r="AF43" s="1068"/>
      <c r="AG43" s="1069"/>
      <c r="AH43" s="1069"/>
      <c r="AI43" s="1069"/>
      <c r="AJ43" s="1070"/>
      <c r="AK43" s="1013"/>
      <c r="AL43" s="1004"/>
      <c r="AM43" s="1004"/>
      <c r="AN43" s="1004"/>
      <c r="AO43" s="1004"/>
      <c r="AP43" s="1004"/>
      <c r="AQ43" s="1004"/>
      <c r="AR43" s="1004"/>
      <c r="AS43" s="1004"/>
      <c r="AT43" s="1004"/>
      <c r="AU43" s="1004"/>
      <c r="AV43" s="1004"/>
      <c r="AW43" s="1004"/>
      <c r="AX43" s="1004"/>
      <c r="AY43" s="1004"/>
      <c r="AZ43" s="1074"/>
      <c r="BA43" s="1074"/>
      <c r="BB43" s="1074"/>
      <c r="BC43" s="1074"/>
      <c r="BD43" s="1074"/>
      <c r="BE43" s="1005"/>
      <c r="BF43" s="1005"/>
      <c r="BG43" s="1005"/>
      <c r="BH43" s="1005"/>
      <c r="BI43" s="1006"/>
      <c r="BJ43" s="223"/>
      <c r="BK43" s="223"/>
      <c r="BL43" s="223"/>
      <c r="BM43" s="223"/>
      <c r="BN43" s="223"/>
      <c r="BO43" s="232"/>
      <c r="BP43" s="232"/>
      <c r="BQ43" s="229">
        <v>37</v>
      </c>
      <c r="BR43" s="230"/>
      <c r="BS43" s="1025"/>
      <c r="BT43" s="1026"/>
      <c r="BU43" s="1026"/>
      <c r="BV43" s="1026"/>
      <c r="BW43" s="1026"/>
      <c r="BX43" s="1026"/>
      <c r="BY43" s="1026"/>
      <c r="BZ43" s="1026"/>
      <c r="CA43" s="1026"/>
      <c r="CB43" s="1026"/>
      <c r="CC43" s="1026"/>
      <c r="CD43" s="1026"/>
      <c r="CE43" s="1026"/>
      <c r="CF43" s="1026"/>
      <c r="CG43" s="1047"/>
      <c r="CH43" s="1022"/>
      <c r="CI43" s="1023"/>
      <c r="CJ43" s="1023"/>
      <c r="CK43" s="1023"/>
      <c r="CL43" s="1024"/>
      <c r="CM43" s="1022"/>
      <c r="CN43" s="1023"/>
      <c r="CO43" s="1023"/>
      <c r="CP43" s="1023"/>
      <c r="CQ43" s="1024"/>
      <c r="CR43" s="1022"/>
      <c r="CS43" s="1023"/>
      <c r="CT43" s="1023"/>
      <c r="CU43" s="1023"/>
      <c r="CV43" s="1024"/>
      <c r="CW43" s="1022"/>
      <c r="CX43" s="1023"/>
      <c r="CY43" s="1023"/>
      <c r="CZ43" s="1023"/>
      <c r="DA43" s="1024"/>
      <c r="DB43" s="1022"/>
      <c r="DC43" s="1023"/>
      <c r="DD43" s="1023"/>
      <c r="DE43" s="1023"/>
      <c r="DF43" s="1024"/>
      <c r="DG43" s="1022"/>
      <c r="DH43" s="1023"/>
      <c r="DI43" s="1023"/>
      <c r="DJ43" s="1023"/>
      <c r="DK43" s="1024"/>
      <c r="DL43" s="1022"/>
      <c r="DM43" s="1023"/>
      <c r="DN43" s="1023"/>
      <c r="DO43" s="1023"/>
      <c r="DP43" s="1024"/>
      <c r="DQ43" s="1022"/>
      <c r="DR43" s="1023"/>
      <c r="DS43" s="1023"/>
      <c r="DT43" s="1023"/>
      <c r="DU43" s="1024"/>
      <c r="DV43" s="1025"/>
      <c r="DW43" s="1026"/>
      <c r="DX43" s="1026"/>
      <c r="DY43" s="1026"/>
      <c r="DZ43" s="1027"/>
      <c r="EA43" s="221"/>
    </row>
    <row r="44" spans="1:131" ht="26.25" customHeight="1" x14ac:dyDescent="0.15">
      <c r="A44" s="229">
        <v>17</v>
      </c>
      <c r="B44" s="1063"/>
      <c r="C44" s="1064"/>
      <c r="D44" s="1064"/>
      <c r="E44" s="1064"/>
      <c r="F44" s="1064"/>
      <c r="G44" s="1064"/>
      <c r="H44" s="1064"/>
      <c r="I44" s="1064"/>
      <c r="J44" s="1064"/>
      <c r="K44" s="1064"/>
      <c r="L44" s="1064"/>
      <c r="M44" s="1064"/>
      <c r="N44" s="1064"/>
      <c r="O44" s="1064"/>
      <c r="P44" s="1065"/>
      <c r="Q44" s="1071"/>
      <c r="R44" s="1072"/>
      <c r="S44" s="1072"/>
      <c r="T44" s="1072"/>
      <c r="U44" s="1072"/>
      <c r="V44" s="1072"/>
      <c r="W44" s="1072"/>
      <c r="X44" s="1072"/>
      <c r="Y44" s="1072"/>
      <c r="Z44" s="1072"/>
      <c r="AA44" s="1072"/>
      <c r="AB44" s="1072"/>
      <c r="AC44" s="1072"/>
      <c r="AD44" s="1072"/>
      <c r="AE44" s="1073"/>
      <c r="AF44" s="1068"/>
      <c r="AG44" s="1069"/>
      <c r="AH44" s="1069"/>
      <c r="AI44" s="1069"/>
      <c r="AJ44" s="1070"/>
      <c r="AK44" s="1013"/>
      <c r="AL44" s="1004"/>
      <c r="AM44" s="1004"/>
      <c r="AN44" s="1004"/>
      <c r="AO44" s="1004"/>
      <c r="AP44" s="1004"/>
      <c r="AQ44" s="1004"/>
      <c r="AR44" s="1004"/>
      <c r="AS44" s="1004"/>
      <c r="AT44" s="1004"/>
      <c r="AU44" s="1004"/>
      <c r="AV44" s="1004"/>
      <c r="AW44" s="1004"/>
      <c r="AX44" s="1004"/>
      <c r="AY44" s="1004"/>
      <c r="AZ44" s="1074"/>
      <c r="BA44" s="1074"/>
      <c r="BB44" s="1074"/>
      <c r="BC44" s="1074"/>
      <c r="BD44" s="1074"/>
      <c r="BE44" s="1005"/>
      <c r="BF44" s="1005"/>
      <c r="BG44" s="1005"/>
      <c r="BH44" s="1005"/>
      <c r="BI44" s="1006"/>
      <c r="BJ44" s="223"/>
      <c r="BK44" s="223"/>
      <c r="BL44" s="223"/>
      <c r="BM44" s="223"/>
      <c r="BN44" s="223"/>
      <c r="BO44" s="232"/>
      <c r="BP44" s="232"/>
      <c r="BQ44" s="229">
        <v>38</v>
      </c>
      <c r="BR44" s="230"/>
      <c r="BS44" s="1025"/>
      <c r="BT44" s="1026"/>
      <c r="BU44" s="1026"/>
      <c r="BV44" s="1026"/>
      <c r="BW44" s="1026"/>
      <c r="BX44" s="1026"/>
      <c r="BY44" s="1026"/>
      <c r="BZ44" s="1026"/>
      <c r="CA44" s="1026"/>
      <c r="CB44" s="1026"/>
      <c r="CC44" s="1026"/>
      <c r="CD44" s="1026"/>
      <c r="CE44" s="1026"/>
      <c r="CF44" s="1026"/>
      <c r="CG44" s="1047"/>
      <c r="CH44" s="1022"/>
      <c r="CI44" s="1023"/>
      <c r="CJ44" s="1023"/>
      <c r="CK44" s="1023"/>
      <c r="CL44" s="1024"/>
      <c r="CM44" s="1022"/>
      <c r="CN44" s="1023"/>
      <c r="CO44" s="1023"/>
      <c r="CP44" s="1023"/>
      <c r="CQ44" s="1024"/>
      <c r="CR44" s="1022"/>
      <c r="CS44" s="1023"/>
      <c r="CT44" s="1023"/>
      <c r="CU44" s="1023"/>
      <c r="CV44" s="1024"/>
      <c r="CW44" s="1022"/>
      <c r="CX44" s="1023"/>
      <c r="CY44" s="1023"/>
      <c r="CZ44" s="1023"/>
      <c r="DA44" s="1024"/>
      <c r="DB44" s="1022"/>
      <c r="DC44" s="1023"/>
      <c r="DD44" s="1023"/>
      <c r="DE44" s="1023"/>
      <c r="DF44" s="1024"/>
      <c r="DG44" s="1022"/>
      <c r="DH44" s="1023"/>
      <c r="DI44" s="1023"/>
      <c r="DJ44" s="1023"/>
      <c r="DK44" s="1024"/>
      <c r="DL44" s="1022"/>
      <c r="DM44" s="1023"/>
      <c r="DN44" s="1023"/>
      <c r="DO44" s="1023"/>
      <c r="DP44" s="1024"/>
      <c r="DQ44" s="1022"/>
      <c r="DR44" s="1023"/>
      <c r="DS44" s="1023"/>
      <c r="DT44" s="1023"/>
      <c r="DU44" s="1024"/>
      <c r="DV44" s="1025"/>
      <c r="DW44" s="1026"/>
      <c r="DX44" s="1026"/>
      <c r="DY44" s="1026"/>
      <c r="DZ44" s="1027"/>
      <c r="EA44" s="221"/>
    </row>
    <row r="45" spans="1:131" ht="26.25" customHeight="1" x14ac:dyDescent="0.15">
      <c r="A45" s="229">
        <v>18</v>
      </c>
      <c r="B45" s="1063"/>
      <c r="C45" s="1064"/>
      <c r="D45" s="1064"/>
      <c r="E45" s="1064"/>
      <c r="F45" s="1064"/>
      <c r="G45" s="1064"/>
      <c r="H45" s="1064"/>
      <c r="I45" s="1064"/>
      <c r="J45" s="1064"/>
      <c r="K45" s="1064"/>
      <c r="L45" s="1064"/>
      <c r="M45" s="1064"/>
      <c r="N45" s="1064"/>
      <c r="O45" s="1064"/>
      <c r="P45" s="1065"/>
      <c r="Q45" s="1071"/>
      <c r="R45" s="1072"/>
      <c r="S45" s="1072"/>
      <c r="T45" s="1072"/>
      <c r="U45" s="1072"/>
      <c r="V45" s="1072"/>
      <c r="W45" s="1072"/>
      <c r="X45" s="1072"/>
      <c r="Y45" s="1072"/>
      <c r="Z45" s="1072"/>
      <c r="AA45" s="1072"/>
      <c r="AB45" s="1072"/>
      <c r="AC45" s="1072"/>
      <c r="AD45" s="1072"/>
      <c r="AE45" s="1073"/>
      <c r="AF45" s="1068"/>
      <c r="AG45" s="1069"/>
      <c r="AH45" s="1069"/>
      <c r="AI45" s="1069"/>
      <c r="AJ45" s="1070"/>
      <c r="AK45" s="1013"/>
      <c r="AL45" s="1004"/>
      <c r="AM45" s="1004"/>
      <c r="AN45" s="1004"/>
      <c r="AO45" s="1004"/>
      <c r="AP45" s="1004"/>
      <c r="AQ45" s="1004"/>
      <c r="AR45" s="1004"/>
      <c r="AS45" s="1004"/>
      <c r="AT45" s="1004"/>
      <c r="AU45" s="1004"/>
      <c r="AV45" s="1004"/>
      <c r="AW45" s="1004"/>
      <c r="AX45" s="1004"/>
      <c r="AY45" s="1004"/>
      <c r="AZ45" s="1074"/>
      <c r="BA45" s="1074"/>
      <c r="BB45" s="1074"/>
      <c r="BC45" s="1074"/>
      <c r="BD45" s="1074"/>
      <c r="BE45" s="1005"/>
      <c r="BF45" s="1005"/>
      <c r="BG45" s="1005"/>
      <c r="BH45" s="1005"/>
      <c r="BI45" s="1006"/>
      <c r="BJ45" s="223"/>
      <c r="BK45" s="223"/>
      <c r="BL45" s="223"/>
      <c r="BM45" s="223"/>
      <c r="BN45" s="223"/>
      <c r="BO45" s="232"/>
      <c r="BP45" s="232"/>
      <c r="BQ45" s="229">
        <v>39</v>
      </c>
      <c r="BR45" s="230"/>
      <c r="BS45" s="1025"/>
      <c r="BT45" s="1026"/>
      <c r="BU45" s="1026"/>
      <c r="BV45" s="1026"/>
      <c r="BW45" s="1026"/>
      <c r="BX45" s="1026"/>
      <c r="BY45" s="1026"/>
      <c r="BZ45" s="1026"/>
      <c r="CA45" s="1026"/>
      <c r="CB45" s="1026"/>
      <c r="CC45" s="1026"/>
      <c r="CD45" s="1026"/>
      <c r="CE45" s="1026"/>
      <c r="CF45" s="1026"/>
      <c r="CG45" s="1047"/>
      <c r="CH45" s="1022"/>
      <c r="CI45" s="1023"/>
      <c r="CJ45" s="1023"/>
      <c r="CK45" s="1023"/>
      <c r="CL45" s="1024"/>
      <c r="CM45" s="1022"/>
      <c r="CN45" s="1023"/>
      <c r="CO45" s="1023"/>
      <c r="CP45" s="1023"/>
      <c r="CQ45" s="1024"/>
      <c r="CR45" s="1022"/>
      <c r="CS45" s="1023"/>
      <c r="CT45" s="1023"/>
      <c r="CU45" s="1023"/>
      <c r="CV45" s="1024"/>
      <c r="CW45" s="1022"/>
      <c r="CX45" s="1023"/>
      <c r="CY45" s="1023"/>
      <c r="CZ45" s="1023"/>
      <c r="DA45" s="1024"/>
      <c r="DB45" s="1022"/>
      <c r="DC45" s="1023"/>
      <c r="DD45" s="1023"/>
      <c r="DE45" s="1023"/>
      <c r="DF45" s="1024"/>
      <c r="DG45" s="1022"/>
      <c r="DH45" s="1023"/>
      <c r="DI45" s="1023"/>
      <c r="DJ45" s="1023"/>
      <c r="DK45" s="1024"/>
      <c r="DL45" s="1022"/>
      <c r="DM45" s="1023"/>
      <c r="DN45" s="1023"/>
      <c r="DO45" s="1023"/>
      <c r="DP45" s="1024"/>
      <c r="DQ45" s="1022"/>
      <c r="DR45" s="1023"/>
      <c r="DS45" s="1023"/>
      <c r="DT45" s="1023"/>
      <c r="DU45" s="1024"/>
      <c r="DV45" s="1025"/>
      <c r="DW45" s="1026"/>
      <c r="DX45" s="1026"/>
      <c r="DY45" s="1026"/>
      <c r="DZ45" s="1027"/>
      <c r="EA45" s="221"/>
    </row>
    <row r="46" spans="1:131" ht="26.25" customHeight="1" x14ac:dyDescent="0.15">
      <c r="A46" s="229">
        <v>19</v>
      </c>
      <c r="B46" s="1063"/>
      <c r="C46" s="1064"/>
      <c r="D46" s="1064"/>
      <c r="E46" s="1064"/>
      <c r="F46" s="1064"/>
      <c r="G46" s="1064"/>
      <c r="H46" s="1064"/>
      <c r="I46" s="1064"/>
      <c r="J46" s="1064"/>
      <c r="K46" s="1064"/>
      <c r="L46" s="1064"/>
      <c r="M46" s="1064"/>
      <c r="N46" s="1064"/>
      <c r="O46" s="1064"/>
      <c r="P46" s="1065"/>
      <c r="Q46" s="1071"/>
      <c r="R46" s="1072"/>
      <c r="S46" s="1072"/>
      <c r="T46" s="1072"/>
      <c r="U46" s="1072"/>
      <c r="V46" s="1072"/>
      <c r="W46" s="1072"/>
      <c r="X46" s="1072"/>
      <c r="Y46" s="1072"/>
      <c r="Z46" s="1072"/>
      <c r="AA46" s="1072"/>
      <c r="AB46" s="1072"/>
      <c r="AC46" s="1072"/>
      <c r="AD46" s="1072"/>
      <c r="AE46" s="1073"/>
      <c r="AF46" s="1068"/>
      <c r="AG46" s="1069"/>
      <c r="AH46" s="1069"/>
      <c r="AI46" s="1069"/>
      <c r="AJ46" s="1070"/>
      <c r="AK46" s="1013"/>
      <c r="AL46" s="1004"/>
      <c r="AM46" s="1004"/>
      <c r="AN46" s="1004"/>
      <c r="AO46" s="1004"/>
      <c r="AP46" s="1004"/>
      <c r="AQ46" s="1004"/>
      <c r="AR46" s="1004"/>
      <c r="AS46" s="1004"/>
      <c r="AT46" s="1004"/>
      <c r="AU46" s="1004"/>
      <c r="AV46" s="1004"/>
      <c r="AW46" s="1004"/>
      <c r="AX46" s="1004"/>
      <c r="AY46" s="1004"/>
      <c r="AZ46" s="1074"/>
      <c r="BA46" s="1074"/>
      <c r="BB46" s="1074"/>
      <c r="BC46" s="1074"/>
      <c r="BD46" s="1074"/>
      <c r="BE46" s="1005"/>
      <c r="BF46" s="1005"/>
      <c r="BG46" s="1005"/>
      <c r="BH46" s="1005"/>
      <c r="BI46" s="1006"/>
      <c r="BJ46" s="223"/>
      <c r="BK46" s="223"/>
      <c r="BL46" s="223"/>
      <c r="BM46" s="223"/>
      <c r="BN46" s="223"/>
      <c r="BO46" s="232"/>
      <c r="BP46" s="232"/>
      <c r="BQ46" s="229">
        <v>40</v>
      </c>
      <c r="BR46" s="230"/>
      <c r="BS46" s="1025"/>
      <c r="BT46" s="1026"/>
      <c r="BU46" s="1026"/>
      <c r="BV46" s="1026"/>
      <c r="BW46" s="1026"/>
      <c r="BX46" s="1026"/>
      <c r="BY46" s="1026"/>
      <c r="BZ46" s="1026"/>
      <c r="CA46" s="1026"/>
      <c r="CB46" s="1026"/>
      <c r="CC46" s="1026"/>
      <c r="CD46" s="1026"/>
      <c r="CE46" s="1026"/>
      <c r="CF46" s="1026"/>
      <c r="CG46" s="1047"/>
      <c r="CH46" s="1022"/>
      <c r="CI46" s="1023"/>
      <c r="CJ46" s="1023"/>
      <c r="CK46" s="1023"/>
      <c r="CL46" s="1024"/>
      <c r="CM46" s="1022"/>
      <c r="CN46" s="1023"/>
      <c r="CO46" s="1023"/>
      <c r="CP46" s="1023"/>
      <c r="CQ46" s="1024"/>
      <c r="CR46" s="1022"/>
      <c r="CS46" s="1023"/>
      <c r="CT46" s="1023"/>
      <c r="CU46" s="1023"/>
      <c r="CV46" s="1024"/>
      <c r="CW46" s="1022"/>
      <c r="CX46" s="1023"/>
      <c r="CY46" s="1023"/>
      <c r="CZ46" s="1023"/>
      <c r="DA46" s="1024"/>
      <c r="DB46" s="1022"/>
      <c r="DC46" s="1023"/>
      <c r="DD46" s="1023"/>
      <c r="DE46" s="1023"/>
      <c r="DF46" s="1024"/>
      <c r="DG46" s="1022"/>
      <c r="DH46" s="1023"/>
      <c r="DI46" s="1023"/>
      <c r="DJ46" s="1023"/>
      <c r="DK46" s="1024"/>
      <c r="DL46" s="1022"/>
      <c r="DM46" s="1023"/>
      <c r="DN46" s="1023"/>
      <c r="DO46" s="1023"/>
      <c r="DP46" s="1024"/>
      <c r="DQ46" s="1022"/>
      <c r="DR46" s="1023"/>
      <c r="DS46" s="1023"/>
      <c r="DT46" s="1023"/>
      <c r="DU46" s="1024"/>
      <c r="DV46" s="1025"/>
      <c r="DW46" s="1026"/>
      <c r="DX46" s="1026"/>
      <c r="DY46" s="1026"/>
      <c r="DZ46" s="1027"/>
      <c r="EA46" s="221"/>
    </row>
    <row r="47" spans="1:131" ht="26.25" customHeight="1" x14ac:dyDescent="0.15">
      <c r="A47" s="229">
        <v>20</v>
      </c>
      <c r="B47" s="1063"/>
      <c r="C47" s="1064"/>
      <c r="D47" s="1064"/>
      <c r="E47" s="1064"/>
      <c r="F47" s="1064"/>
      <c r="G47" s="1064"/>
      <c r="H47" s="1064"/>
      <c r="I47" s="1064"/>
      <c r="J47" s="1064"/>
      <c r="K47" s="1064"/>
      <c r="L47" s="1064"/>
      <c r="M47" s="1064"/>
      <c r="N47" s="1064"/>
      <c r="O47" s="1064"/>
      <c r="P47" s="1065"/>
      <c r="Q47" s="1071"/>
      <c r="R47" s="1072"/>
      <c r="S47" s="1072"/>
      <c r="T47" s="1072"/>
      <c r="U47" s="1072"/>
      <c r="V47" s="1072"/>
      <c r="W47" s="1072"/>
      <c r="X47" s="1072"/>
      <c r="Y47" s="1072"/>
      <c r="Z47" s="1072"/>
      <c r="AA47" s="1072"/>
      <c r="AB47" s="1072"/>
      <c r="AC47" s="1072"/>
      <c r="AD47" s="1072"/>
      <c r="AE47" s="1073"/>
      <c r="AF47" s="1068"/>
      <c r="AG47" s="1069"/>
      <c r="AH47" s="1069"/>
      <c r="AI47" s="1069"/>
      <c r="AJ47" s="1070"/>
      <c r="AK47" s="1013"/>
      <c r="AL47" s="1004"/>
      <c r="AM47" s="1004"/>
      <c r="AN47" s="1004"/>
      <c r="AO47" s="1004"/>
      <c r="AP47" s="1004"/>
      <c r="AQ47" s="1004"/>
      <c r="AR47" s="1004"/>
      <c r="AS47" s="1004"/>
      <c r="AT47" s="1004"/>
      <c r="AU47" s="1004"/>
      <c r="AV47" s="1004"/>
      <c r="AW47" s="1004"/>
      <c r="AX47" s="1004"/>
      <c r="AY47" s="1004"/>
      <c r="AZ47" s="1074"/>
      <c r="BA47" s="1074"/>
      <c r="BB47" s="1074"/>
      <c r="BC47" s="1074"/>
      <c r="BD47" s="1074"/>
      <c r="BE47" s="1005"/>
      <c r="BF47" s="1005"/>
      <c r="BG47" s="1005"/>
      <c r="BH47" s="1005"/>
      <c r="BI47" s="1006"/>
      <c r="BJ47" s="223"/>
      <c r="BK47" s="223"/>
      <c r="BL47" s="223"/>
      <c r="BM47" s="223"/>
      <c r="BN47" s="223"/>
      <c r="BO47" s="232"/>
      <c r="BP47" s="232"/>
      <c r="BQ47" s="229">
        <v>41</v>
      </c>
      <c r="BR47" s="230"/>
      <c r="BS47" s="1025"/>
      <c r="BT47" s="1026"/>
      <c r="BU47" s="1026"/>
      <c r="BV47" s="1026"/>
      <c r="BW47" s="1026"/>
      <c r="BX47" s="1026"/>
      <c r="BY47" s="1026"/>
      <c r="BZ47" s="1026"/>
      <c r="CA47" s="1026"/>
      <c r="CB47" s="1026"/>
      <c r="CC47" s="1026"/>
      <c r="CD47" s="1026"/>
      <c r="CE47" s="1026"/>
      <c r="CF47" s="1026"/>
      <c r="CG47" s="1047"/>
      <c r="CH47" s="1022"/>
      <c r="CI47" s="1023"/>
      <c r="CJ47" s="1023"/>
      <c r="CK47" s="1023"/>
      <c r="CL47" s="1024"/>
      <c r="CM47" s="1022"/>
      <c r="CN47" s="1023"/>
      <c r="CO47" s="1023"/>
      <c r="CP47" s="1023"/>
      <c r="CQ47" s="1024"/>
      <c r="CR47" s="1022"/>
      <c r="CS47" s="1023"/>
      <c r="CT47" s="1023"/>
      <c r="CU47" s="1023"/>
      <c r="CV47" s="1024"/>
      <c r="CW47" s="1022"/>
      <c r="CX47" s="1023"/>
      <c r="CY47" s="1023"/>
      <c r="CZ47" s="1023"/>
      <c r="DA47" s="1024"/>
      <c r="DB47" s="1022"/>
      <c r="DC47" s="1023"/>
      <c r="DD47" s="1023"/>
      <c r="DE47" s="1023"/>
      <c r="DF47" s="1024"/>
      <c r="DG47" s="1022"/>
      <c r="DH47" s="1023"/>
      <c r="DI47" s="1023"/>
      <c r="DJ47" s="1023"/>
      <c r="DK47" s="1024"/>
      <c r="DL47" s="1022"/>
      <c r="DM47" s="1023"/>
      <c r="DN47" s="1023"/>
      <c r="DO47" s="1023"/>
      <c r="DP47" s="1024"/>
      <c r="DQ47" s="1022"/>
      <c r="DR47" s="1023"/>
      <c r="DS47" s="1023"/>
      <c r="DT47" s="1023"/>
      <c r="DU47" s="1024"/>
      <c r="DV47" s="1025"/>
      <c r="DW47" s="1026"/>
      <c r="DX47" s="1026"/>
      <c r="DY47" s="1026"/>
      <c r="DZ47" s="1027"/>
      <c r="EA47" s="221"/>
    </row>
    <row r="48" spans="1:131" ht="26.25" customHeight="1" x14ac:dyDescent="0.15">
      <c r="A48" s="229">
        <v>21</v>
      </c>
      <c r="B48" s="1063"/>
      <c r="C48" s="1064"/>
      <c r="D48" s="1064"/>
      <c r="E48" s="1064"/>
      <c r="F48" s="1064"/>
      <c r="G48" s="1064"/>
      <c r="H48" s="1064"/>
      <c r="I48" s="1064"/>
      <c r="J48" s="1064"/>
      <c r="K48" s="1064"/>
      <c r="L48" s="1064"/>
      <c r="M48" s="1064"/>
      <c r="N48" s="1064"/>
      <c r="O48" s="1064"/>
      <c r="P48" s="1065"/>
      <c r="Q48" s="1071"/>
      <c r="R48" s="1072"/>
      <c r="S48" s="1072"/>
      <c r="T48" s="1072"/>
      <c r="U48" s="1072"/>
      <c r="V48" s="1072"/>
      <c r="W48" s="1072"/>
      <c r="X48" s="1072"/>
      <c r="Y48" s="1072"/>
      <c r="Z48" s="1072"/>
      <c r="AA48" s="1072"/>
      <c r="AB48" s="1072"/>
      <c r="AC48" s="1072"/>
      <c r="AD48" s="1072"/>
      <c r="AE48" s="1073"/>
      <c r="AF48" s="1068"/>
      <c r="AG48" s="1069"/>
      <c r="AH48" s="1069"/>
      <c r="AI48" s="1069"/>
      <c r="AJ48" s="1070"/>
      <c r="AK48" s="1013"/>
      <c r="AL48" s="1004"/>
      <c r="AM48" s="1004"/>
      <c r="AN48" s="1004"/>
      <c r="AO48" s="1004"/>
      <c r="AP48" s="1004"/>
      <c r="AQ48" s="1004"/>
      <c r="AR48" s="1004"/>
      <c r="AS48" s="1004"/>
      <c r="AT48" s="1004"/>
      <c r="AU48" s="1004"/>
      <c r="AV48" s="1004"/>
      <c r="AW48" s="1004"/>
      <c r="AX48" s="1004"/>
      <c r="AY48" s="1004"/>
      <c r="AZ48" s="1074"/>
      <c r="BA48" s="1074"/>
      <c r="BB48" s="1074"/>
      <c r="BC48" s="1074"/>
      <c r="BD48" s="1074"/>
      <c r="BE48" s="1005"/>
      <c r="BF48" s="1005"/>
      <c r="BG48" s="1005"/>
      <c r="BH48" s="1005"/>
      <c r="BI48" s="1006"/>
      <c r="BJ48" s="223"/>
      <c r="BK48" s="223"/>
      <c r="BL48" s="223"/>
      <c r="BM48" s="223"/>
      <c r="BN48" s="223"/>
      <c r="BO48" s="232"/>
      <c r="BP48" s="232"/>
      <c r="BQ48" s="229">
        <v>42</v>
      </c>
      <c r="BR48" s="230"/>
      <c r="BS48" s="1025"/>
      <c r="BT48" s="1026"/>
      <c r="BU48" s="1026"/>
      <c r="BV48" s="1026"/>
      <c r="BW48" s="1026"/>
      <c r="BX48" s="1026"/>
      <c r="BY48" s="1026"/>
      <c r="BZ48" s="1026"/>
      <c r="CA48" s="1026"/>
      <c r="CB48" s="1026"/>
      <c r="CC48" s="1026"/>
      <c r="CD48" s="1026"/>
      <c r="CE48" s="1026"/>
      <c r="CF48" s="1026"/>
      <c r="CG48" s="1047"/>
      <c r="CH48" s="1022"/>
      <c r="CI48" s="1023"/>
      <c r="CJ48" s="1023"/>
      <c r="CK48" s="1023"/>
      <c r="CL48" s="1024"/>
      <c r="CM48" s="1022"/>
      <c r="CN48" s="1023"/>
      <c r="CO48" s="1023"/>
      <c r="CP48" s="1023"/>
      <c r="CQ48" s="1024"/>
      <c r="CR48" s="1022"/>
      <c r="CS48" s="1023"/>
      <c r="CT48" s="1023"/>
      <c r="CU48" s="1023"/>
      <c r="CV48" s="1024"/>
      <c r="CW48" s="1022"/>
      <c r="CX48" s="1023"/>
      <c r="CY48" s="1023"/>
      <c r="CZ48" s="1023"/>
      <c r="DA48" s="1024"/>
      <c r="DB48" s="1022"/>
      <c r="DC48" s="1023"/>
      <c r="DD48" s="1023"/>
      <c r="DE48" s="1023"/>
      <c r="DF48" s="1024"/>
      <c r="DG48" s="1022"/>
      <c r="DH48" s="1023"/>
      <c r="DI48" s="1023"/>
      <c r="DJ48" s="1023"/>
      <c r="DK48" s="1024"/>
      <c r="DL48" s="1022"/>
      <c r="DM48" s="1023"/>
      <c r="DN48" s="1023"/>
      <c r="DO48" s="1023"/>
      <c r="DP48" s="1024"/>
      <c r="DQ48" s="1022"/>
      <c r="DR48" s="1023"/>
      <c r="DS48" s="1023"/>
      <c r="DT48" s="1023"/>
      <c r="DU48" s="1024"/>
      <c r="DV48" s="1025"/>
      <c r="DW48" s="1026"/>
      <c r="DX48" s="1026"/>
      <c r="DY48" s="1026"/>
      <c r="DZ48" s="1027"/>
      <c r="EA48" s="221"/>
    </row>
    <row r="49" spans="1:131" ht="26.25" customHeight="1" x14ac:dyDescent="0.15">
      <c r="A49" s="229">
        <v>22</v>
      </c>
      <c r="B49" s="1063"/>
      <c r="C49" s="1064"/>
      <c r="D49" s="1064"/>
      <c r="E49" s="1064"/>
      <c r="F49" s="1064"/>
      <c r="G49" s="1064"/>
      <c r="H49" s="1064"/>
      <c r="I49" s="1064"/>
      <c r="J49" s="1064"/>
      <c r="K49" s="1064"/>
      <c r="L49" s="1064"/>
      <c r="M49" s="1064"/>
      <c r="N49" s="1064"/>
      <c r="O49" s="1064"/>
      <c r="P49" s="1065"/>
      <c r="Q49" s="1071"/>
      <c r="R49" s="1072"/>
      <c r="S49" s="1072"/>
      <c r="T49" s="1072"/>
      <c r="U49" s="1072"/>
      <c r="V49" s="1072"/>
      <c r="W49" s="1072"/>
      <c r="X49" s="1072"/>
      <c r="Y49" s="1072"/>
      <c r="Z49" s="1072"/>
      <c r="AA49" s="1072"/>
      <c r="AB49" s="1072"/>
      <c r="AC49" s="1072"/>
      <c r="AD49" s="1072"/>
      <c r="AE49" s="1073"/>
      <c r="AF49" s="1068"/>
      <c r="AG49" s="1069"/>
      <c r="AH49" s="1069"/>
      <c r="AI49" s="1069"/>
      <c r="AJ49" s="1070"/>
      <c r="AK49" s="1013"/>
      <c r="AL49" s="1004"/>
      <c r="AM49" s="1004"/>
      <c r="AN49" s="1004"/>
      <c r="AO49" s="1004"/>
      <c r="AP49" s="1004"/>
      <c r="AQ49" s="1004"/>
      <c r="AR49" s="1004"/>
      <c r="AS49" s="1004"/>
      <c r="AT49" s="1004"/>
      <c r="AU49" s="1004"/>
      <c r="AV49" s="1004"/>
      <c r="AW49" s="1004"/>
      <c r="AX49" s="1004"/>
      <c r="AY49" s="1004"/>
      <c r="AZ49" s="1074"/>
      <c r="BA49" s="1074"/>
      <c r="BB49" s="1074"/>
      <c r="BC49" s="1074"/>
      <c r="BD49" s="1074"/>
      <c r="BE49" s="1005"/>
      <c r="BF49" s="1005"/>
      <c r="BG49" s="1005"/>
      <c r="BH49" s="1005"/>
      <c r="BI49" s="1006"/>
      <c r="BJ49" s="223"/>
      <c r="BK49" s="223"/>
      <c r="BL49" s="223"/>
      <c r="BM49" s="223"/>
      <c r="BN49" s="223"/>
      <c r="BO49" s="232"/>
      <c r="BP49" s="232"/>
      <c r="BQ49" s="229">
        <v>43</v>
      </c>
      <c r="BR49" s="230"/>
      <c r="BS49" s="1025"/>
      <c r="BT49" s="1026"/>
      <c r="BU49" s="1026"/>
      <c r="BV49" s="1026"/>
      <c r="BW49" s="1026"/>
      <c r="BX49" s="1026"/>
      <c r="BY49" s="1026"/>
      <c r="BZ49" s="1026"/>
      <c r="CA49" s="1026"/>
      <c r="CB49" s="1026"/>
      <c r="CC49" s="1026"/>
      <c r="CD49" s="1026"/>
      <c r="CE49" s="1026"/>
      <c r="CF49" s="1026"/>
      <c r="CG49" s="1047"/>
      <c r="CH49" s="1022"/>
      <c r="CI49" s="1023"/>
      <c r="CJ49" s="1023"/>
      <c r="CK49" s="1023"/>
      <c r="CL49" s="1024"/>
      <c r="CM49" s="1022"/>
      <c r="CN49" s="1023"/>
      <c r="CO49" s="1023"/>
      <c r="CP49" s="1023"/>
      <c r="CQ49" s="1024"/>
      <c r="CR49" s="1022"/>
      <c r="CS49" s="1023"/>
      <c r="CT49" s="1023"/>
      <c r="CU49" s="1023"/>
      <c r="CV49" s="1024"/>
      <c r="CW49" s="1022"/>
      <c r="CX49" s="1023"/>
      <c r="CY49" s="1023"/>
      <c r="CZ49" s="1023"/>
      <c r="DA49" s="1024"/>
      <c r="DB49" s="1022"/>
      <c r="DC49" s="1023"/>
      <c r="DD49" s="1023"/>
      <c r="DE49" s="1023"/>
      <c r="DF49" s="1024"/>
      <c r="DG49" s="1022"/>
      <c r="DH49" s="1023"/>
      <c r="DI49" s="1023"/>
      <c r="DJ49" s="1023"/>
      <c r="DK49" s="1024"/>
      <c r="DL49" s="1022"/>
      <c r="DM49" s="1023"/>
      <c r="DN49" s="1023"/>
      <c r="DO49" s="1023"/>
      <c r="DP49" s="1024"/>
      <c r="DQ49" s="1022"/>
      <c r="DR49" s="1023"/>
      <c r="DS49" s="1023"/>
      <c r="DT49" s="1023"/>
      <c r="DU49" s="1024"/>
      <c r="DV49" s="1025"/>
      <c r="DW49" s="1026"/>
      <c r="DX49" s="1026"/>
      <c r="DY49" s="1026"/>
      <c r="DZ49" s="1027"/>
      <c r="EA49" s="221"/>
    </row>
    <row r="50" spans="1:131" ht="26.25" customHeight="1" x14ac:dyDescent="0.15">
      <c r="A50" s="229">
        <v>23</v>
      </c>
      <c r="B50" s="1063"/>
      <c r="C50" s="1064"/>
      <c r="D50" s="1064"/>
      <c r="E50" s="1064"/>
      <c r="F50" s="1064"/>
      <c r="G50" s="1064"/>
      <c r="H50" s="1064"/>
      <c r="I50" s="1064"/>
      <c r="J50" s="1064"/>
      <c r="K50" s="1064"/>
      <c r="L50" s="1064"/>
      <c r="M50" s="1064"/>
      <c r="N50" s="1064"/>
      <c r="O50" s="1064"/>
      <c r="P50" s="1065"/>
      <c r="Q50" s="1066"/>
      <c r="R50" s="1058"/>
      <c r="S50" s="1058"/>
      <c r="T50" s="1058"/>
      <c r="U50" s="1058"/>
      <c r="V50" s="1058"/>
      <c r="W50" s="1058"/>
      <c r="X50" s="1058"/>
      <c r="Y50" s="1058"/>
      <c r="Z50" s="1058"/>
      <c r="AA50" s="1058"/>
      <c r="AB50" s="1058"/>
      <c r="AC50" s="1058"/>
      <c r="AD50" s="1058"/>
      <c r="AE50" s="1067"/>
      <c r="AF50" s="1068"/>
      <c r="AG50" s="1069"/>
      <c r="AH50" s="1069"/>
      <c r="AI50" s="1069"/>
      <c r="AJ50" s="1070"/>
      <c r="AK50" s="1057"/>
      <c r="AL50" s="1058"/>
      <c r="AM50" s="1058"/>
      <c r="AN50" s="1058"/>
      <c r="AO50" s="1058"/>
      <c r="AP50" s="1058"/>
      <c r="AQ50" s="1058"/>
      <c r="AR50" s="1058"/>
      <c r="AS50" s="1058"/>
      <c r="AT50" s="1058"/>
      <c r="AU50" s="1058"/>
      <c r="AV50" s="1058"/>
      <c r="AW50" s="1058"/>
      <c r="AX50" s="1058"/>
      <c r="AY50" s="1058"/>
      <c r="AZ50" s="1059"/>
      <c r="BA50" s="1059"/>
      <c r="BB50" s="1059"/>
      <c r="BC50" s="1059"/>
      <c r="BD50" s="1059"/>
      <c r="BE50" s="1005"/>
      <c r="BF50" s="1005"/>
      <c r="BG50" s="1005"/>
      <c r="BH50" s="1005"/>
      <c r="BI50" s="1006"/>
      <c r="BJ50" s="223"/>
      <c r="BK50" s="223"/>
      <c r="BL50" s="223"/>
      <c r="BM50" s="223"/>
      <c r="BN50" s="223"/>
      <c r="BO50" s="232"/>
      <c r="BP50" s="232"/>
      <c r="BQ50" s="229">
        <v>44</v>
      </c>
      <c r="BR50" s="230"/>
      <c r="BS50" s="1025"/>
      <c r="BT50" s="1026"/>
      <c r="BU50" s="1026"/>
      <c r="BV50" s="1026"/>
      <c r="BW50" s="1026"/>
      <c r="BX50" s="1026"/>
      <c r="BY50" s="1026"/>
      <c r="BZ50" s="1026"/>
      <c r="CA50" s="1026"/>
      <c r="CB50" s="1026"/>
      <c r="CC50" s="1026"/>
      <c r="CD50" s="1026"/>
      <c r="CE50" s="1026"/>
      <c r="CF50" s="1026"/>
      <c r="CG50" s="1047"/>
      <c r="CH50" s="1022"/>
      <c r="CI50" s="1023"/>
      <c r="CJ50" s="1023"/>
      <c r="CK50" s="1023"/>
      <c r="CL50" s="1024"/>
      <c r="CM50" s="1022"/>
      <c r="CN50" s="1023"/>
      <c r="CO50" s="1023"/>
      <c r="CP50" s="1023"/>
      <c r="CQ50" s="1024"/>
      <c r="CR50" s="1022"/>
      <c r="CS50" s="1023"/>
      <c r="CT50" s="1023"/>
      <c r="CU50" s="1023"/>
      <c r="CV50" s="1024"/>
      <c r="CW50" s="1022"/>
      <c r="CX50" s="1023"/>
      <c r="CY50" s="1023"/>
      <c r="CZ50" s="1023"/>
      <c r="DA50" s="1024"/>
      <c r="DB50" s="1022"/>
      <c r="DC50" s="1023"/>
      <c r="DD50" s="1023"/>
      <c r="DE50" s="1023"/>
      <c r="DF50" s="1024"/>
      <c r="DG50" s="1022"/>
      <c r="DH50" s="1023"/>
      <c r="DI50" s="1023"/>
      <c r="DJ50" s="1023"/>
      <c r="DK50" s="1024"/>
      <c r="DL50" s="1022"/>
      <c r="DM50" s="1023"/>
      <c r="DN50" s="1023"/>
      <c r="DO50" s="1023"/>
      <c r="DP50" s="1024"/>
      <c r="DQ50" s="1022"/>
      <c r="DR50" s="1023"/>
      <c r="DS50" s="1023"/>
      <c r="DT50" s="1023"/>
      <c r="DU50" s="1024"/>
      <c r="DV50" s="1025"/>
      <c r="DW50" s="1026"/>
      <c r="DX50" s="1026"/>
      <c r="DY50" s="1026"/>
      <c r="DZ50" s="1027"/>
      <c r="EA50" s="221"/>
    </row>
    <row r="51" spans="1:131" ht="26.25" customHeight="1" x14ac:dyDescent="0.15">
      <c r="A51" s="229">
        <v>24</v>
      </c>
      <c r="B51" s="1063"/>
      <c r="C51" s="1064"/>
      <c r="D51" s="1064"/>
      <c r="E51" s="1064"/>
      <c r="F51" s="1064"/>
      <c r="G51" s="1064"/>
      <c r="H51" s="1064"/>
      <c r="I51" s="1064"/>
      <c r="J51" s="1064"/>
      <c r="K51" s="1064"/>
      <c r="L51" s="1064"/>
      <c r="M51" s="1064"/>
      <c r="N51" s="1064"/>
      <c r="O51" s="1064"/>
      <c r="P51" s="1065"/>
      <c r="Q51" s="1066"/>
      <c r="R51" s="1058"/>
      <c r="S51" s="1058"/>
      <c r="T51" s="1058"/>
      <c r="U51" s="1058"/>
      <c r="V51" s="1058"/>
      <c r="W51" s="1058"/>
      <c r="X51" s="1058"/>
      <c r="Y51" s="1058"/>
      <c r="Z51" s="1058"/>
      <c r="AA51" s="1058"/>
      <c r="AB51" s="1058"/>
      <c r="AC51" s="1058"/>
      <c r="AD51" s="1058"/>
      <c r="AE51" s="1067"/>
      <c r="AF51" s="1068"/>
      <c r="AG51" s="1069"/>
      <c r="AH51" s="1069"/>
      <c r="AI51" s="1069"/>
      <c r="AJ51" s="1070"/>
      <c r="AK51" s="1057"/>
      <c r="AL51" s="1058"/>
      <c r="AM51" s="1058"/>
      <c r="AN51" s="1058"/>
      <c r="AO51" s="1058"/>
      <c r="AP51" s="1058"/>
      <c r="AQ51" s="1058"/>
      <c r="AR51" s="1058"/>
      <c r="AS51" s="1058"/>
      <c r="AT51" s="1058"/>
      <c r="AU51" s="1058"/>
      <c r="AV51" s="1058"/>
      <c r="AW51" s="1058"/>
      <c r="AX51" s="1058"/>
      <c r="AY51" s="1058"/>
      <c r="AZ51" s="1059"/>
      <c r="BA51" s="1059"/>
      <c r="BB51" s="1059"/>
      <c r="BC51" s="1059"/>
      <c r="BD51" s="1059"/>
      <c r="BE51" s="1005"/>
      <c r="BF51" s="1005"/>
      <c r="BG51" s="1005"/>
      <c r="BH51" s="1005"/>
      <c r="BI51" s="1006"/>
      <c r="BJ51" s="223"/>
      <c r="BK51" s="223"/>
      <c r="BL51" s="223"/>
      <c r="BM51" s="223"/>
      <c r="BN51" s="223"/>
      <c r="BO51" s="232"/>
      <c r="BP51" s="232"/>
      <c r="BQ51" s="229">
        <v>45</v>
      </c>
      <c r="BR51" s="230"/>
      <c r="BS51" s="1025"/>
      <c r="BT51" s="1026"/>
      <c r="BU51" s="1026"/>
      <c r="BV51" s="1026"/>
      <c r="BW51" s="1026"/>
      <c r="BX51" s="1026"/>
      <c r="BY51" s="1026"/>
      <c r="BZ51" s="1026"/>
      <c r="CA51" s="1026"/>
      <c r="CB51" s="1026"/>
      <c r="CC51" s="1026"/>
      <c r="CD51" s="1026"/>
      <c r="CE51" s="1026"/>
      <c r="CF51" s="1026"/>
      <c r="CG51" s="1047"/>
      <c r="CH51" s="1022"/>
      <c r="CI51" s="1023"/>
      <c r="CJ51" s="1023"/>
      <c r="CK51" s="1023"/>
      <c r="CL51" s="1024"/>
      <c r="CM51" s="1022"/>
      <c r="CN51" s="1023"/>
      <c r="CO51" s="1023"/>
      <c r="CP51" s="1023"/>
      <c r="CQ51" s="1024"/>
      <c r="CR51" s="1022"/>
      <c r="CS51" s="1023"/>
      <c r="CT51" s="1023"/>
      <c r="CU51" s="1023"/>
      <c r="CV51" s="1024"/>
      <c r="CW51" s="1022"/>
      <c r="CX51" s="1023"/>
      <c r="CY51" s="1023"/>
      <c r="CZ51" s="1023"/>
      <c r="DA51" s="1024"/>
      <c r="DB51" s="1022"/>
      <c r="DC51" s="1023"/>
      <c r="DD51" s="1023"/>
      <c r="DE51" s="1023"/>
      <c r="DF51" s="1024"/>
      <c r="DG51" s="1022"/>
      <c r="DH51" s="1023"/>
      <c r="DI51" s="1023"/>
      <c r="DJ51" s="1023"/>
      <c r="DK51" s="1024"/>
      <c r="DL51" s="1022"/>
      <c r="DM51" s="1023"/>
      <c r="DN51" s="1023"/>
      <c r="DO51" s="1023"/>
      <c r="DP51" s="1024"/>
      <c r="DQ51" s="1022"/>
      <c r="DR51" s="1023"/>
      <c r="DS51" s="1023"/>
      <c r="DT51" s="1023"/>
      <c r="DU51" s="1024"/>
      <c r="DV51" s="1025"/>
      <c r="DW51" s="1026"/>
      <c r="DX51" s="1026"/>
      <c r="DY51" s="1026"/>
      <c r="DZ51" s="1027"/>
      <c r="EA51" s="221"/>
    </row>
    <row r="52" spans="1:131" ht="26.25" customHeight="1" x14ac:dyDescent="0.15">
      <c r="A52" s="229">
        <v>25</v>
      </c>
      <c r="B52" s="1063"/>
      <c r="C52" s="1064"/>
      <c r="D52" s="1064"/>
      <c r="E52" s="1064"/>
      <c r="F52" s="1064"/>
      <c r="G52" s="1064"/>
      <c r="H52" s="1064"/>
      <c r="I52" s="1064"/>
      <c r="J52" s="1064"/>
      <c r="K52" s="1064"/>
      <c r="L52" s="1064"/>
      <c r="M52" s="1064"/>
      <c r="N52" s="1064"/>
      <c r="O52" s="1064"/>
      <c r="P52" s="1065"/>
      <c r="Q52" s="1066"/>
      <c r="R52" s="1058"/>
      <c r="S52" s="1058"/>
      <c r="T52" s="1058"/>
      <c r="U52" s="1058"/>
      <c r="V52" s="1058"/>
      <c r="W52" s="1058"/>
      <c r="X52" s="1058"/>
      <c r="Y52" s="1058"/>
      <c r="Z52" s="1058"/>
      <c r="AA52" s="1058"/>
      <c r="AB52" s="1058"/>
      <c r="AC52" s="1058"/>
      <c r="AD52" s="1058"/>
      <c r="AE52" s="1067"/>
      <c r="AF52" s="1068"/>
      <c r="AG52" s="1069"/>
      <c r="AH52" s="1069"/>
      <c r="AI52" s="1069"/>
      <c r="AJ52" s="1070"/>
      <c r="AK52" s="1057"/>
      <c r="AL52" s="1058"/>
      <c r="AM52" s="1058"/>
      <c r="AN52" s="1058"/>
      <c r="AO52" s="1058"/>
      <c r="AP52" s="1058"/>
      <c r="AQ52" s="1058"/>
      <c r="AR52" s="1058"/>
      <c r="AS52" s="1058"/>
      <c r="AT52" s="1058"/>
      <c r="AU52" s="1058"/>
      <c r="AV52" s="1058"/>
      <c r="AW52" s="1058"/>
      <c r="AX52" s="1058"/>
      <c r="AY52" s="1058"/>
      <c r="AZ52" s="1059"/>
      <c r="BA52" s="1059"/>
      <c r="BB52" s="1059"/>
      <c r="BC52" s="1059"/>
      <c r="BD52" s="1059"/>
      <c r="BE52" s="1005"/>
      <c r="BF52" s="1005"/>
      <c r="BG52" s="1005"/>
      <c r="BH52" s="1005"/>
      <c r="BI52" s="1006"/>
      <c r="BJ52" s="223"/>
      <c r="BK52" s="223"/>
      <c r="BL52" s="223"/>
      <c r="BM52" s="223"/>
      <c r="BN52" s="223"/>
      <c r="BO52" s="232"/>
      <c r="BP52" s="232"/>
      <c r="BQ52" s="229">
        <v>46</v>
      </c>
      <c r="BR52" s="230"/>
      <c r="BS52" s="1025"/>
      <c r="BT52" s="1026"/>
      <c r="BU52" s="1026"/>
      <c r="BV52" s="1026"/>
      <c r="BW52" s="1026"/>
      <c r="BX52" s="1026"/>
      <c r="BY52" s="1026"/>
      <c r="BZ52" s="1026"/>
      <c r="CA52" s="1026"/>
      <c r="CB52" s="1026"/>
      <c r="CC52" s="1026"/>
      <c r="CD52" s="1026"/>
      <c r="CE52" s="1026"/>
      <c r="CF52" s="1026"/>
      <c r="CG52" s="1047"/>
      <c r="CH52" s="1022"/>
      <c r="CI52" s="1023"/>
      <c r="CJ52" s="1023"/>
      <c r="CK52" s="1023"/>
      <c r="CL52" s="1024"/>
      <c r="CM52" s="1022"/>
      <c r="CN52" s="1023"/>
      <c r="CO52" s="1023"/>
      <c r="CP52" s="1023"/>
      <c r="CQ52" s="1024"/>
      <c r="CR52" s="1022"/>
      <c r="CS52" s="1023"/>
      <c r="CT52" s="1023"/>
      <c r="CU52" s="1023"/>
      <c r="CV52" s="1024"/>
      <c r="CW52" s="1022"/>
      <c r="CX52" s="1023"/>
      <c r="CY52" s="1023"/>
      <c r="CZ52" s="1023"/>
      <c r="DA52" s="1024"/>
      <c r="DB52" s="1022"/>
      <c r="DC52" s="1023"/>
      <c r="DD52" s="1023"/>
      <c r="DE52" s="1023"/>
      <c r="DF52" s="1024"/>
      <c r="DG52" s="1022"/>
      <c r="DH52" s="1023"/>
      <c r="DI52" s="1023"/>
      <c r="DJ52" s="1023"/>
      <c r="DK52" s="1024"/>
      <c r="DL52" s="1022"/>
      <c r="DM52" s="1023"/>
      <c r="DN52" s="1023"/>
      <c r="DO52" s="1023"/>
      <c r="DP52" s="1024"/>
      <c r="DQ52" s="1022"/>
      <c r="DR52" s="1023"/>
      <c r="DS52" s="1023"/>
      <c r="DT52" s="1023"/>
      <c r="DU52" s="1024"/>
      <c r="DV52" s="1025"/>
      <c r="DW52" s="1026"/>
      <c r="DX52" s="1026"/>
      <c r="DY52" s="1026"/>
      <c r="DZ52" s="1027"/>
      <c r="EA52" s="221"/>
    </row>
    <row r="53" spans="1:131" ht="26.25" customHeight="1" x14ac:dyDescent="0.15">
      <c r="A53" s="229">
        <v>26</v>
      </c>
      <c r="B53" s="1063"/>
      <c r="C53" s="1064"/>
      <c r="D53" s="1064"/>
      <c r="E53" s="1064"/>
      <c r="F53" s="1064"/>
      <c r="G53" s="1064"/>
      <c r="H53" s="1064"/>
      <c r="I53" s="1064"/>
      <c r="J53" s="1064"/>
      <c r="K53" s="1064"/>
      <c r="L53" s="1064"/>
      <c r="M53" s="1064"/>
      <c r="N53" s="1064"/>
      <c r="O53" s="1064"/>
      <c r="P53" s="1065"/>
      <c r="Q53" s="1066"/>
      <c r="R53" s="1058"/>
      <c r="S53" s="1058"/>
      <c r="T53" s="1058"/>
      <c r="U53" s="1058"/>
      <c r="V53" s="1058"/>
      <c r="W53" s="1058"/>
      <c r="X53" s="1058"/>
      <c r="Y53" s="1058"/>
      <c r="Z53" s="1058"/>
      <c r="AA53" s="1058"/>
      <c r="AB53" s="1058"/>
      <c r="AC53" s="1058"/>
      <c r="AD53" s="1058"/>
      <c r="AE53" s="1067"/>
      <c r="AF53" s="1068"/>
      <c r="AG53" s="1069"/>
      <c r="AH53" s="1069"/>
      <c r="AI53" s="1069"/>
      <c r="AJ53" s="1070"/>
      <c r="AK53" s="1057"/>
      <c r="AL53" s="1058"/>
      <c r="AM53" s="1058"/>
      <c r="AN53" s="1058"/>
      <c r="AO53" s="1058"/>
      <c r="AP53" s="1058"/>
      <c r="AQ53" s="1058"/>
      <c r="AR53" s="1058"/>
      <c r="AS53" s="1058"/>
      <c r="AT53" s="1058"/>
      <c r="AU53" s="1058"/>
      <c r="AV53" s="1058"/>
      <c r="AW53" s="1058"/>
      <c r="AX53" s="1058"/>
      <c r="AY53" s="1058"/>
      <c r="AZ53" s="1059"/>
      <c r="BA53" s="1059"/>
      <c r="BB53" s="1059"/>
      <c r="BC53" s="1059"/>
      <c r="BD53" s="1059"/>
      <c r="BE53" s="1005"/>
      <c r="BF53" s="1005"/>
      <c r="BG53" s="1005"/>
      <c r="BH53" s="1005"/>
      <c r="BI53" s="1006"/>
      <c r="BJ53" s="223"/>
      <c r="BK53" s="223"/>
      <c r="BL53" s="223"/>
      <c r="BM53" s="223"/>
      <c r="BN53" s="223"/>
      <c r="BO53" s="232"/>
      <c r="BP53" s="232"/>
      <c r="BQ53" s="229">
        <v>47</v>
      </c>
      <c r="BR53" s="230"/>
      <c r="BS53" s="1025"/>
      <c r="BT53" s="1026"/>
      <c r="BU53" s="1026"/>
      <c r="BV53" s="1026"/>
      <c r="BW53" s="1026"/>
      <c r="BX53" s="1026"/>
      <c r="BY53" s="1026"/>
      <c r="BZ53" s="1026"/>
      <c r="CA53" s="1026"/>
      <c r="CB53" s="1026"/>
      <c r="CC53" s="1026"/>
      <c r="CD53" s="1026"/>
      <c r="CE53" s="1026"/>
      <c r="CF53" s="1026"/>
      <c r="CG53" s="1047"/>
      <c r="CH53" s="1022"/>
      <c r="CI53" s="1023"/>
      <c r="CJ53" s="1023"/>
      <c r="CK53" s="1023"/>
      <c r="CL53" s="1024"/>
      <c r="CM53" s="1022"/>
      <c r="CN53" s="1023"/>
      <c r="CO53" s="1023"/>
      <c r="CP53" s="1023"/>
      <c r="CQ53" s="1024"/>
      <c r="CR53" s="1022"/>
      <c r="CS53" s="1023"/>
      <c r="CT53" s="1023"/>
      <c r="CU53" s="1023"/>
      <c r="CV53" s="1024"/>
      <c r="CW53" s="1022"/>
      <c r="CX53" s="1023"/>
      <c r="CY53" s="1023"/>
      <c r="CZ53" s="1023"/>
      <c r="DA53" s="1024"/>
      <c r="DB53" s="1022"/>
      <c r="DC53" s="1023"/>
      <c r="DD53" s="1023"/>
      <c r="DE53" s="1023"/>
      <c r="DF53" s="1024"/>
      <c r="DG53" s="1022"/>
      <c r="DH53" s="1023"/>
      <c r="DI53" s="1023"/>
      <c r="DJ53" s="1023"/>
      <c r="DK53" s="1024"/>
      <c r="DL53" s="1022"/>
      <c r="DM53" s="1023"/>
      <c r="DN53" s="1023"/>
      <c r="DO53" s="1023"/>
      <c r="DP53" s="1024"/>
      <c r="DQ53" s="1022"/>
      <c r="DR53" s="1023"/>
      <c r="DS53" s="1023"/>
      <c r="DT53" s="1023"/>
      <c r="DU53" s="1024"/>
      <c r="DV53" s="1025"/>
      <c r="DW53" s="1026"/>
      <c r="DX53" s="1026"/>
      <c r="DY53" s="1026"/>
      <c r="DZ53" s="1027"/>
      <c r="EA53" s="221"/>
    </row>
    <row r="54" spans="1:131" ht="26.25" customHeight="1" x14ac:dyDescent="0.15">
      <c r="A54" s="229">
        <v>27</v>
      </c>
      <c r="B54" s="1063"/>
      <c r="C54" s="1064"/>
      <c r="D54" s="1064"/>
      <c r="E54" s="1064"/>
      <c r="F54" s="1064"/>
      <c r="G54" s="1064"/>
      <c r="H54" s="1064"/>
      <c r="I54" s="1064"/>
      <c r="J54" s="1064"/>
      <c r="K54" s="1064"/>
      <c r="L54" s="1064"/>
      <c r="M54" s="1064"/>
      <c r="N54" s="1064"/>
      <c r="O54" s="1064"/>
      <c r="P54" s="1065"/>
      <c r="Q54" s="1066"/>
      <c r="R54" s="1058"/>
      <c r="S54" s="1058"/>
      <c r="T54" s="1058"/>
      <c r="U54" s="1058"/>
      <c r="V54" s="1058"/>
      <c r="W54" s="1058"/>
      <c r="X54" s="1058"/>
      <c r="Y54" s="1058"/>
      <c r="Z54" s="1058"/>
      <c r="AA54" s="1058"/>
      <c r="AB54" s="1058"/>
      <c r="AC54" s="1058"/>
      <c r="AD54" s="1058"/>
      <c r="AE54" s="1067"/>
      <c r="AF54" s="1068"/>
      <c r="AG54" s="1069"/>
      <c r="AH54" s="1069"/>
      <c r="AI54" s="1069"/>
      <c r="AJ54" s="1070"/>
      <c r="AK54" s="1057"/>
      <c r="AL54" s="1058"/>
      <c r="AM54" s="1058"/>
      <c r="AN54" s="1058"/>
      <c r="AO54" s="1058"/>
      <c r="AP54" s="1058"/>
      <c r="AQ54" s="1058"/>
      <c r="AR54" s="1058"/>
      <c r="AS54" s="1058"/>
      <c r="AT54" s="1058"/>
      <c r="AU54" s="1058"/>
      <c r="AV54" s="1058"/>
      <c r="AW54" s="1058"/>
      <c r="AX54" s="1058"/>
      <c r="AY54" s="1058"/>
      <c r="AZ54" s="1059"/>
      <c r="BA54" s="1059"/>
      <c r="BB54" s="1059"/>
      <c r="BC54" s="1059"/>
      <c r="BD54" s="1059"/>
      <c r="BE54" s="1005"/>
      <c r="BF54" s="1005"/>
      <c r="BG54" s="1005"/>
      <c r="BH54" s="1005"/>
      <c r="BI54" s="1006"/>
      <c r="BJ54" s="223"/>
      <c r="BK54" s="223"/>
      <c r="BL54" s="223"/>
      <c r="BM54" s="223"/>
      <c r="BN54" s="223"/>
      <c r="BO54" s="232"/>
      <c r="BP54" s="232"/>
      <c r="BQ54" s="229">
        <v>48</v>
      </c>
      <c r="BR54" s="230"/>
      <c r="BS54" s="1025"/>
      <c r="BT54" s="1026"/>
      <c r="BU54" s="1026"/>
      <c r="BV54" s="1026"/>
      <c r="BW54" s="1026"/>
      <c r="BX54" s="1026"/>
      <c r="BY54" s="1026"/>
      <c r="BZ54" s="1026"/>
      <c r="CA54" s="1026"/>
      <c r="CB54" s="1026"/>
      <c r="CC54" s="1026"/>
      <c r="CD54" s="1026"/>
      <c r="CE54" s="1026"/>
      <c r="CF54" s="1026"/>
      <c r="CG54" s="1047"/>
      <c r="CH54" s="1022"/>
      <c r="CI54" s="1023"/>
      <c r="CJ54" s="1023"/>
      <c r="CK54" s="1023"/>
      <c r="CL54" s="1024"/>
      <c r="CM54" s="1022"/>
      <c r="CN54" s="1023"/>
      <c r="CO54" s="1023"/>
      <c r="CP54" s="1023"/>
      <c r="CQ54" s="1024"/>
      <c r="CR54" s="1022"/>
      <c r="CS54" s="1023"/>
      <c r="CT54" s="1023"/>
      <c r="CU54" s="1023"/>
      <c r="CV54" s="1024"/>
      <c r="CW54" s="1022"/>
      <c r="CX54" s="1023"/>
      <c r="CY54" s="1023"/>
      <c r="CZ54" s="1023"/>
      <c r="DA54" s="1024"/>
      <c r="DB54" s="1022"/>
      <c r="DC54" s="1023"/>
      <c r="DD54" s="1023"/>
      <c r="DE54" s="1023"/>
      <c r="DF54" s="1024"/>
      <c r="DG54" s="1022"/>
      <c r="DH54" s="1023"/>
      <c r="DI54" s="1023"/>
      <c r="DJ54" s="1023"/>
      <c r="DK54" s="1024"/>
      <c r="DL54" s="1022"/>
      <c r="DM54" s="1023"/>
      <c r="DN54" s="1023"/>
      <c r="DO54" s="1023"/>
      <c r="DP54" s="1024"/>
      <c r="DQ54" s="1022"/>
      <c r="DR54" s="1023"/>
      <c r="DS54" s="1023"/>
      <c r="DT54" s="1023"/>
      <c r="DU54" s="1024"/>
      <c r="DV54" s="1025"/>
      <c r="DW54" s="1026"/>
      <c r="DX54" s="1026"/>
      <c r="DY54" s="1026"/>
      <c r="DZ54" s="1027"/>
      <c r="EA54" s="221"/>
    </row>
    <row r="55" spans="1:131" ht="26.25" customHeight="1" x14ac:dyDescent="0.15">
      <c r="A55" s="229">
        <v>28</v>
      </c>
      <c r="B55" s="1063"/>
      <c r="C55" s="1064"/>
      <c r="D55" s="1064"/>
      <c r="E55" s="1064"/>
      <c r="F55" s="1064"/>
      <c r="G55" s="1064"/>
      <c r="H55" s="1064"/>
      <c r="I55" s="1064"/>
      <c r="J55" s="1064"/>
      <c r="K55" s="1064"/>
      <c r="L55" s="1064"/>
      <c r="M55" s="1064"/>
      <c r="N55" s="1064"/>
      <c r="O55" s="1064"/>
      <c r="P55" s="1065"/>
      <c r="Q55" s="1066"/>
      <c r="R55" s="1058"/>
      <c r="S55" s="1058"/>
      <c r="T55" s="1058"/>
      <c r="U55" s="1058"/>
      <c r="V55" s="1058"/>
      <c r="W55" s="1058"/>
      <c r="X55" s="1058"/>
      <c r="Y55" s="1058"/>
      <c r="Z55" s="1058"/>
      <c r="AA55" s="1058"/>
      <c r="AB55" s="1058"/>
      <c r="AC55" s="1058"/>
      <c r="AD55" s="1058"/>
      <c r="AE55" s="1067"/>
      <c r="AF55" s="1068"/>
      <c r="AG55" s="1069"/>
      <c r="AH55" s="1069"/>
      <c r="AI55" s="1069"/>
      <c r="AJ55" s="1070"/>
      <c r="AK55" s="1057"/>
      <c r="AL55" s="1058"/>
      <c r="AM55" s="1058"/>
      <c r="AN55" s="1058"/>
      <c r="AO55" s="1058"/>
      <c r="AP55" s="1058"/>
      <c r="AQ55" s="1058"/>
      <c r="AR55" s="1058"/>
      <c r="AS55" s="1058"/>
      <c r="AT55" s="1058"/>
      <c r="AU55" s="1058"/>
      <c r="AV55" s="1058"/>
      <c r="AW55" s="1058"/>
      <c r="AX55" s="1058"/>
      <c r="AY55" s="1058"/>
      <c r="AZ55" s="1059"/>
      <c r="BA55" s="1059"/>
      <c r="BB55" s="1059"/>
      <c r="BC55" s="1059"/>
      <c r="BD55" s="1059"/>
      <c r="BE55" s="1005"/>
      <c r="BF55" s="1005"/>
      <c r="BG55" s="1005"/>
      <c r="BH55" s="1005"/>
      <c r="BI55" s="1006"/>
      <c r="BJ55" s="223"/>
      <c r="BK55" s="223"/>
      <c r="BL55" s="223"/>
      <c r="BM55" s="223"/>
      <c r="BN55" s="223"/>
      <c r="BO55" s="232"/>
      <c r="BP55" s="232"/>
      <c r="BQ55" s="229">
        <v>49</v>
      </c>
      <c r="BR55" s="230"/>
      <c r="BS55" s="1025"/>
      <c r="BT55" s="1026"/>
      <c r="BU55" s="1026"/>
      <c r="BV55" s="1026"/>
      <c r="BW55" s="1026"/>
      <c r="BX55" s="1026"/>
      <c r="BY55" s="1026"/>
      <c r="BZ55" s="1026"/>
      <c r="CA55" s="1026"/>
      <c r="CB55" s="1026"/>
      <c r="CC55" s="1026"/>
      <c r="CD55" s="1026"/>
      <c r="CE55" s="1026"/>
      <c r="CF55" s="1026"/>
      <c r="CG55" s="1047"/>
      <c r="CH55" s="1022"/>
      <c r="CI55" s="1023"/>
      <c r="CJ55" s="1023"/>
      <c r="CK55" s="1023"/>
      <c r="CL55" s="1024"/>
      <c r="CM55" s="1022"/>
      <c r="CN55" s="1023"/>
      <c r="CO55" s="1023"/>
      <c r="CP55" s="1023"/>
      <c r="CQ55" s="1024"/>
      <c r="CR55" s="1022"/>
      <c r="CS55" s="1023"/>
      <c r="CT55" s="1023"/>
      <c r="CU55" s="1023"/>
      <c r="CV55" s="1024"/>
      <c r="CW55" s="1022"/>
      <c r="CX55" s="1023"/>
      <c r="CY55" s="1023"/>
      <c r="CZ55" s="1023"/>
      <c r="DA55" s="1024"/>
      <c r="DB55" s="1022"/>
      <c r="DC55" s="1023"/>
      <c r="DD55" s="1023"/>
      <c r="DE55" s="1023"/>
      <c r="DF55" s="1024"/>
      <c r="DG55" s="1022"/>
      <c r="DH55" s="1023"/>
      <c r="DI55" s="1023"/>
      <c r="DJ55" s="1023"/>
      <c r="DK55" s="1024"/>
      <c r="DL55" s="1022"/>
      <c r="DM55" s="1023"/>
      <c r="DN55" s="1023"/>
      <c r="DO55" s="1023"/>
      <c r="DP55" s="1024"/>
      <c r="DQ55" s="1022"/>
      <c r="DR55" s="1023"/>
      <c r="DS55" s="1023"/>
      <c r="DT55" s="1023"/>
      <c r="DU55" s="1024"/>
      <c r="DV55" s="1025"/>
      <c r="DW55" s="1026"/>
      <c r="DX55" s="1026"/>
      <c r="DY55" s="1026"/>
      <c r="DZ55" s="1027"/>
      <c r="EA55" s="221"/>
    </row>
    <row r="56" spans="1:131" ht="26.25" customHeight="1" x14ac:dyDescent="0.15">
      <c r="A56" s="229">
        <v>29</v>
      </c>
      <c r="B56" s="1063"/>
      <c r="C56" s="1064"/>
      <c r="D56" s="1064"/>
      <c r="E56" s="1064"/>
      <c r="F56" s="1064"/>
      <c r="G56" s="1064"/>
      <c r="H56" s="1064"/>
      <c r="I56" s="1064"/>
      <c r="J56" s="1064"/>
      <c r="K56" s="1064"/>
      <c r="L56" s="1064"/>
      <c r="M56" s="1064"/>
      <c r="N56" s="1064"/>
      <c r="O56" s="1064"/>
      <c r="P56" s="1065"/>
      <c r="Q56" s="1066"/>
      <c r="R56" s="1058"/>
      <c r="S56" s="1058"/>
      <c r="T56" s="1058"/>
      <c r="U56" s="1058"/>
      <c r="V56" s="1058"/>
      <c r="W56" s="1058"/>
      <c r="X56" s="1058"/>
      <c r="Y56" s="1058"/>
      <c r="Z56" s="1058"/>
      <c r="AA56" s="1058"/>
      <c r="AB56" s="1058"/>
      <c r="AC56" s="1058"/>
      <c r="AD56" s="1058"/>
      <c r="AE56" s="1067"/>
      <c r="AF56" s="1068"/>
      <c r="AG56" s="1069"/>
      <c r="AH56" s="1069"/>
      <c r="AI56" s="1069"/>
      <c r="AJ56" s="1070"/>
      <c r="AK56" s="1057"/>
      <c r="AL56" s="1058"/>
      <c r="AM56" s="1058"/>
      <c r="AN56" s="1058"/>
      <c r="AO56" s="1058"/>
      <c r="AP56" s="1058"/>
      <c r="AQ56" s="1058"/>
      <c r="AR56" s="1058"/>
      <c r="AS56" s="1058"/>
      <c r="AT56" s="1058"/>
      <c r="AU56" s="1058"/>
      <c r="AV56" s="1058"/>
      <c r="AW56" s="1058"/>
      <c r="AX56" s="1058"/>
      <c r="AY56" s="1058"/>
      <c r="AZ56" s="1059"/>
      <c r="BA56" s="1059"/>
      <c r="BB56" s="1059"/>
      <c r="BC56" s="1059"/>
      <c r="BD56" s="1059"/>
      <c r="BE56" s="1005"/>
      <c r="BF56" s="1005"/>
      <c r="BG56" s="1005"/>
      <c r="BH56" s="1005"/>
      <c r="BI56" s="1006"/>
      <c r="BJ56" s="223"/>
      <c r="BK56" s="223"/>
      <c r="BL56" s="223"/>
      <c r="BM56" s="223"/>
      <c r="BN56" s="223"/>
      <c r="BO56" s="232"/>
      <c r="BP56" s="232"/>
      <c r="BQ56" s="229">
        <v>50</v>
      </c>
      <c r="BR56" s="230"/>
      <c r="BS56" s="1025"/>
      <c r="BT56" s="1026"/>
      <c r="BU56" s="1026"/>
      <c r="BV56" s="1026"/>
      <c r="BW56" s="1026"/>
      <c r="BX56" s="1026"/>
      <c r="BY56" s="1026"/>
      <c r="BZ56" s="1026"/>
      <c r="CA56" s="1026"/>
      <c r="CB56" s="1026"/>
      <c r="CC56" s="1026"/>
      <c r="CD56" s="1026"/>
      <c r="CE56" s="1026"/>
      <c r="CF56" s="1026"/>
      <c r="CG56" s="1047"/>
      <c r="CH56" s="1022"/>
      <c r="CI56" s="1023"/>
      <c r="CJ56" s="1023"/>
      <c r="CK56" s="1023"/>
      <c r="CL56" s="1024"/>
      <c r="CM56" s="1022"/>
      <c r="CN56" s="1023"/>
      <c r="CO56" s="1023"/>
      <c r="CP56" s="1023"/>
      <c r="CQ56" s="1024"/>
      <c r="CR56" s="1022"/>
      <c r="CS56" s="1023"/>
      <c r="CT56" s="1023"/>
      <c r="CU56" s="1023"/>
      <c r="CV56" s="1024"/>
      <c r="CW56" s="1022"/>
      <c r="CX56" s="1023"/>
      <c r="CY56" s="1023"/>
      <c r="CZ56" s="1023"/>
      <c r="DA56" s="1024"/>
      <c r="DB56" s="1022"/>
      <c r="DC56" s="1023"/>
      <c r="DD56" s="1023"/>
      <c r="DE56" s="1023"/>
      <c r="DF56" s="1024"/>
      <c r="DG56" s="1022"/>
      <c r="DH56" s="1023"/>
      <c r="DI56" s="1023"/>
      <c r="DJ56" s="1023"/>
      <c r="DK56" s="1024"/>
      <c r="DL56" s="1022"/>
      <c r="DM56" s="1023"/>
      <c r="DN56" s="1023"/>
      <c r="DO56" s="1023"/>
      <c r="DP56" s="1024"/>
      <c r="DQ56" s="1022"/>
      <c r="DR56" s="1023"/>
      <c r="DS56" s="1023"/>
      <c r="DT56" s="1023"/>
      <c r="DU56" s="1024"/>
      <c r="DV56" s="1025"/>
      <c r="DW56" s="1026"/>
      <c r="DX56" s="1026"/>
      <c r="DY56" s="1026"/>
      <c r="DZ56" s="1027"/>
      <c r="EA56" s="221"/>
    </row>
    <row r="57" spans="1:131" ht="26.25" customHeight="1" x14ac:dyDescent="0.15">
      <c r="A57" s="229">
        <v>30</v>
      </c>
      <c r="B57" s="1063"/>
      <c r="C57" s="1064"/>
      <c r="D57" s="1064"/>
      <c r="E57" s="1064"/>
      <c r="F57" s="1064"/>
      <c r="G57" s="1064"/>
      <c r="H57" s="1064"/>
      <c r="I57" s="1064"/>
      <c r="J57" s="1064"/>
      <c r="K57" s="1064"/>
      <c r="L57" s="1064"/>
      <c r="M57" s="1064"/>
      <c r="N57" s="1064"/>
      <c r="O57" s="1064"/>
      <c r="P57" s="1065"/>
      <c r="Q57" s="1066"/>
      <c r="R57" s="1058"/>
      <c r="S57" s="1058"/>
      <c r="T57" s="1058"/>
      <c r="U57" s="1058"/>
      <c r="V57" s="1058"/>
      <c r="W57" s="1058"/>
      <c r="X57" s="1058"/>
      <c r="Y57" s="1058"/>
      <c r="Z57" s="1058"/>
      <c r="AA57" s="1058"/>
      <c r="AB57" s="1058"/>
      <c r="AC57" s="1058"/>
      <c r="AD57" s="1058"/>
      <c r="AE57" s="1067"/>
      <c r="AF57" s="1068"/>
      <c r="AG57" s="1069"/>
      <c r="AH57" s="1069"/>
      <c r="AI57" s="1069"/>
      <c r="AJ57" s="1070"/>
      <c r="AK57" s="1057"/>
      <c r="AL57" s="1058"/>
      <c r="AM57" s="1058"/>
      <c r="AN57" s="1058"/>
      <c r="AO57" s="1058"/>
      <c r="AP57" s="1058"/>
      <c r="AQ57" s="1058"/>
      <c r="AR57" s="1058"/>
      <c r="AS57" s="1058"/>
      <c r="AT57" s="1058"/>
      <c r="AU57" s="1058"/>
      <c r="AV57" s="1058"/>
      <c r="AW57" s="1058"/>
      <c r="AX57" s="1058"/>
      <c r="AY57" s="1058"/>
      <c r="AZ57" s="1059"/>
      <c r="BA57" s="1059"/>
      <c r="BB57" s="1059"/>
      <c r="BC57" s="1059"/>
      <c r="BD57" s="1059"/>
      <c r="BE57" s="1005"/>
      <c r="BF57" s="1005"/>
      <c r="BG57" s="1005"/>
      <c r="BH57" s="1005"/>
      <c r="BI57" s="1006"/>
      <c r="BJ57" s="223"/>
      <c r="BK57" s="223"/>
      <c r="BL57" s="223"/>
      <c r="BM57" s="223"/>
      <c r="BN57" s="223"/>
      <c r="BO57" s="232"/>
      <c r="BP57" s="232"/>
      <c r="BQ57" s="229">
        <v>51</v>
      </c>
      <c r="BR57" s="230"/>
      <c r="BS57" s="1025"/>
      <c r="BT57" s="1026"/>
      <c r="BU57" s="1026"/>
      <c r="BV57" s="1026"/>
      <c r="BW57" s="1026"/>
      <c r="BX57" s="1026"/>
      <c r="BY57" s="1026"/>
      <c r="BZ57" s="1026"/>
      <c r="CA57" s="1026"/>
      <c r="CB57" s="1026"/>
      <c r="CC57" s="1026"/>
      <c r="CD57" s="1026"/>
      <c r="CE57" s="1026"/>
      <c r="CF57" s="1026"/>
      <c r="CG57" s="1047"/>
      <c r="CH57" s="1022"/>
      <c r="CI57" s="1023"/>
      <c r="CJ57" s="1023"/>
      <c r="CK57" s="1023"/>
      <c r="CL57" s="1024"/>
      <c r="CM57" s="1022"/>
      <c r="CN57" s="1023"/>
      <c r="CO57" s="1023"/>
      <c r="CP57" s="1023"/>
      <c r="CQ57" s="1024"/>
      <c r="CR57" s="1022"/>
      <c r="CS57" s="1023"/>
      <c r="CT57" s="1023"/>
      <c r="CU57" s="1023"/>
      <c r="CV57" s="1024"/>
      <c r="CW57" s="1022"/>
      <c r="CX57" s="1023"/>
      <c r="CY57" s="1023"/>
      <c r="CZ57" s="1023"/>
      <c r="DA57" s="1024"/>
      <c r="DB57" s="1022"/>
      <c r="DC57" s="1023"/>
      <c r="DD57" s="1023"/>
      <c r="DE57" s="1023"/>
      <c r="DF57" s="1024"/>
      <c r="DG57" s="1022"/>
      <c r="DH57" s="1023"/>
      <c r="DI57" s="1023"/>
      <c r="DJ57" s="1023"/>
      <c r="DK57" s="1024"/>
      <c r="DL57" s="1022"/>
      <c r="DM57" s="1023"/>
      <c r="DN57" s="1023"/>
      <c r="DO57" s="1023"/>
      <c r="DP57" s="1024"/>
      <c r="DQ57" s="1022"/>
      <c r="DR57" s="1023"/>
      <c r="DS57" s="1023"/>
      <c r="DT57" s="1023"/>
      <c r="DU57" s="1024"/>
      <c r="DV57" s="1025"/>
      <c r="DW57" s="1026"/>
      <c r="DX57" s="1026"/>
      <c r="DY57" s="1026"/>
      <c r="DZ57" s="1027"/>
      <c r="EA57" s="221"/>
    </row>
    <row r="58" spans="1:131" ht="26.25" customHeight="1" x14ac:dyDescent="0.15">
      <c r="A58" s="229">
        <v>31</v>
      </c>
      <c r="B58" s="1063"/>
      <c r="C58" s="1064"/>
      <c r="D58" s="1064"/>
      <c r="E58" s="1064"/>
      <c r="F58" s="1064"/>
      <c r="G58" s="1064"/>
      <c r="H58" s="1064"/>
      <c r="I58" s="1064"/>
      <c r="J58" s="1064"/>
      <c r="K58" s="1064"/>
      <c r="L58" s="1064"/>
      <c r="M58" s="1064"/>
      <c r="N58" s="1064"/>
      <c r="O58" s="1064"/>
      <c r="P58" s="1065"/>
      <c r="Q58" s="1066"/>
      <c r="R58" s="1058"/>
      <c r="S58" s="1058"/>
      <c r="T58" s="1058"/>
      <c r="U58" s="1058"/>
      <c r="V58" s="1058"/>
      <c r="W58" s="1058"/>
      <c r="X58" s="1058"/>
      <c r="Y58" s="1058"/>
      <c r="Z58" s="1058"/>
      <c r="AA58" s="1058"/>
      <c r="AB58" s="1058"/>
      <c r="AC58" s="1058"/>
      <c r="AD58" s="1058"/>
      <c r="AE58" s="1067"/>
      <c r="AF58" s="1068"/>
      <c r="AG58" s="1069"/>
      <c r="AH58" s="1069"/>
      <c r="AI58" s="1069"/>
      <c r="AJ58" s="1070"/>
      <c r="AK58" s="1057"/>
      <c r="AL58" s="1058"/>
      <c r="AM58" s="1058"/>
      <c r="AN58" s="1058"/>
      <c r="AO58" s="1058"/>
      <c r="AP58" s="1058"/>
      <c r="AQ58" s="1058"/>
      <c r="AR58" s="1058"/>
      <c r="AS58" s="1058"/>
      <c r="AT58" s="1058"/>
      <c r="AU58" s="1058"/>
      <c r="AV58" s="1058"/>
      <c r="AW58" s="1058"/>
      <c r="AX58" s="1058"/>
      <c r="AY58" s="1058"/>
      <c r="AZ58" s="1059"/>
      <c r="BA58" s="1059"/>
      <c r="BB58" s="1059"/>
      <c r="BC58" s="1059"/>
      <c r="BD58" s="1059"/>
      <c r="BE58" s="1005"/>
      <c r="BF58" s="1005"/>
      <c r="BG58" s="1005"/>
      <c r="BH58" s="1005"/>
      <c r="BI58" s="1006"/>
      <c r="BJ58" s="223"/>
      <c r="BK58" s="223"/>
      <c r="BL58" s="223"/>
      <c r="BM58" s="223"/>
      <c r="BN58" s="223"/>
      <c r="BO58" s="232"/>
      <c r="BP58" s="232"/>
      <c r="BQ58" s="229">
        <v>52</v>
      </c>
      <c r="BR58" s="230"/>
      <c r="BS58" s="1025"/>
      <c r="BT58" s="1026"/>
      <c r="BU58" s="1026"/>
      <c r="BV58" s="1026"/>
      <c r="BW58" s="1026"/>
      <c r="BX58" s="1026"/>
      <c r="BY58" s="1026"/>
      <c r="BZ58" s="1026"/>
      <c r="CA58" s="1026"/>
      <c r="CB58" s="1026"/>
      <c r="CC58" s="1026"/>
      <c r="CD58" s="1026"/>
      <c r="CE58" s="1026"/>
      <c r="CF58" s="1026"/>
      <c r="CG58" s="1047"/>
      <c r="CH58" s="1022"/>
      <c r="CI58" s="1023"/>
      <c r="CJ58" s="1023"/>
      <c r="CK58" s="1023"/>
      <c r="CL58" s="1024"/>
      <c r="CM58" s="1022"/>
      <c r="CN58" s="1023"/>
      <c r="CO58" s="1023"/>
      <c r="CP58" s="1023"/>
      <c r="CQ58" s="1024"/>
      <c r="CR58" s="1022"/>
      <c r="CS58" s="1023"/>
      <c r="CT58" s="1023"/>
      <c r="CU58" s="1023"/>
      <c r="CV58" s="1024"/>
      <c r="CW58" s="1022"/>
      <c r="CX58" s="1023"/>
      <c r="CY58" s="1023"/>
      <c r="CZ58" s="1023"/>
      <c r="DA58" s="1024"/>
      <c r="DB58" s="1022"/>
      <c r="DC58" s="1023"/>
      <c r="DD58" s="1023"/>
      <c r="DE58" s="1023"/>
      <c r="DF58" s="1024"/>
      <c r="DG58" s="1022"/>
      <c r="DH58" s="1023"/>
      <c r="DI58" s="1023"/>
      <c r="DJ58" s="1023"/>
      <c r="DK58" s="1024"/>
      <c r="DL58" s="1022"/>
      <c r="DM58" s="1023"/>
      <c r="DN58" s="1023"/>
      <c r="DO58" s="1023"/>
      <c r="DP58" s="1024"/>
      <c r="DQ58" s="1022"/>
      <c r="DR58" s="1023"/>
      <c r="DS58" s="1023"/>
      <c r="DT58" s="1023"/>
      <c r="DU58" s="1024"/>
      <c r="DV58" s="1025"/>
      <c r="DW58" s="1026"/>
      <c r="DX58" s="1026"/>
      <c r="DY58" s="1026"/>
      <c r="DZ58" s="1027"/>
      <c r="EA58" s="221"/>
    </row>
    <row r="59" spans="1:131" ht="26.25" customHeight="1" x14ac:dyDescent="0.15">
      <c r="A59" s="229">
        <v>32</v>
      </c>
      <c r="B59" s="1063"/>
      <c r="C59" s="1064"/>
      <c r="D59" s="1064"/>
      <c r="E59" s="1064"/>
      <c r="F59" s="1064"/>
      <c r="G59" s="1064"/>
      <c r="H59" s="1064"/>
      <c r="I59" s="1064"/>
      <c r="J59" s="1064"/>
      <c r="K59" s="1064"/>
      <c r="L59" s="1064"/>
      <c r="M59" s="1064"/>
      <c r="N59" s="1064"/>
      <c r="O59" s="1064"/>
      <c r="P59" s="1065"/>
      <c r="Q59" s="1066"/>
      <c r="R59" s="1058"/>
      <c r="S59" s="1058"/>
      <c r="T59" s="1058"/>
      <c r="U59" s="1058"/>
      <c r="V59" s="1058"/>
      <c r="W59" s="1058"/>
      <c r="X59" s="1058"/>
      <c r="Y59" s="1058"/>
      <c r="Z59" s="1058"/>
      <c r="AA59" s="1058"/>
      <c r="AB59" s="1058"/>
      <c r="AC59" s="1058"/>
      <c r="AD59" s="1058"/>
      <c r="AE59" s="1067"/>
      <c r="AF59" s="1068"/>
      <c r="AG59" s="1069"/>
      <c r="AH59" s="1069"/>
      <c r="AI59" s="1069"/>
      <c r="AJ59" s="1070"/>
      <c r="AK59" s="1057"/>
      <c r="AL59" s="1058"/>
      <c r="AM59" s="1058"/>
      <c r="AN59" s="1058"/>
      <c r="AO59" s="1058"/>
      <c r="AP59" s="1058"/>
      <c r="AQ59" s="1058"/>
      <c r="AR59" s="1058"/>
      <c r="AS59" s="1058"/>
      <c r="AT59" s="1058"/>
      <c r="AU59" s="1058"/>
      <c r="AV59" s="1058"/>
      <c r="AW59" s="1058"/>
      <c r="AX59" s="1058"/>
      <c r="AY59" s="1058"/>
      <c r="AZ59" s="1059"/>
      <c r="BA59" s="1059"/>
      <c r="BB59" s="1059"/>
      <c r="BC59" s="1059"/>
      <c r="BD59" s="1059"/>
      <c r="BE59" s="1005"/>
      <c r="BF59" s="1005"/>
      <c r="BG59" s="1005"/>
      <c r="BH59" s="1005"/>
      <c r="BI59" s="1006"/>
      <c r="BJ59" s="223"/>
      <c r="BK59" s="223"/>
      <c r="BL59" s="223"/>
      <c r="BM59" s="223"/>
      <c r="BN59" s="223"/>
      <c r="BO59" s="232"/>
      <c r="BP59" s="232"/>
      <c r="BQ59" s="229">
        <v>53</v>
      </c>
      <c r="BR59" s="230"/>
      <c r="BS59" s="1025"/>
      <c r="BT59" s="1026"/>
      <c r="BU59" s="1026"/>
      <c r="BV59" s="1026"/>
      <c r="BW59" s="1026"/>
      <c r="BX59" s="1026"/>
      <c r="BY59" s="1026"/>
      <c r="BZ59" s="1026"/>
      <c r="CA59" s="1026"/>
      <c r="CB59" s="1026"/>
      <c r="CC59" s="1026"/>
      <c r="CD59" s="1026"/>
      <c r="CE59" s="1026"/>
      <c r="CF59" s="1026"/>
      <c r="CG59" s="1047"/>
      <c r="CH59" s="1022"/>
      <c r="CI59" s="1023"/>
      <c r="CJ59" s="1023"/>
      <c r="CK59" s="1023"/>
      <c r="CL59" s="1024"/>
      <c r="CM59" s="1022"/>
      <c r="CN59" s="1023"/>
      <c r="CO59" s="1023"/>
      <c r="CP59" s="1023"/>
      <c r="CQ59" s="1024"/>
      <c r="CR59" s="1022"/>
      <c r="CS59" s="1023"/>
      <c r="CT59" s="1023"/>
      <c r="CU59" s="1023"/>
      <c r="CV59" s="1024"/>
      <c r="CW59" s="1022"/>
      <c r="CX59" s="1023"/>
      <c r="CY59" s="1023"/>
      <c r="CZ59" s="1023"/>
      <c r="DA59" s="1024"/>
      <c r="DB59" s="1022"/>
      <c r="DC59" s="1023"/>
      <c r="DD59" s="1023"/>
      <c r="DE59" s="1023"/>
      <c r="DF59" s="1024"/>
      <c r="DG59" s="1022"/>
      <c r="DH59" s="1023"/>
      <c r="DI59" s="1023"/>
      <c r="DJ59" s="1023"/>
      <c r="DK59" s="1024"/>
      <c r="DL59" s="1022"/>
      <c r="DM59" s="1023"/>
      <c r="DN59" s="1023"/>
      <c r="DO59" s="1023"/>
      <c r="DP59" s="1024"/>
      <c r="DQ59" s="1022"/>
      <c r="DR59" s="1023"/>
      <c r="DS59" s="1023"/>
      <c r="DT59" s="1023"/>
      <c r="DU59" s="1024"/>
      <c r="DV59" s="1025"/>
      <c r="DW59" s="1026"/>
      <c r="DX59" s="1026"/>
      <c r="DY59" s="1026"/>
      <c r="DZ59" s="1027"/>
      <c r="EA59" s="221"/>
    </row>
    <row r="60" spans="1:131" ht="26.25" customHeight="1" x14ac:dyDescent="0.15">
      <c r="A60" s="229">
        <v>33</v>
      </c>
      <c r="B60" s="1063"/>
      <c r="C60" s="1064"/>
      <c r="D60" s="1064"/>
      <c r="E60" s="1064"/>
      <c r="F60" s="1064"/>
      <c r="G60" s="1064"/>
      <c r="H60" s="1064"/>
      <c r="I60" s="1064"/>
      <c r="J60" s="1064"/>
      <c r="K60" s="1064"/>
      <c r="L60" s="1064"/>
      <c r="M60" s="1064"/>
      <c r="N60" s="1064"/>
      <c r="O60" s="1064"/>
      <c r="P60" s="1065"/>
      <c r="Q60" s="1066"/>
      <c r="R60" s="1058"/>
      <c r="S60" s="1058"/>
      <c r="T60" s="1058"/>
      <c r="U60" s="1058"/>
      <c r="V60" s="1058"/>
      <c r="W60" s="1058"/>
      <c r="X60" s="1058"/>
      <c r="Y60" s="1058"/>
      <c r="Z60" s="1058"/>
      <c r="AA60" s="1058"/>
      <c r="AB60" s="1058"/>
      <c r="AC60" s="1058"/>
      <c r="AD60" s="1058"/>
      <c r="AE60" s="1067"/>
      <c r="AF60" s="1068"/>
      <c r="AG60" s="1069"/>
      <c r="AH60" s="1069"/>
      <c r="AI60" s="1069"/>
      <c r="AJ60" s="1070"/>
      <c r="AK60" s="1057"/>
      <c r="AL60" s="1058"/>
      <c r="AM60" s="1058"/>
      <c r="AN60" s="1058"/>
      <c r="AO60" s="1058"/>
      <c r="AP60" s="1058"/>
      <c r="AQ60" s="1058"/>
      <c r="AR60" s="1058"/>
      <c r="AS60" s="1058"/>
      <c r="AT60" s="1058"/>
      <c r="AU60" s="1058"/>
      <c r="AV60" s="1058"/>
      <c r="AW60" s="1058"/>
      <c r="AX60" s="1058"/>
      <c r="AY60" s="1058"/>
      <c r="AZ60" s="1059"/>
      <c r="BA60" s="1059"/>
      <c r="BB60" s="1059"/>
      <c r="BC60" s="1059"/>
      <c r="BD60" s="1059"/>
      <c r="BE60" s="1005"/>
      <c r="BF60" s="1005"/>
      <c r="BG60" s="1005"/>
      <c r="BH60" s="1005"/>
      <c r="BI60" s="1006"/>
      <c r="BJ60" s="223"/>
      <c r="BK60" s="223"/>
      <c r="BL60" s="223"/>
      <c r="BM60" s="223"/>
      <c r="BN60" s="223"/>
      <c r="BO60" s="232"/>
      <c r="BP60" s="232"/>
      <c r="BQ60" s="229">
        <v>54</v>
      </c>
      <c r="BR60" s="230"/>
      <c r="BS60" s="1025"/>
      <c r="BT60" s="1026"/>
      <c r="BU60" s="1026"/>
      <c r="BV60" s="1026"/>
      <c r="BW60" s="1026"/>
      <c r="BX60" s="1026"/>
      <c r="BY60" s="1026"/>
      <c r="BZ60" s="1026"/>
      <c r="CA60" s="1026"/>
      <c r="CB60" s="1026"/>
      <c r="CC60" s="1026"/>
      <c r="CD60" s="1026"/>
      <c r="CE60" s="1026"/>
      <c r="CF60" s="1026"/>
      <c r="CG60" s="1047"/>
      <c r="CH60" s="1022"/>
      <c r="CI60" s="1023"/>
      <c r="CJ60" s="1023"/>
      <c r="CK60" s="1023"/>
      <c r="CL60" s="1024"/>
      <c r="CM60" s="1022"/>
      <c r="CN60" s="1023"/>
      <c r="CO60" s="1023"/>
      <c r="CP60" s="1023"/>
      <c r="CQ60" s="1024"/>
      <c r="CR60" s="1022"/>
      <c r="CS60" s="1023"/>
      <c r="CT60" s="1023"/>
      <c r="CU60" s="1023"/>
      <c r="CV60" s="1024"/>
      <c r="CW60" s="1022"/>
      <c r="CX60" s="1023"/>
      <c r="CY60" s="1023"/>
      <c r="CZ60" s="1023"/>
      <c r="DA60" s="1024"/>
      <c r="DB60" s="1022"/>
      <c r="DC60" s="1023"/>
      <c r="DD60" s="1023"/>
      <c r="DE60" s="1023"/>
      <c r="DF60" s="1024"/>
      <c r="DG60" s="1022"/>
      <c r="DH60" s="1023"/>
      <c r="DI60" s="1023"/>
      <c r="DJ60" s="1023"/>
      <c r="DK60" s="1024"/>
      <c r="DL60" s="1022"/>
      <c r="DM60" s="1023"/>
      <c r="DN60" s="1023"/>
      <c r="DO60" s="1023"/>
      <c r="DP60" s="1024"/>
      <c r="DQ60" s="1022"/>
      <c r="DR60" s="1023"/>
      <c r="DS60" s="1023"/>
      <c r="DT60" s="1023"/>
      <c r="DU60" s="1024"/>
      <c r="DV60" s="1025"/>
      <c r="DW60" s="1026"/>
      <c r="DX60" s="1026"/>
      <c r="DY60" s="1026"/>
      <c r="DZ60" s="1027"/>
      <c r="EA60" s="221"/>
    </row>
    <row r="61" spans="1:131" ht="26.25" customHeight="1" thickBot="1" x14ac:dyDescent="0.2">
      <c r="A61" s="229">
        <v>34</v>
      </c>
      <c r="B61" s="1063"/>
      <c r="C61" s="1064"/>
      <c r="D61" s="1064"/>
      <c r="E61" s="1064"/>
      <c r="F61" s="1064"/>
      <c r="G61" s="1064"/>
      <c r="H61" s="1064"/>
      <c r="I61" s="1064"/>
      <c r="J61" s="1064"/>
      <c r="K61" s="1064"/>
      <c r="L61" s="1064"/>
      <c r="M61" s="1064"/>
      <c r="N61" s="1064"/>
      <c r="O61" s="1064"/>
      <c r="P61" s="1065"/>
      <c r="Q61" s="1066"/>
      <c r="R61" s="1058"/>
      <c r="S61" s="1058"/>
      <c r="T61" s="1058"/>
      <c r="U61" s="1058"/>
      <c r="V61" s="1058"/>
      <c r="W61" s="1058"/>
      <c r="X61" s="1058"/>
      <c r="Y61" s="1058"/>
      <c r="Z61" s="1058"/>
      <c r="AA61" s="1058"/>
      <c r="AB61" s="1058"/>
      <c r="AC61" s="1058"/>
      <c r="AD61" s="1058"/>
      <c r="AE61" s="1067"/>
      <c r="AF61" s="1068"/>
      <c r="AG61" s="1069"/>
      <c r="AH61" s="1069"/>
      <c r="AI61" s="1069"/>
      <c r="AJ61" s="1070"/>
      <c r="AK61" s="1057"/>
      <c r="AL61" s="1058"/>
      <c r="AM61" s="1058"/>
      <c r="AN61" s="1058"/>
      <c r="AO61" s="1058"/>
      <c r="AP61" s="1058"/>
      <c r="AQ61" s="1058"/>
      <c r="AR61" s="1058"/>
      <c r="AS61" s="1058"/>
      <c r="AT61" s="1058"/>
      <c r="AU61" s="1058"/>
      <c r="AV61" s="1058"/>
      <c r="AW61" s="1058"/>
      <c r="AX61" s="1058"/>
      <c r="AY61" s="1058"/>
      <c r="AZ61" s="1059"/>
      <c r="BA61" s="1059"/>
      <c r="BB61" s="1059"/>
      <c r="BC61" s="1059"/>
      <c r="BD61" s="1059"/>
      <c r="BE61" s="1005"/>
      <c r="BF61" s="1005"/>
      <c r="BG61" s="1005"/>
      <c r="BH61" s="1005"/>
      <c r="BI61" s="1006"/>
      <c r="BJ61" s="223"/>
      <c r="BK61" s="223"/>
      <c r="BL61" s="223"/>
      <c r="BM61" s="223"/>
      <c r="BN61" s="223"/>
      <c r="BO61" s="232"/>
      <c r="BP61" s="232"/>
      <c r="BQ61" s="229">
        <v>55</v>
      </c>
      <c r="BR61" s="230"/>
      <c r="BS61" s="1025"/>
      <c r="BT61" s="1026"/>
      <c r="BU61" s="1026"/>
      <c r="BV61" s="1026"/>
      <c r="BW61" s="1026"/>
      <c r="BX61" s="1026"/>
      <c r="BY61" s="1026"/>
      <c r="BZ61" s="1026"/>
      <c r="CA61" s="1026"/>
      <c r="CB61" s="1026"/>
      <c r="CC61" s="1026"/>
      <c r="CD61" s="1026"/>
      <c r="CE61" s="1026"/>
      <c r="CF61" s="1026"/>
      <c r="CG61" s="1047"/>
      <c r="CH61" s="1022"/>
      <c r="CI61" s="1023"/>
      <c r="CJ61" s="1023"/>
      <c r="CK61" s="1023"/>
      <c r="CL61" s="1024"/>
      <c r="CM61" s="1022"/>
      <c r="CN61" s="1023"/>
      <c r="CO61" s="1023"/>
      <c r="CP61" s="1023"/>
      <c r="CQ61" s="1024"/>
      <c r="CR61" s="1022"/>
      <c r="CS61" s="1023"/>
      <c r="CT61" s="1023"/>
      <c r="CU61" s="1023"/>
      <c r="CV61" s="1024"/>
      <c r="CW61" s="1022"/>
      <c r="CX61" s="1023"/>
      <c r="CY61" s="1023"/>
      <c r="CZ61" s="1023"/>
      <c r="DA61" s="1024"/>
      <c r="DB61" s="1022"/>
      <c r="DC61" s="1023"/>
      <c r="DD61" s="1023"/>
      <c r="DE61" s="1023"/>
      <c r="DF61" s="1024"/>
      <c r="DG61" s="1022"/>
      <c r="DH61" s="1023"/>
      <c r="DI61" s="1023"/>
      <c r="DJ61" s="1023"/>
      <c r="DK61" s="1024"/>
      <c r="DL61" s="1022"/>
      <c r="DM61" s="1023"/>
      <c r="DN61" s="1023"/>
      <c r="DO61" s="1023"/>
      <c r="DP61" s="1024"/>
      <c r="DQ61" s="1022"/>
      <c r="DR61" s="1023"/>
      <c r="DS61" s="1023"/>
      <c r="DT61" s="1023"/>
      <c r="DU61" s="1024"/>
      <c r="DV61" s="1025"/>
      <c r="DW61" s="1026"/>
      <c r="DX61" s="1026"/>
      <c r="DY61" s="1026"/>
      <c r="DZ61" s="1027"/>
      <c r="EA61" s="221"/>
    </row>
    <row r="62" spans="1:131" ht="26.25" customHeight="1" x14ac:dyDescent="0.15">
      <c r="A62" s="229">
        <v>35</v>
      </c>
      <c r="B62" s="1063"/>
      <c r="C62" s="1064"/>
      <c r="D62" s="1064"/>
      <c r="E62" s="1064"/>
      <c r="F62" s="1064"/>
      <c r="G62" s="1064"/>
      <c r="H62" s="1064"/>
      <c r="I62" s="1064"/>
      <c r="J62" s="1064"/>
      <c r="K62" s="1064"/>
      <c r="L62" s="1064"/>
      <c r="M62" s="1064"/>
      <c r="N62" s="1064"/>
      <c r="O62" s="1064"/>
      <c r="P62" s="1065"/>
      <c r="Q62" s="1066"/>
      <c r="R62" s="1058"/>
      <c r="S62" s="1058"/>
      <c r="T62" s="1058"/>
      <c r="U62" s="1058"/>
      <c r="V62" s="1058"/>
      <c r="W62" s="1058"/>
      <c r="X62" s="1058"/>
      <c r="Y62" s="1058"/>
      <c r="Z62" s="1058"/>
      <c r="AA62" s="1058"/>
      <c r="AB62" s="1058"/>
      <c r="AC62" s="1058"/>
      <c r="AD62" s="1058"/>
      <c r="AE62" s="1067"/>
      <c r="AF62" s="1068"/>
      <c r="AG62" s="1069"/>
      <c r="AH62" s="1069"/>
      <c r="AI62" s="1069"/>
      <c r="AJ62" s="1070"/>
      <c r="AK62" s="1057"/>
      <c r="AL62" s="1058"/>
      <c r="AM62" s="1058"/>
      <c r="AN62" s="1058"/>
      <c r="AO62" s="1058"/>
      <c r="AP62" s="1058"/>
      <c r="AQ62" s="1058"/>
      <c r="AR62" s="1058"/>
      <c r="AS62" s="1058"/>
      <c r="AT62" s="1058"/>
      <c r="AU62" s="1058"/>
      <c r="AV62" s="1058"/>
      <c r="AW62" s="1058"/>
      <c r="AX62" s="1058"/>
      <c r="AY62" s="1058"/>
      <c r="AZ62" s="1059"/>
      <c r="BA62" s="1059"/>
      <c r="BB62" s="1059"/>
      <c r="BC62" s="1059"/>
      <c r="BD62" s="1059"/>
      <c r="BE62" s="1005"/>
      <c r="BF62" s="1005"/>
      <c r="BG62" s="1005"/>
      <c r="BH62" s="1005"/>
      <c r="BI62" s="1006"/>
      <c r="BJ62" s="1060" t="s">
        <v>407</v>
      </c>
      <c r="BK62" s="1061"/>
      <c r="BL62" s="1061"/>
      <c r="BM62" s="1061"/>
      <c r="BN62" s="1062"/>
      <c r="BO62" s="232"/>
      <c r="BP62" s="232"/>
      <c r="BQ62" s="229">
        <v>56</v>
      </c>
      <c r="BR62" s="230"/>
      <c r="BS62" s="1025"/>
      <c r="BT62" s="1026"/>
      <c r="BU62" s="1026"/>
      <c r="BV62" s="1026"/>
      <c r="BW62" s="1026"/>
      <c r="BX62" s="1026"/>
      <c r="BY62" s="1026"/>
      <c r="BZ62" s="1026"/>
      <c r="CA62" s="1026"/>
      <c r="CB62" s="1026"/>
      <c r="CC62" s="1026"/>
      <c r="CD62" s="1026"/>
      <c r="CE62" s="1026"/>
      <c r="CF62" s="1026"/>
      <c r="CG62" s="1047"/>
      <c r="CH62" s="1022"/>
      <c r="CI62" s="1023"/>
      <c r="CJ62" s="1023"/>
      <c r="CK62" s="1023"/>
      <c r="CL62" s="1024"/>
      <c r="CM62" s="1022"/>
      <c r="CN62" s="1023"/>
      <c r="CO62" s="1023"/>
      <c r="CP62" s="1023"/>
      <c r="CQ62" s="1024"/>
      <c r="CR62" s="1022"/>
      <c r="CS62" s="1023"/>
      <c r="CT62" s="1023"/>
      <c r="CU62" s="1023"/>
      <c r="CV62" s="1024"/>
      <c r="CW62" s="1022"/>
      <c r="CX62" s="1023"/>
      <c r="CY62" s="1023"/>
      <c r="CZ62" s="1023"/>
      <c r="DA62" s="1024"/>
      <c r="DB62" s="1022"/>
      <c r="DC62" s="1023"/>
      <c r="DD62" s="1023"/>
      <c r="DE62" s="1023"/>
      <c r="DF62" s="1024"/>
      <c r="DG62" s="1022"/>
      <c r="DH62" s="1023"/>
      <c r="DI62" s="1023"/>
      <c r="DJ62" s="1023"/>
      <c r="DK62" s="1024"/>
      <c r="DL62" s="1022"/>
      <c r="DM62" s="1023"/>
      <c r="DN62" s="1023"/>
      <c r="DO62" s="1023"/>
      <c r="DP62" s="1024"/>
      <c r="DQ62" s="1022"/>
      <c r="DR62" s="1023"/>
      <c r="DS62" s="1023"/>
      <c r="DT62" s="1023"/>
      <c r="DU62" s="1024"/>
      <c r="DV62" s="1025"/>
      <c r="DW62" s="1026"/>
      <c r="DX62" s="1026"/>
      <c r="DY62" s="1026"/>
      <c r="DZ62" s="1027"/>
      <c r="EA62" s="221"/>
    </row>
    <row r="63" spans="1:131" ht="26.25" customHeight="1" thickBot="1" x14ac:dyDescent="0.2">
      <c r="A63" s="231" t="s">
        <v>388</v>
      </c>
      <c r="B63" s="970" t="s">
        <v>408</v>
      </c>
      <c r="C63" s="971"/>
      <c r="D63" s="971"/>
      <c r="E63" s="971"/>
      <c r="F63" s="971"/>
      <c r="G63" s="971"/>
      <c r="H63" s="971"/>
      <c r="I63" s="971"/>
      <c r="J63" s="971"/>
      <c r="K63" s="971"/>
      <c r="L63" s="971"/>
      <c r="M63" s="971"/>
      <c r="N63" s="971"/>
      <c r="O63" s="971"/>
      <c r="P63" s="981"/>
      <c r="Q63" s="995"/>
      <c r="R63" s="996"/>
      <c r="S63" s="996"/>
      <c r="T63" s="996"/>
      <c r="U63" s="996"/>
      <c r="V63" s="996"/>
      <c r="W63" s="996"/>
      <c r="X63" s="996"/>
      <c r="Y63" s="996"/>
      <c r="Z63" s="996"/>
      <c r="AA63" s="996"/>
      <c r="AB63" s="996"/>
      <c r="AC63" s="996"/>
      <c r="AD63" s="996"/>
      <c r="AE63" s="1053"/>
      <c r="AF63" s="1054">
        <v>658</v>
      </c>
      <c r="AG63" s="992"/>
      <c r="AH63" s="992"/>
      <c r="AI63" s="992"/>
      <c r="AJ63" s="1055"/>
      <c r="AK63" s="1056"/>
      <c r="AL63" s="996"/>
      <c r="AM63" s="996"/>
      <c r="AN63" s="996"/>
      <c r="AO63" s="996"/>
      <c r="AP63" s="992">
        <v>540</v>
      </c>
      <c r="AQ63" s="992"/>
      <c r="AR63" s="992"/>
      <c r="AS63" s="992"/>
      <c r="AT63" s="992"/>
      <c r="AU63" s="992" t="s">
        <v>577</v>
      </c>
      <c r="AV63" s="992"/>
      <c r="AW63" s="992"/>
      <c r="AX63" s="992"/>
      <c r="AY63" s="992"/>
      <c r="AZ63" s="1050"/>
      <c r="BA63" s="1050"/>
      <c r="BB63" s="1050"/>
      <c r="BC63" s="1050"/>
      <c r="BD63" s="1050"/>
      <c r="BE63" s="993"/>
      <c r="BF63" s="993"/>
      <c r="BG63" s="993"/>
      <c r="BH63" s="993"/>
      <c r="BI63" s="994"/>
      <c r="BJ63" s="1051" t="s">
        <v>130</v>
      </c>
      <c r="BK63" s="986"/>
      <c r="BL63" s="986"/>
      <c r="BM63" s="986"/>
      <c r="BN63" s="1052"/>
      <c r="BO63" s="232"/>
      <c r="BP63" s="232"/>
      <c r="BQ63" s="229">
        <v>57</v>
      </c>
      <c r="BR63" s="230"/>
      <c r="BS63" s="1025"/>
      <c r="BT63" s="1026"/>
      <c r="BU63" s="1026"/>
      <c r="BV63" s="1026"/>
      <c r="BW63" s="1026"/>
      <c r="BX63" s="1026"/>
      <c r="BY63" s="1026"/>
      <c r="BZ63" s="1026"/>
      <c r="CA63" s="1026"/>
      <c r="CB63" s="1026"/>
      <c r="CC63" s="1026"/>
      <c r="CD63" s="1026"/>
      <c r="CE63" s="1026"/>
      <c r="CF63" s="1026"/>
      <c r="CG63" s="1047"/>
      <c r="CH63" s="1022"/>
      <c r="CI63" s="1023"/>
      <c r="CJ63" s="1023"/>
      <c r="CK63" s="1023"/>
      <c r="CL63" s="1024"/>
      <c r="CM63" s="1022"/>
      <c r="CN63" s="1023"/>
      <c r="CO63" s="1023"/>
      <c r="CP63" s="1023"/>
      <c r="CQ63" s="1024"/>
      <c r="CR63" s="1022"/>
      <c r="CS63" s="1023"/>
      <c r="CT63" s="1023"/>
      <c r="CU63" s="1023"/>
      <c r="CV63" s="1024"/>
      <c r="CW63" s="1022"/>
      <c r="CX63" s="1023"/>
      <c r="CY63" s="1023"/>
      <c r="CZ63" s="1023"/>
      <c r="DA63" s="1024"/>
      <c r="DB63" s="1022"/>
      <c r="DC63" s="1023"/>
      <c r="DD63" s="1023"/>
      <c r="DE63" s="1023"/>
      <c r="DF63" s="1024"/>
      <c r="DG63" s="1022"/>
      <c r="DH63" s="1023"/>
      <c r="DI63" s="1023"/>
      <c r="DJ63" s="1023"/>
      <c r="DK63" s="1024"/>
      <c r="DL63" s="1022"/>
      <c r="DM63" s="1023"/>
      <c r="DN63" s="1023"/>
      <c r="DO63" s="1023"/>
      <c r="DP63" s="1024"/>
      <c r="DQ63" s="1022"/>
      <c r="DR63" s="1023"/>
      <c r="DS63" s="1023"/>
      <c r="DT63" s="1023"/>
      <c r="DU63" s="1024"/>
      <c r="DV63" s="1025"/>
      <c r="DW63" s="1026"/>
      <c r="DX63" s="1026"/>
      <c r="DY63" s="1026"/>
      <c r="DZ63" s="1027"/>
      <c r="EA63" s="221"/>
    </row>
    <row r="64" spans="1:131" ht="26.25" customHeight="1" x14ac:dyDescent="0.15">
      <c r="A64" s="232"/>
      <c r="B64" s="232"/>
      <c r="C64" s="232"/>
      <c r="D64" s="232"/>
      <c r="E64" s="232"/>
      <c r="F64" s="232"/>
      <c r="G64" s="232"/>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2"/>
      <c r="AY64" s="232"/>
      <c r="AZ64" s="232"/>
      <c r="BA64" s="232"/>
      <c r="BB64" s="232"/>
      <c r="BC64" s="232"/>
      <c r="BD64" s="232"/>
      <c r="BE64" s="232"/>
      <c r="BF64" s="232"/>
      <c r="BG64" s="232"/>
      <c r="BH64" s="232"/>
      <c r="BI64" s="232"/>
      <c r="BJ64" s="232"/>
      <c r="BK64" s="232"/>
      <c r="BL64" s="232"/>
      <c r="BM64" s="232"/>
      <c r="BN64" s="232"/>
      <c r="BO64" s="232"/>
      <c r="BP64" s="232"/>
      <c r="BQ64" s="229">
        <v>58</v>
      </c>
      <c r="BR64" s="230"/>
      <c r="BS64" s="1025"/>
      <c r="BT64" s="1026"/>
      <c r="BU64" s="1026"/>
      <c r="BV64" s="1026"/>
      <c r="BW64" s="1026"/>
      <c r="BX64" s="1026"/>
      <c r="BY64" s="1026"/>
      <c r="BZ64" s="1026"/>
      <c r="CA64" s="1026"/>
      <c r="CB64" s="1026"/>
      <c r="CC64" s="1026"/>
      <c r="CD64" s="1026"/>
      <c r="CE64" s="1026"/>
      <c r="CF64" s="1026"/>
      <c r="CG64" s="1047"/>
      <c r="CH64" s="1022"/>
      <c r="CI64" s="1023"/>
      <c r="CJ64" s="1023"/>
      <c r="CK64" s="1023"/>
      <c r="CL64" s="1024"/>
      <c r="CM64" s="1022"/>
      <c r="CN64" s="1023"/>
      <c r="CO64" s="1023"/>
      <c r="CP64" s="1023"/>
      <c r="CQ64" s="1024"/>
      <c r="CR64" s="1022"/>
      <c r="CS64" s="1023"/>
      <c r="CT64" s="1023"/>
      <c r="CU64" s="1023"/>
      <c r="CV64" s="1024"/>
      <c r="CW64" s="1022"/>
      <c r="CX64" s="1023"/>
      <c r="CY64" s="1023"/>
      <c r="CZ64" s="1023"/>
      <c r="DA64" s="1024"/>
      <c r="DB64" s="1022"/>
      <c r="DC64" s="1023"/>
      <c r="DD64" s="1023"/>
      <c r="DE64" s="1023"/>
      <c r="DF64" s="1024"/>
      <c r="DG64" s="1022"/>
      <c r="DH64" s="1023"/>
      <c r="DI64" s="1023"/>
      <c r="DJ64" s="1023"/>
      <c r="DK64" s="1024"/>
      <c r="DL64" s="1022"/>
      <c r="DM64" s="1023"/>
      <c r="DN64" s="1023"/>
      <c r="DO64" s="1023"/>
      <c r="DP64" s="1024"/>
      <c r="DQ64" s="1022"/>
      <c r="DR64" s="1023"/>
      <c r="DS64" s="1023"/>
      <c r="DT64" s="1023"/>
      <c r="DU64" s="1024"/>
      <c r="DV64" s="1025"/>
      <c r="DW64" s="1026"/>
      <c r="DX64" s="1026"/>
      <c r="DY64" s="1026"/>
      <c r="DZ64" s="1027"/>
      <c r="EA64" s="221"/>
    </row>
    <row r="65" spans="1:131" ht="26.25" customHeight="1" thickBot="1" x14ac:dyDescent="0.2">
      <c r="A65" s="223" t="s">
        <v>409</v>
      </c>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23"/>
      <c r="AB65" s="223"/>
      <c r="AC65" s="223"/>
      <c r="AD65" s="223"/>
      <c r="AE65" s="223"/>
      <c r="AF65" s="223"/>
      <c r="AG65" s="223"/>
      <c r="AH65" s="223"/>
      <c r="AI65" s="223"/>
      <c r="AJ65" s="223"/>
      <c r="AK65" s="223"/>
      <c r="AL65" s="223"/>
      <c r="AM65" s="223"/>
      <c r="AN65" s="223"/>
      <c r="AO65" s="223"/>
      <c r="AP65" s="223"/>
      <c r="AQ65" s="223"/>
      <c r="AR65" s="223"/>
      <c r="AS65" s="223"/>
      <c r="AT65" s="223"/>
      <c r="AU65" s="223"/>
      <c r="AV65" s="223"/>
      <c r="AW65" s="223"/>
      <c r="AX65" s="223"/>
      <c r="AY65" s="223"/>
      <c r="AZ65" s="223"/>
      <c r="BA65" s="223"/>
      <c r="BB65" s="223"/>
      <c r="BC65" s="223"/>
      <c r="BD65" s="223"/>
      <c r="BE65" s="232"/>
      <c r="BF65" s="232"/>
      <c r="BG65" s="232"/>
      <c r="BH65" s="232"/>
      <c r="BI65" s="232"/>
      <c r="BJ65" s="232"/>
      <c r="BK65" s="232"/>
      <c r="BL65" s="232"/>
      <c r="BM65" s="232"/>
      <c r="BN65" s="232"/>
      <c r="BO65" s="232"/>
      <c r="BP65" s="232"/>
      <c r="BQ65" s="229">
        <v>59</v>
      </c>
      <c r="BR65" s="230"/>
      <c r="BS65" s="1025"/>
      <c r="BT65" s="1026"/>
      <c r="BU65" s="1026"/>
      <c r="BV65" s="1026"/>
      <c r="BW65" s="1026"/>
      <c r="BX65" s="1026"/>
      <c r="BY65" s="1026"/>
      <c r="BZ65" s="1026"/>
      <c r="CA65" s="1026"/>
      <c r="CB65" s="1026"/>
      <c r="CC65" s="1026"/>
      <c r="CD65" s="1026"/>
      <c r="CE65" s="1026"/>
      <c r="CF65" s="1026"/>
      <c r="CG65" s="1047"/>
      <c r="CH65" s="1022"/>
      <c r="CI65" s="1023"/>
      <c r="CJ65" s="1023"/>
      <c r="CK65" s="1023"/>
      <c r="CL65" s="1024"/>
      <c r="CM65" s="1022"/>
      <c r="CN65" s="1023"/>
      <c r="CO65" s="1023"/>
      <c r="CP65" s="1023"/>
      <c r="CQ65" s="1024"/>
      <c r="CR65" s="1022"/>
      <c r="CS65" s="1023"/>
      <c r="CT65" s="1023"/>
      <c r="CU65" s="1023"/>
      <c r="CV65" s="1024"/>
      <c r="CW65" s="1022"/>
      <c r="CX65" s="1023"/>
      <c r="CY65" s="1023"/>
      <c r="CZ65" s="1023"/>
      <c r="DA65" s="1024"/>
      <c r="DB65" s="1022"/>
      <c r="DC65" s="1023"/>
      <c r="DD65" s="1023"/>
      <c r="DE65" s="1023"/>
      <c r="DF65" s="1024"/>
      <c r="DG65" s="1022"/>
      <c r="DH65" s="1023"/>
      <c r="DI65" s="1023"/>
      <c r="DJ65" s="1023"/>
      <c r="DK65" s="1024"/>
      <c r="DL65" s="1022"/>
      <c r="DM65" s="1023"/>
      <c r="DN65" s="1023"/>
      <c r="DO65" s="1023"/>
      <c r="DP65" s="1024"/>
      <c r="DQ65" s="1022"/>
      <c r="DR65" s="1023"/>
      <c r="DS65" s="1023"/>
      <c r="DT65" s="1023"/>
      <c r="DU65" s="1024"/>
      <c r="DV65" s="1025"/>
      <c r="DW65" s="1026"/>
      <c r="DX65" s="1026"/>
      <c r="DY65" s="1026"/>
      <c r="DZ65" s="1027"/>
      <c r="EA65" s="221"/>
    </row>
    <row r="66" spans="1:131" ht="26.25" customHeight="1" x14ac:dyDescent="0.15">
      <c r="A66" s="1028" t="s">
        <v>410</v>
      </c>
      <c r="B66" s="1029"/>
      <c r="C66" s="1029"/>
      <c r="D66" s="1029"/>
      <c r="E66" s="1029"/>
      <c r="F66" s="1029"/>
      <c r="G66" s="1029"/>
      <c r="H66" s="1029"/>
      <c r="I66" s="1029"/>
      <c r="J66" s="1029"/>
      <c r="K66" s="1029"/>
      <c r="L66" s="1029"/>
      <c r="M66" s="1029"/>
      <c r="N66" s="1029"/>
      <c r="O66" s="1029"/>
      <c r="P66" s="1030"/>
      <c r="Q66" s="1034" t="s">
        <v>411</v>
      </c>
      <c r="R66" s="1035"/>
      <c r="S66" s="1035"/>
      <c r="T66" s="1035"/>
      <c r="U66" s="1036"/>
      <c r="V66" s="1034" t="s">
        <v>412</v>
      </c>
      <c r="W66" s="1035"/>
      <c r="X66" s="1035"/>
      <c r="Y66" s="1035"/>
      <c r="Z66" s="1036"/>
      <c r="AA66" s="1034" t="s">
        <v>394</v>
      </c>
      <c r="AB66" s="1035"/>
      <c r="AC66" s="1035"/>
      <c r="AD66" s="1035"/>
      <c r="AE66" s="1036"/>
      <c r="AF66" s="1040" t="s">
        <v>395</v>
      </c>
      <c r="AG66" s="1041"/>
      <c r="AH66" s="1041"/>
      <c r="AI66" s="1041"/>
      <c r="AJ66" s="1042"/>
      <c r="AK66" s="1034" t="s">
        <v>396</v>
      </c>
      <c r="AL66" s="1029"/>
      <c r="AM66" s="1029"/>
      <c r="AN66" s="1029"/>
      <c r="AO66" s="1030"/>
      <c r="AP66" s="1034" t="s">
        <v>397</v>
      </c>
      <c r="AQ66" s="1035"/>
      <c r="AR66" s="1035"/>
      <c r="AS66" s="1035"/>
      <c r="AT66" s="1036"/>
      <c r="AU66" s="1034" t="s">
        <v>413</v>
      </c>
      <c r="AV66" s="1035"/>
      <c r="AW66" s="1035"/>
      <c r="AX66" s="1035"/>
      <c r="AY66" s="1036"/>
      <c r="AZ66" s="1034" t="s">
        <v>376</v>
      </c>
      <c r="BA66" s="1035"/>
      <c r="BB66" s="1035"/>
      <c r="BC66" s="1035"/>
      <c r="BD66" s="1048"/>
      <c r="BE66" s="232"/>
      <c r="BF66" s="232"/>
      <c r="BG66" s="232"/>
      <c r="BH66" s="232"/>
      <c r="BI66" s="232"/>
      <c r="BJ66" s="232"/>
      <c r="BK66" s="232"/>
      <c r="BL66" s="232"/>
      <c r="BM66" s="232"/>
      <c r="BN66" s="232"/>
      <c r="BO66" s="232"/>
      <c r="BP66" s="232"/>
      <c r="BQ66" s="229">
        <v>60</v>
      </c>
      <c r="BR66" s="234"/>
      <c r="BS66" s="978"/>
      <c r="BT66" s="979"/>
      <c r="BU66" s="979"/>
      <c r="BV66" s="979"/>
      <c r="BW66" s="979"/>
      <c r="BX66" s="979"/>
      <c r="BY66" s="979"/>
      <c r="BZ66" s="979"/>
      <c r="CA66" s="979"/>
      <c r="CB66" s="979"/>
      <c r="CC66" s="979"/>
      <c r="CD66" s="979"/>
      <c r="CE66" s="979"/>
      <c r="CF66" s="979"/>
      <c r="CG66" s="988"/>
      <c r="CH66" s="989"/>
      <c r="CI66" s="990"/>
      <c r="CJ66" s="990"/>
      <c r="CK66" s="990"/>
      <c r="CL66" s="991"/>
      <c r="CM66" s="989"/>
      <c r="CN66" s="990"/>
      <c r="CO66" s="990"/>
      <c r="CP66" s="990"/>
      <c r="CQ66" s="991"/>
      <c r="CR66" s="989"/>
      <c r="CS66" s="990"/>
      <c r="CT66" s="990"/>
      <c r="CU66" s="990"/>
      <c r="CV66" s="991"/>
      <c r="CW66" s="989"/>
      <c r="CX66" s="990"/>
      <c r="CY66" s="990"/>
      <c r="CZ66" s="990"/>
      <c r="DA66" s="991"/>
      <c r="DB66" s="989"/>
      <c r="DC66" s="990"/>
      <c r="DD66" s="990"/>
      <c r="DE66" s="990"/>
      <c r="DF66" s="991"/>
      <c r="DG66" s="989"/>
      <c r="DH66" s="990"/>
      <c r="DI66" s="990"/>
      <c r="DJ66" s="990"/>
      <c r="DK66" s="991"/>
      <c r="DL66" s="989"/>
      <c r="DM66" s="990"/>
      <c r="DN66" s="990"/>
      <c r="DO66" s="990"/>
      <c r="DP66" s="991"/>
      <c r="DQ66" s="989"/>
      <c r="DR66" s="990"/>
      <c r="DS66" s="990"/>
      <c r="DT66" s="990"/>
      <c r="DU66" s="991"/>
      <c r="DV66" s="978"/>
      <c r="DW66" s="979"/>
      <c r="DX66" s="979"/>
      <c r="DY66" s="979"/>
      <c r="DZ66" s="980"/>
      <c r="EA66" s="221"/>
    </row>
    <row r="67" spans="1:131" ht="26.25" customHeight="1" thickBot="1" x14ac:dyDescent="0.2">
      <c r="A67" s="1031"/>
      <c r="B67" s="1032"/>
      <c r="C67" s="1032"/>
      <c r="D67" s="1032"/>
      <c r="E67" s="1032"/>
      <c r="F67" s="1032"/>
      <c r="G67" s="1032"/>
      <c r="H67" s="1032"/>
      <c r="I67" s="1032"/>
      <c r="J67" s="1032"/>
      <c r="K67" s="1032"/>
      <c r="L67" s="1032"/>
      <c r="M67" s="1032"/>
      <c r="N67" s="1032"/>
      <c r="O67" s="1032"/>
      <c r="P67" s="1033"/>
      <c r="Q67" s="1037"/>
      <c r="R67" s="1038"/>
      <c r="S67" s="1038"/>
      <c r="T67" s="1038"/>
      <c r="U67" s="1039"/>
      <c r="V67" s="1037"/>
      <c r="W67" s="1038"/>
      <c r="X67" s="1038"/>
      <c r="Y67" s="1038"/>
      <c r="Z67" s="1039"/>
      <c r="AA67" s="1037"/>
      <c r="AB67" s="1038"/>
      <c r="AC67" s="1038"/>
      <c r="AD67" s="1038"/>
      <c r="AE67" s="1039"/>
      <c r="AF67" s="1043"/>
      <c r="AG67" s="1044"/>
      <c r="AH67" s="1044"/>
      <c r="AI67" s="1044"/>
      <c r="AJ67" s="1045"/>
      <c r="AK67" s="1046"/>
      <c r="AL67" s="1032"/>
      <c r="AM67" s="1032"/>
      <c r="AN67" s="1032"/>
      <c r="AO67" s="1033"/>
      <c r="AP67" s="1037"/>
      <c r="AQ67" s="1038"/>
      <c r="AR67" s="1038"/>
      <c r="AS67" s="1038"/>
      <c r="AT67" s="1039"/>
      <c r="AU67" s="1037"/>
      <c r="AV67" s="1038"/>
      <c r="AW67" s="1038"/>
      <c r="AX67" s="1038"/>
      <c r="AY67" s="1039"/>
      <c r="AZ67" s="1037"/>
      <c r="BA67" s="1038"/>
      <c r="BB67" s="1038"/>
      <c r="BC67" s="1038"/>
      <c r="BD67" s="1049"/>
      <c r="BE67" s="232"/>
      <c r="BF67" s="232"/>
      <c r="BG67" s="232"/>
      <c r="BH67" s="232"/>
      <c r="BI67" s="232"/>
      <c r="BJ67" s="232"/>
      <c r="BK67" s="232"/>
      <c r="BL67" s="232"/>
      <c r="BM67" s="232"/>
      <c r="BN67" s="232"/>
      <c r="BO67" s="232"/>
      <c r="BP67" s="232"/>
      <c r="BQ67" s="229">
        <v>61</v>
      </c>
      <c r="BR67" s="234"/>
      <c r="BS67" s="978"/>
      <c r="BT67" s="979"/>
      <c r="BU67" s="979"/>
      <c r="BV67" s="979"/>
      <c r="BW67" s="979"/>
      <c r="BX67" s="979"/>
      <c r="BY67" s="979"/>
      <c r="BZ67" s="979"/>
      <c r="CA67" s="979"/>
      <c r="CB67" s="979"/>
      <c r="CC67" s="979"/>
      <c r="CD67" s="979"/>
      <c r="CE67" s="979"/>
      <c r="CF67" s="979"/>
      <c r="CG67" s="988"/>
      <c r="CH67" s="989"/>
      <c r="CI67" s="990"/>
      <c r="CJ67" s="990"/>
      <c r="CK67" s="990"/>
      <c r="CL67" s="991"/>
      <c r="CM67" s="989"/>
      <c r="CN67" s="990"/>
      <c r="CO67" s="990"/>
      <c r="CP67" s="990"/>
      <c r="CQ67" s="991"/>
      <c r="CR67" s="989"/>
      <c r="CS67" s="990"/>
      <c r="CT67" s="990"/>
      <c r="CU67" s="990"/>
      <c r="CV67" s="991"/>
      <c r="CW67" s="989"/>
      <c r="CX67" s="990"/>
      <c r="CY67" s="990"/>
      <c r="CZ67" s="990"/>
      <c r="DA67" s="991"/>
      <c r="DB67" s="989"/>
      <c r="DC67" s="990"/>
      <c r="DD67" s="990"/>
      <c r="DE67" s="990"/>
      <c r="DF67" s="991"/>
      <c r="DG67" s="989"/>
      <c r="DH67" s="990"/>
      <c r="DI67" s="990"/>
      <c r="DJ67" s="990"/>
      <c r="DK67" s="991"/>
      <c r="DL67" s="989"/>
      <c r="DM67" s="990"/>
      <c r="DN67" s="990"/>
      <c r="DO67" s="990"/>
      <c r="DP67" s="991"/>
      <c r="DQ67" s="989"/>
      <c r="DR67" s="990"/>
      <c r="DS67" s="990"/>
      <c r="DT67" s="990"/>
      <c r="DU67" s="991"/>
      <c r="DV67" s="978"/>
      <c r="DW67" s="979"/>
      <c r="DX67" s="979"/>
      <c r="DY67" s="979"/>
      <c r="DZ67" s="980"/>
      <c r="EA67" s="221"/>
    </row>
    <row r="68" spans="1:131" ht="26.25" customHeight="1" thickTop="1" x14ac:dyDescent="0.15">
      <c r="A68" s="227">
        <v>1</v>
      </c>
      <c r="B68" s="1018"/>
      <c r="C68" s="1019"/>
      <c r="D68" s="1019"/>
      <c r="E68" s="1019"/>
      <c r="F68" s="1019"/>
      <c r="G68" s="1019"/>
      <c r="H68" s="1019"/>
      <c r="I68" s="1019"/>
      <c r="J68" s="1019"/>
      <c r="K68" s="1019"/>
      <c r="L68" s="1019"/>
      <c r="M68" s="1019"/>
      <c r="N68" s="1019"/>
      <c r="O68" s="1019"/>
      <c r="P68" s="1020"/>
      <c r="Q68" s="1021"/>
      <c r="R68" s="1015"/>
      <c r="S68" s="1015"/>
      <c r="T68" s="1015"/>
      <c r="U68" s="1015"/>
      <c r="V68" s="1015"/>
      <c r="W68" s="1015"/>
      <c r="X68" s="1015"/>
      <c r="Y68" s="1015"/>
      <c r="Z68" s="1015"/>
      <c r="AA68" s="1015"/>
      <c r="AB68" s="1015"/>
      <c r="AC68" s="1015"/>
      <c r="AD68" s="1015"/>
      <c r="AE68" s="1015"/>
      <c r="AF68" s="1015"/>
      <c r="AG68" s="1015"/>
      <c r="AH68" s="1015"/>
      <c r="AI68" s="1015"/>
      <c r="AJ68" s="1015"/>
      <c r="AK68" s="1015"/>
      <c r="AL68" s="1015"/>
      <c r="AM68" s="1015"/>
      <c r="AN68" s="1015"/>
      <c r="AO68" s="1015"/>
      <c r="AP68" s="1015"/>
      <c r="AQ68" s="1015"/>
      <c r="AR68" s="1015"/>
      <c r="AS68" s="1015"/>
      <c r="AT68" s="1015"/>
      <c r="AU68" s="1015"/>
      <c r="AV68" s="1015"/>
      <c r="AW68" s="1015"/>
      <c r="AX68" s="1015"/>
      <c r="AY68" s="1015"/>
      <c r="AZ68" s="1016"/>
      <c r="BA68" s="1016"/>
      <c r="BB68" s="1016"/>
      <c r="BC68" s="1016"/>
      <c r="BD68" s="1017"/>
      <c r="BE68" s="232"/>
      <c r="BF68" s="232"/>
      <c r="BG68" s="232"/>
      <c r="BH68" s="232"/>
      <c r="BI68" s="232"/>
      <c r="BJ68" s="232"/>
      <c r="BK68" s="232"/>
      <c r="BL68" s="232"/>
      <c r="BM68" s="232"/>
      <c r="BN68" s="232"/>
      <c r="BO68" s="232"/>
      <c r="BP68" s="232"/>
      <c r="BQ68" s="229">
        <v>62</v>
      </c>
      <c r="BR68" s="234"/>
      <c r="BS68" s="978"/>
      <c r="BT68" s="979"/>
      <c r="BU68" s="979"/>
      <c r="BV68" s="979"/>
      <c r="BW68" s="979"/>
      <c r="BX68" s="979"/>
      <c r="BY68" s="979"/>
      <c r="BZ68" s="979"/>
      <c r="CA68" s="979"/>
      <c r="CB68" s="979"/>
      <c r="CC68" s="979"/>
      <c r="CD68" s="979"/>
      <c r="CE68" s="979"/>
      <c r="CF68" s="979"/>
      <c r="CG68" s="988"/>
      <c r="CH68" s="989"/>
      <c r="CI68" s="990"/>
      <c r="CJ68" s="990"/>
      <c r="CK68" s="990"/>
      <c r="CL68" s="991"/>
      <c r="CM68" s="989"/>
      <c r="CN68" s="990"/>
      <c r="CO68" s="990"/>
      <c r="CP68" s="990"/>
      <c r="CQ68" s="991"/>
      <c r="CR68" s="989"/>
      <c r="CS68" s="990"/>
      <c r="CT68" s="990"/>
      <c r="CU68" s="990"/>
      <c r="CV68" s="991"/>
      <c r="CW68" s="989"/>
      <c r="CX68" s="990"/>
      <c r="CY68" s="990"/>
      <c r="CZ68" s="990"/>
      <c r="DA68" s="991"/>
      <c r="DB68" s="989"/>
      <c r="DC68" s="990"/>
      <c r="DD68" s="990"/>
      <c r="DE68" s="990"/>
      <c r="DF68" s="991"/>
      <c r="DG68" s="989"/>
      <c r="DH68" s="990"/>
      <c r="DI68" s="990"/>
      <c r="DJ68" s="990"/>
      <c r="DK68" s="991"/>
      <c r="DL68" s="989"/>
      <c r="DM68" s="990"/>
      <c r="DN68" s="990"/>
      <c r="DO68" s="990"/>
      <c r="DP68" s="991"/>
      <c r="DQ68" s="989"/>
      <c r="DR68" s="990"/>
      <c r="DS68" s="990"/>
      <c r="DT68" s="990"/>
      <c r="DU68" s="991"/>
      <c r="DV68" s="978"/>
      <c r="DW68" s="979"/>
      <c r="DX68" s="979"/>
      <c r="DY68" s="979"/>
      <c r="DZ68" s="980"/>
      <c r="EA68" s="221"/>
    </row>
    <row r="69" spans="1:131" ht="26.25" customHeight="1" x14ac:dyDescent="0.15">
      <c r="A69" s="229">
        <v>2</v>
      </c>
      <c r="B69" s="1007"/>
      <c r="C69" s="1008"/>
      <c r="D69" s="1008"/>
      <c r="E69" s="1008"/>
      <c r="F69" s="1008"/>
      <c r="G69" s="1008"/>
      <c r="H69" s="1008"/>
      <c r="I69" s="1008"/>
      <c r="J69" s="1008"/>
      <c r="K69" s="1008"/>
      <c r="L69" s="1008"/>
      <c r="M69" s="1008"/>
      <c r="N69" s="1008"/>
      <c r="O69" s="1008"/>
      <c r="P69" s="1009"/>
      <c r="Q69" s="1010"/>
      <c r="R69" s="1004"/>
      <c r="S69" s="1004"/>
      <c r="T69" s="1004"/>
      <c r="U69" s="1004"/>
      <c r="V69" s="1004"/>
      <c r="W69" s="1004"/>
      <c r="X69" s="1004"/>
      <c r="Y69" s="1004"/>
      <c r="Z69" s="1004"/>
      <c r="AA69" s="1004"/>
      <c r="AB69" s="1004"/>
      <c r="AC69" s="1004"/>
      <c r="AD69" s="1004"/>
      <c r="AE69" s="1004"/>
      <c r="AF69" s="1004"/>
      <c r="AG69" s="1004"/>
      <c r="AH69" s="1004"/>
      <c r="AI69" s="1004"/>
      <c r="AJ69" s="1004"/>
      <c r="AK69" s="1004"/>
      <c r="AL69" s="1004"/>
      <c r="AM69" s="1004"/>
      <c r="AN69" s="1004"/>
      <c r="AO69" s="1004"/>
      <c r="AP69" s="1004"/>
      <c r="AQ69" s="1004"/>
      <c r="AR69" s="1004"/>
      <c r="AS69" s="1004"/>
      <c r="AT69" s="1004"/>
      <c r="AU69" s="1004"/>
      <c r="AV69" s="1004"/>
      <c r="AW69" s="1004"/>
      <c r="AX69" s="1004"/>
      <c r="AY69" s="1004"/>
      <c r="AZ69" s="1005"/>
      <c r="BA69" s="1005"/>
      <c r="BB69" s="1005"/>
      <c r="BC69" s="1005"/>
      <c r="BD69" s="1006"/>
      <c r="BE69" s="232"/>
      <c r="BF69" s="232"/>
      <c r="BG69" s="232"/>
      <c r="BH69" s="232"/>
      <c r="BI69" s="232"/>
      <c r="BJ69" s="232"/>
      <c r="BK69" s="232"/>
      <c r="BL69" s="232"/>
      <c r="BM69" s="232"/>
      <c r="BN69" s="232"/>
      <c r="BO69" s="232"/>
      <c r="BP69" s="232"/>
      <c r="BQ69" s="229">
        <v>63</v>
      </c>
      <c r="BR69" s="234"/>
      <c r="BS69" s="978"/>
      <c r="BT69" s="979"/>
      <c r="BU69" s="979"/>
      <c r="BV69" s="979"/>
      <c r="BW69" s="979"/>
      <c r="BX69" s="979"/>
      <c r="BY69" s="979"/>
      <c r="BZ69" s="979"/>
      <c r="CA69" s="979"/>
      <c r="CB69" s="979"/>
      <c r="CC69" s="979"/>
      <c r="CD69" s="979"/>
      <c r="CE69" s="979"/>
      <c r="CF69" s="979"/>
      <c r="CG69" s="988"/>
      <c r="CH69" s="989"/>
      <c r="CI69" s="990"/>
      <c r="CJ69" s="990"/>
      <c r="CK69" s="990"/>
      <c r="CL69" s="991"/>
      <c r="CM69" s="989"/>
      <c r="CN69" s="990"/>
      <c r="CO69" s="990"/>
      <c r="CP69" s="990"/>
      <c r="CQ69" s="991"/>
      <c r="CR69" s="989"/>
      <c r="CS69" s="990"/>
      <c r="CT69" s="990"/>
      <c r="CU69" s="990"/>
      <c r="CV69" s="991"/>
      <c r="CW69" s="989"/>
      <c r="CX69" s="990"/>
      <c r="CY69" s="990"/>
      <c r="CZ69" s="990"/>
      <c r="DA69" s="991"/>
      <c r="DB69" s="989"/>
      <c r="DC69" s="990"/>
      <c r="DD69" s="990"/>
      <c r="DE69" s="990"/>
      <c r="DF69" s="991"/>
      <c r="DG69" s="989"/>
      <c r="DH69" s="990"/>
      <c r="DI69" s="990"/>
      <c r="DJ69" s="990"/>
      <c r="DK69" s="991"/>
      <c r="DL69" s="989"/>
      <c r="DM69" s="990"/>
      <c r="DN69" s="990"/>
      <c r="DO69" s="990"/>
      <c r="DP69" s="991"/>
      <c r="DQ69" s="989"/>
      <c r="DR69" s="990"/>
      <c r="DS69" s="990"/>
      <c r="DT69" s="990"/>
      <c r="DU69" s="991"/>
      <c r="DV69" s="978"/>
      <c r="DW69" s="979"/>
      <c r="DX69" s="979"/>
      <c r="DY69" s="979"/>
      <c r="DZ69" s="980"/>
      <c r="EA69" s="221"/>
    </row>
    <row r="70" spans="1:131" ht="26.25" customHeight="1" x14ac:dyDescent="0.15">
      <c r="A70" s="229">
        <v>3</v>
      </c>
      <c r="B70" s="1007"/>
      <c r="C70" s="1008"/>
      <c r="D70" s="1008"/>
      <c r="E70" s="1008"/>
      <c r="F70" s="1008"/>
      <c r="G70" s="1008"/>
      <c r="H70" s="1008"/>
      <c r="I70" s="1008"/>
      <c r="J70" s="1008"/>
      <c r="K70" s="1008"/>
      <c r="L70" s="1008"/>
      <c r="M70" s="1008"/>
      <c r="N70" s="1008"/>
      <c r="O70" s="1008"/>
      <c r="P70" s="1009"/>
      <c r="Q70" s="1010"/>
      <c r="R70" s="1004"/>
      <c r="S70" s="1004"/>
      <c r="T70" s="1004"/>
      <c r="U70" s="1004"/>
      <c r="V70" s="1004"/>
      <c r="W70" s="1004"/>
      <c r="X70" s="1004"/>
      <c r="Y70" s="1004"/>
      <c r="Z70" s="1004"/>
      <c r="AA70" s="1004"/>
      <c r="AB70" s="1004"/>
      <c r="AC70" s="1004"/>
      <c r="AD70" s="1004"/>
      <c r="AE70" s="1004"/>
      <c r="AF70" s="1004"/>
      <c r="AG70" s="1004"/>
      <c r="AH70" s="1004"/>
      <c r="AI70" s="1004"/>
      <c r="AJ70" s="1004"/>
      <c r="AK70" s="1004"/>
      <c r="AL70" s="1004"/>
      <c r="AM70" s="1004"/>
      <c r="AN70" s="1004"/>
      <c r="AO70" s="1004"/>
      <c r="AP70" s="1004"/>
      <c r="AQ70" s="1004"/>
      <c r="AR70" s="1004"/>
      <c r="AS70" s="1004"/>
      <c r="AT70" s="1004"/>
      <c r="AU70" s="1004"/>
      <c r="AV70" s="1004"/>
      <c r="AW70" s="1004"/>
      <c r="AX70" s="1004"/>
      <c r="AY70" s="1004"/>
      <c r="AZ70" s="1005"/>
      <c r="BA70" s="1005"/>
      <c r="BB70" s="1005"/>
      <c r="BC70" s="1005"/>
      <c r="BD70" s="1006"/>
      <c r="BE70" s="232"/>
      <c r="BF70" s="232"/>
      <c r="BG70" s="232"/>
      <c r="BH70" s="232"/>
      <c r="BI70" s="232"/>
      <c r="BJ70" s="232"/>
      <c r="BK70" s="232"/>
      <c r="BL70" s="232"/>
      <c r="BM70" s="232"/>
      <c r="BN70" s="232"/>
      <c r="BO70" s="232"/>
      <c r="BP70" s="232"/>
      <c r="BQ70" s="229">
        <v>64</v>
      </c>
      <c r="BR70" s="234"/>
      <c r="BS70" s="978"/>
      <c r="BT70" s="979"/>
      <c r="BU70" s="979"/>
      <c r="BV70" s="979"/>
      <c r="BW70" s="979"/>
      <c r="BX70" s="979"/>
      <c r="BY70" s="979"/>
      <c r="BZ70" s="979"/>
      <c r="CA70" s="979"/>
      <c r="CB70" s="979"/>
      <c r="CC70" s="979"/>
      <c r="CD70" s="979"/>
      <c r="CE70" s="979"/>
      <c r="CF70" s="979"/>
      <c r="CG70" s="988"/>
      <c r="CH70" s="989"/>
      <c r="CI70" s="990"/>
      <c r="CJ70" s="990"/>
      <c r="CK70" s="990"/>
      <c r="CL70" s="991"/>
      <c r="CM70" s="989"/>
      <c r="CN70" s="990"/>
      <c r="CO70" s="990"/>
      <c r="CP70" s="990"/>
      <c r="CQ70" s="991"/>
      <c r="CR70" s="989"/>
      <c r="CS70" s="990"/>
      <c r="CT70" s="990"/>
      <c r="CU70" s="990"/>
      <c r="CV70" s="991"/>
      <c r="CW70" s="989"/>
      <c r="CX70" s="990"/>
      <c r="CY70" s="990"/>
      <c r="CZ70" s="990"/>
      <c r="DA70" s="991"/>
      <c r="DB70" s="989"/>
      <c r="DC70" s="990"/>
      <c r="DD70" s="990"/>
      <c r="DE70" s="990"/>
      <c r="DF70" s="991"/>
      <c r="DG70" s="989"/>
      <c r="DH70" s="990"/>
      <c r="DI70" s="990"/>
      <c r="DJ70" s="990"/>
      <c r="DK70" s="991"/>
      <c r="DL70" s="989"/>
      <c r="DM70" s="990"/>
      <c r="DN70" s="990"/>
      <c r="DO70" s="990"/>
      <c r="DP70" s="991"/>
      <c r="DQ70" s="989"/>
      <c r="DR70" s="990"/>
      <c r="DS70" s="990"/>
      <c r="DT70" s="990"/>
      <c r="DU70" s="991"/>
      <c r="DV70" s="978"/>
      <c r="DW70" s="979"/>
      <c r="DX70" s="979"/>
      <c r="DY70" s="979"/>
      <c r="DZ70" s="980"/>
      <c r="EA70" s="221"/>
    </row>
    <row r="71" spans="1:131" ht="26.25" customHeight="1" x14ac:dyDescent="0.15">
      <c r="A71" s="229">
        <v>4</v>
      </c>
      <c r="B71" s="1007"/>
      <c r="C71" s="1008"/>
      <c r="D71" s="1008"/>
      <c r="E71" s="1008"/>
      <c r="F71" s="1008"/>
      <c r="G71" s="1008"/>
      <c r="H71" s="1008"/>
      <c r="I71" s="1008"/>
      <c r="J71" s="1008"/>
      <c r="K71" s="1008"/>
      <c r="L71" s="1008"/>
      <c r="M71" s="1008"/>
      <c r="N71" s="1008"/>
      <c r="O71" s="1008"/>
      <c r="P71" s="1009"/>
      <c r="Q71" s="1010"/>
      <c r="R71" s="1004"/>
      <c r="S71" s="1004"/>
      <c r="T71" s="1004"/>
      <c r="U71" s="1004"/>
      <c r="V71" s="1004"/>
      <c r="W71" s="1004"/>
      <c r="X71" s="1004"/>
      <c r="Y71" s="1004"/>
      <c r="Z71" s="1004"/>
      <c r="AA71" s="1004"/>
      <c r="AB71" s="1004"/>
      <c r="AC71" s="1004"/>
      <c r="AD71" s="1004"/>
      <c r="AE71" s="1004"/>
      <c r="AF71" s="1004"/>
      <c r="AG71" s="1004"/>
      <c r="AH71" s="1004"/>
      <c r="AI71" s="1004"/>
      <c r="AJ71" s="1004"/>
      <c r="AK71" s="1004"/>
      <c r="AL71" s="1004"/>
      <c r="AM71" s="1004"/>
      <c r="AN71" s="1004"/>
      <c r="AO71" s="1004"/>
      <c r="AP71" s="1004"/>
      <c r="AQ71" s="1004"/>
      <c r="AR71" s="1004"/>
      <c r="AS71" s="1004"/>
      <c r="AT71" s="1004"/>
      <c r="AU71" s="1004"/>
      <c r="AV71" s="1004"/>
      <c r="AW71" s="1004"/>
      <c r="AX71" s="1004"/>
      <c r="AY71" s="1004"/>
      <c r="AZ71" s="1005"/>
      <c r="BA71" s="1005"/>
      <c r="BB71" s="1005"/>
      <c r="BC71" s="1005"/>
      <c r="BD71" s="1006"/>
      <c r="BE71" s="232"/>
      <c r="BF71" s="232"/>
      <c r="BG71" s="232"/>
      <c r="BH71" s="232"/>
      <c r="BI71" s="232"/>
      <c r="BJ71" s="232"/>
      <c r="BK71" s="232"/>
      <c r="BL71" s="232"/>
      <c r="BM71" s="232"/>
      <c r="BN71" s="232"/>
      <c r="BO71" s="232"/>
      <c r="BP71" s="232"/>
      <c r="BQ71" s="229">
        <v>65</v>
      </c>
      <c r="BR71" s="234"/>
      <c r="BS71" s="978"/>
      <c r="BT71" s="979"/>
      <c r="BU71" s="979"/>
      <c r="BV71" s="979"/>
      <c r="BW71" s="979"/>
      <c r="BX71" s="979"/>
      <c r="BY71" s="979"/>
      <c r="BZ71" s="979"/>
      <c r="CA71" s="979"/>
      <c r="CB71" s="979"/>
      <c r="CC71" s="979"/>
      <c r="CD71" s="979"/>
      <c r="CE71" s="979"/>
      <c r="CF71" s="979"/>
      <c r="CG71" s="988"/>
      <c r="CH71" s="989"/>
      <c r="CI71" s="990"/>
      <c r="CJ71" s="990"/>
      <c r="CK71" s="990"/>
      <c r="CL71" s="991"/>
      <c r="CM71" s="989"/>
      <c r="CN71" s="990"/>
      <c r="CO71" s="990"/>
      <c r="CP71" s="990"/>
      <c r="CQ71" s="991"/>
      <c r="CR71" s="989"/>
      <c r="CS71" s="990"/>
      <c r="CT71" s="990"/>
      <c r="CU71" s="990"/>
      <c r="CV71" s="991"/>
      <c r="CW71" s="989"/>
      <c r="CX71" s="990"/>
      <c r="CY71" s="990"/>
      <c r="CZ71" s="990"/>
      <c r="DA71" s="991"/>
      <c r="DB71" s="989"/>
      <c r="DC71" s="990"/>
      <c r="DD71" s="990"/>
      <c r="DE71" s="990"/>
      <c r="DF71" s="991"/>
      <c r="DG71" s="989"/>
      <c r="DH71" s="990"/>
      <c r="DI71" s="990"/>
      <c r="DJ71" s="990"/>
      <c r="DK71" s="991"/>
      <c r="DL71" s="989"/>
      <c r="DM71" s="990"/>
      <c r="DN71" s="990"/>
      <c r="DO71" s="990"/>
      <c r="DP71" s="991"/>
      <c r="DQ71" s="989"/>
      <c r="DR71" s="990"/>
      <c r="DS71" s="990"/>
      <c r="DT71" s="990"/>
      <c r="DU71" s="991"/>
      <c r="DV71" s="978"/>
      <c r="DW71" s="979"/>
      <c r="DX71" s="979"/>
      <c r="DY71" s="979"/>
      <c r="DZ71" s="980"/>
      <c r="EA71" s="221"/>
    </row>
    <row r="72" spans="1:131" ht="26.25" customHeight="1" x14ac:dyDescent="0.15">
      <c r="A72" s="229">
        <v>5</v>
      </c>
      <c r="B72" s="1007"/>
      <c r="C72" s="1008"/>
      <c r="D72" s="1008"/>
      <c r="E72" s="1008"/>
      <c r="F72" s="1008"/>
      <c r="G72" s="1008"/>
      <c r="H72" s="1008"/>
      <c r="I72" s="1008"/>
      <c r="J72" s="1008"/>
      <c r="K72" s="1008"/>
      <c r="L72" s="1008"/>
      <c r="M72" s="1008"/>
      <c r="N72" s="1008"/>
      <c r="O72" s="1008"/>
      <c r="P72" s="1009"/>
      <c r="Q72" s="1010"/>
      <c r="R72" s="1004"/>
      <c r="S72" s="1004"/>
      <c r="T72" s="1004"/>
      <c r="U72" s="1004"/>
      <c r="V72" s="1004"/>
      <c r="W72" s="1004"/>
      <c r="X72" s="1004"/>
      <c r="Y72" s="1004"/>
      <c r="Z72" s="1004"/>
      <c r="AA72" s="1004"/>
      <c r="AB72" s="1004"/>
      <c r="AC72" s="1004"/>
      <c r="AD72" s="1004"/>
      <c r="AE72" s="1004"/>
      <c r="AF72" s="1004"/>
      <c r="AG72" s="1004"/>
      <c r="AH72" s="1004"/>
      <c r="AI72" s="1004"/>
      <c r="AJ72" s="1004"/>
      <c r="AK72" s="1004"/>
      <c r="AL72" s="1004"/>
      <c r="AM72" s="1004"/>
      <c r="AN72" s="1004"/>
      <c r="AO72" s="1004"/>
      <c r="AP72" s="1004"/>
      <c r="AQ72" s="1004"/>
      <c r="AR72" s="1004"/>
      <c r="AS72" s="1004"/>
      <c r="AT72" s="1004"/>
      <c r="AU72" s="1004"/>
      <c r="AV72" s="1004"/>
      <c r="AW72" s="1004"/>
      <c r="AX72" s="1004"/>
      <c r="AY72" s="1004"/>
      <c r="AZ72" s="1005"/>
      <c r="BA72" s="1005"/>
      <c r="BB72" s="1005"/>
      <c r="BC72" s="1005"/>
      <c r="BD72" s="1006"/>
      <c r="BE72" s="232"/>
      <c r="BF72" s="232"/>
      <c r="BG72" s="232"/>
      <c r="BH72" s="232"/>
      <c r="BI72" s="232"/>
      <c r="BJ72" s="232"/>
      <c r="BK72" s="232"/>
      <c r="BL72" s="232"/>
      <c r="BM72" s="232"/>
      <c r="BN72" s="232"/>
      <c r="BO72" s="232"/>
      <c r="BP72" s="232"/>
      <c r="BQ72" s="229">
        <v>66</v>
      </c>
      <c r="BR72" s="234"/>
      <c r="BS72" s="978"/>
      <c r="BT72" s="979"/>
      <c r="BU72" s="979"/>
      <c r="BV72" s="979"/>
      <c r="BW72" s="979"/>
      <c r="BX72" s="979"/>
      <c r="BY72" s="979"/>
      <c r="BZ72" s="979"/>
      <c r="CA72" s="979"/>
      <c r="CB72" s="979"/>
      <c r="CC72" s="979"/>
      <c r="CD72" s="979"/>
      <c r="CE72" s="979"/>
      <c r="CF72" s="979"/>
      <c r="CG72" s="988"/>
      <c r="CH72" s="989"/>
      <c r="CI72" s="990"/>
      <c r="CJ72" s="990"/>
      <c r="CK72" s="990"/>
      <c r="CL72" s="991"/>
      <c r="CM72" s="989"/>
      <c r="CN72" s="990"/>
      <c r="CO72" s="990"/>
      <c r="CP72" s="990"/>
      <c r="CQ72" s="991"/>
      <c r="CR72" s="989"/>
      <c r="CS72" s="990"/>
      <c r="CT72" s="990"/>
      <c r="CU72" s="990"/>
      <c r="CV72" s="991"/>
      <c r="CW72" s="989"/>
      <c r="CX72" s="990"/>
      <c r="CY72" s="990"/>
      <c r="CZ72" s="990"/>
      <c r="DA72" s="991"/>
      <c r="DB72" s="989"/>
      <c r="DC72" s="990"/>
      <c r="DD72" s="990"/>
      <c r="DE72" s="990"/>
      <c r="DF72" s="991"/>
      <c r="DG72" s="989"/>
      <c r="DH72" s="990"/>
      <c r="DI72" s="990"/>
      <c r="DJ72" s="990"/>
      <c r="DK72" s="991"/>
      <c r="DL72" s="989"/>
      <c r="DM72" s="990"/>
      <c r="DN72" s="990"/>
      <c r="DO72" s="990"/>
      <c r="DP72" s="991"/>
      <c r="DQ72" s="989"/>
      <c r="DR72" s="990"/>
      <c r="DS72" s="990"/>
      <c r="DT72" s="990"/>
      <c r="DU72" s="991"/>
      <c r="DV72" s="978"/>
      <c r="DW72" s="979"/>
      <c r="DX72" s="979"/>
      <c r="DY72" s="979"/>
      <c r="DZ72" s="980"/>
      <c r="EA72" s="221"/>
    </row>
    <row r="73" spans="1:131" ht="26.25" customHeight="1" x14ac:dyDescent="0.15">
      <c r="A73" s="229">
        <v>6</v>
      </c>
      <c r="B73" s="1007"/>
      <c r="C73" s="1008"/>
      <c r="D73" s="1008"/>
      <c r="E73" s="1008"/>
      <c r="F73" s="1008"/>
      <c r="G73" s="1008"/>
      <c r="H73" s="1008"/>
      <c r="I73" s="1008"/>
      <c r="J73" s="1008"/>
      <c r="K73" s="1008"/>
      <c r="L73" s="1008"/>
      <c r="M73" s="1008"/>
      <c r="N73" s="1008"/>
      <c r="O73" s="1008"/>
      <c r="P73" s="1009"/>
      <c r="Q73" s="1010"/>
      <c r="R73" s="1004"/>
      <c r="S73" s="1004"/>
      <c r="T73" s="1004"/>
      <c r="U73" s="1004"/>
      <c r="V73" s="1004"/>
      <c r="W73" s="1004"/>
      <c r="X73" s="1004"/>
      <c r="Y73" s="1004"/>
      <c r="Z73" s="1004"/>
      <c r="AA73" s="1004"/>
      <c r="AB73" s="1004"/>
      <c r="AC73" s="1004"/>
      <c r="AD73" s="1004"/>
      <c r="AE73" s="1004"/>
      <c r="AF73" s="1004"/>
      <c r="AG73" s="1004"/>
      <c r="AH73" s="1004"/>
      <c r="AI73" s="1004"/>
      <c r="AJ73" s="1004"/>
      <c r="AK73" s="1004"/>
      <c r="AL73" s="1004"/>
      <c r="AM73" s="1004"/>
      <c r="AN73" s="1004"/>
      <c r="AO73" s="1004"/>
      <c r="AP73" s="1004"/>
      <c r="AQ73" s="1004"/>
      <c r="AR73" s="1004"/>
      <c r="AS73" s="1004"/>
      <c r="AT73" s="1004"/>
      <c r="AU73" s="1004"/>
      <c r="AV73" s="1004"/>
      <c r="AW73" s="1004"/>
      <c r="AX73" s="1004"/>
      <c r="AY73" s="1004"/>
      <c r="AZ73" s="1005"/>
      <c r="BA73" s="1005"/>
      <c r="BB73" s="1005"/>
      <c r="BC73" s="1005"/>
      <c r="BD73" s="1006"/>
      <c r="BE73" s="232"/>
      <c r="BF73" s="232"/>
      <c r="BG73" s="232"/>
      <c r="BH73" s="232"/>
      <c r="BI73" s="232"/>
      <c r="BJ73" s="232"/>
      <c r="BK73" s="232"/>
      <c r="BL73" s="232"/>
      <c r="BM73" s="232"/>
      <c r="BN73" s="232"/>
      <c r="BO73" s="232"/>
      <c r="BP73" s="232"/>
      <c r="BQ73" s="229">
        <v>67</v>
      </c>
      <c r="BR73" s="234"/>
      <c r="BS73" s="978"/>
      <c r="BT73" s="979"/>
      <c r="BU73" s="979"/>
      <c r="BV73" s="979"/>
      <c r="BW73" s="979"/>
      <c r="BX73" s="979"/>
      <c r="BY73" s="979"/>
      <c r="BZ73" s="979"/>
      <c r="CA73" s="979"/>
      <c r="CB73" s="979"/>
      <c r="CC73" s="979"/>
      <c r="CD73" s="979"/>
      <c r="CE73" s="979"/>
      <c r="CF73" s="979"/>
      <c r="CG73" s="988"/>
      <c r="CH73" s="989"/>
      <c r="CI73" s="990"/>
      <c r="CJ73" s="990"/>
      <c r="CK73" s="990"/>
      <c r="CL73" s="991"/>
      <c r="CM73" s="989"/>
      <c r="CN73" s="990"/>
      <c r="CO73" s="990"/>
      <c r="CP73" s="990"/>
      <c r="CQ73" s="991"/>
      <c r="CR73" s="989"/>
      <c r="CS73" s="990"/>
      <c r="CT73" s="990"/>
      <c r="CU73" s="990"/>
      <c r="CV73" s="991"/>
      <c r="CW73" s="989"/>
      <c r="CX73" s="990"/>
      <c r="CY73" s="990"/>
      <c r="CZ73" s="990"/>
      <c r="DA73" s="991"/>
      <c r="DB73" s="989"/>
      <c r="DC73" s="990"/>
      <c r="DD73" s="990"/>
      <c r="DE73" s="990"/>
      <c r="DF73" s="991"/>
      <c r="DG73" s="989"/>
      <c r="DH73" s="990"/>
      <c r="DI73" s="990"/>
      <c r="DJ73" s="990"/>
      <c r="DK73" s="991"/>
      <c r="DL73" s="989"/>
      <c r="DM73" s="990"/>
      <c r="DN73" s="990"/>
      <c r="DO73" s="990"/>
      <c r="DP73" s="991"/>
      <c r="DQ73" s="989"/>
      <c r="DR73" s="990"/>
      <c r="DS73" s="990"/>
      <c r="DT73" s="990"/>
      <c r="DU73" s="991"/>
      <c r="DV73" s="978"/>
      <c r="DW73" s="979"/>
      <c r="DX73" s="979"/>
      <c r="DY73" s="979"/>
      <c r="DZ73" s="980"/>
      <c r="EA73" s="221"/>
    </row>
    <row r="74" spans="1:131" ht="26.25" customHeight="1" x14ac:dyDescent="0.15">
      <c r="A74" s="229">
        <v>7</v>
      </c>
      <c r="B74" s="1007"/>
      <c r="C74" s="1008"/>
      <c r="D74" s="1008"/>
      <c r="E74" s="1008"/>
      <c r="F74" s="1008"/>
      <c r="G74" s="1008"/>
      <c r="H74" s="1008"/>
      <c r="I74" s="1008"/>
      <c r="J74" s="1008"/>
      <c r="K74" s="1008"/>
      <c r="L74" s="1008"/>
      <c r="M74" s="1008"/>
      <c r="N74" s="1008"/>
      <c r="O74" s="1008"/>
      <c r="P74" s="1009"/>
      <c r="Q74" s="1010"/>
      <c r="R74" s="1004"/>
      <c r="S74" s="1004"/>
      <c r="T74" s="1004"/>
      <c r="U74" s="1004"/>
      <c r="V74" s="1004"/>
      <c r="W74" s="1004"/>
      <c r="X74" s="1004"/>
      <c r="Y74" s="1004"/>
      <c r="Z74" s="1004"/>
      <c r="AA74" s="1004"/>
      <c r="AB74" s="1004"/>
      <c r="AC74" s="1004"/>
      <c r="AD74" s="1004"/>
      <c r="AE74" s="1004"/>
      <c r="AF74" s="1004"/>
      <c r="AG74" s="1004"/>
      <c r="AH74" s="1004"/>
      <c r="AI74" s="1004"/>
      <c r="AJ74" s="1004"/>
      <c r="AK74" s="1004"/>
      <c r="AL74" s="1004"/>
      <c r="AM74" s="1004"/>
      <c r="AN74" s="1004"/>
      <c r="AO74" s="1004"/>
      <c r="AP74" s="1004"/>
      <c r="AQ74" s="1004"/>
      <c r="AR74" s="1004"/>
      <c r="AS74" s="1004"/>
      <c r="AT74" s="1004"/>
      <c r="AU74" s="1004"/>
      <c r="AV74" s="1004"/>
      <c r="AW74" s="1004"/>
      <c r="AX74" s="1004"/>
      <c r="AY74" s="1004"/>
      <c r="AZ74" s="1005"/>
      <c r="BA74" s="1005"/>
      <c r="BB74" s="1005"/>
      <c r="BC74" s="1005"/>
      <c r="BD74" s="1006"/>
      <c r="BE74" s="232"/>
      <c r="BF74" s="232"/>
      <c r="BG74" s="232"/>
      <c r="BH74" s="232"/>
      <c r="BI74" s="232"/>
      <c r="BJ74" s="232"/>
      <c r="BK74" s="232"/>
      <c r="BL74" s="232"/>
      <c r="BM74" s="232"/>
      <c r="BN74" s="232"/>
      <c r="BO74" s="232"/>
      <c r="BP74" s="232"/>
      <c r="BQ74" s="229">
        <v>68</v>
      </c>
      <c r="BR74" s="234"/>
      <c r="BS74" s="978"/>
      <c r="BT74" s="979"/>
      <c r="BU74" s="979"/>
      <c r="BV74" s="979"/>
      <c r="BW74" s="979"/>
      <c r="BX74" s="979"/>
      <c r="BY74" s="979"/>
      <c r="BZ74" s="979"/>
      <c r="CA74" s="979"/>
      <c r="CB74" s="979"/>
      <c r="CC74" s="979"/>
      <c r="CD74" s="979"/>
      <c r="CE74" s="979"/>
      <c r="CF74" s="979"/>
      <c r="CG74" s="988"/>
      <c r="CH74" s="989"/>
      <c r="CI74" s="990"/>
      <c r="CJ74" s="990"/>
      <c r="CK74" s="990"/>
      <c r="CL74" s="991"/>
      <c r="CM74" s="989"/>
      <c r="CN74" s="990"/>
      <c r="CO74" s="990"/>
      <c r="CP74" s="990"/>
      <c r="CQ74" s="991"/>
      <c r="CR74" s="989"/>
      <c r="CS74" s="990"/>
      <c r="CT74" s="990"/>
      <c r="CU74" s="990"/>
      <c r="CV74" s="991"/>
      <c r="CW74" s="989"/>
      <c r="CX74" s="990"/>
      <c r="CY74" s="990"/>
      <c r="CZ74" s="990"/>
      <c r="DA74" s="991"/>
      <c r="DB74" s="989"/>
      <c r="DC74" s="990"/>
      <c r="DD74" s="990"/>
      <c r="DE74" s="990"/>
      <c r="DF74" s="991"/>
      <c r="DG74" s="989"/>
      <c r="DH74" s="990"/>
      <c r="DI74" s="990"/>
      <c r="DJ74" s="990"/>
      <c r="DK74" s="991"/>
      <c r="DL74" s="989"/>
      <c r="DM74" s="990"/>
      <c r="DN74" s="990"/>
      <c r="DO74" s="990"/>
      <c r="DP74" s="991"/>
      <c r="DQ74" s="989"/>
      <c r="DR74" s="990"/>
      <c r="DS74" s="990"/>
      <c r="DT74" s="990"/>
      <c r="DU74" s="991"/>
      <c r="DV74" s="978"/>
      <c r="DW74" s="979"/>
      <c r="DX74" s="979"/>
      <c r="DY74" s="979"/>
      <c r="DZ74" s="980"/>
      <c r="EA74" s="221"/>
    </row>
    <row r="75" spans="1:131" ht="26.25" customHeight="1" x14ac:dyDescent="0.15">
      <c r="A75" s="229">
        <v>8</v>
      </c>
      <c r="B75" s="1007"/>
      <c r="C75" s="1008"/>
      <c r="D75" s="1008"/>
      <c r="E75" s="1008"/>
      <c r="F75" s="1008"/>
      <c r="G75" s="1008"/>
      <c r="H75" s="1008"/>
      <c r="I75" s="1008"/>
      <c r="J75" s="1008"/>
      <c r="K75" s="1008"/>
      <c r="L75" s="1008"/>
      <c r="M75" s="1008"/>
      <c r="N75" s="1008"/>
      <c r="O75" s="1008"/>
      <c r="P75" s="1009"/>
      <c r="Q75" s="1011"/>
      <c r="R75" s="1012"/>
      <c r="S75" s="1012"/>
      <c r="T75" s="1012"/>
      <c r="U75" s="1013"/>
      <c r="V75" s="1014"/>
      <c r="W75" s="1012"/>
      <c r="X75" s="1012"/>
      <c r="Y75" s="1012"/>
      <c r="Z75" s="1013"/>
      <c r="AA75" s="1014"/>
      <c r="AB75" s="1012"/>
      <c r="AC75" s="1012"/>
      <c r="AD75" s="1012"/>
      <c r="AE75" s="1013"/>
      <c r="AF75" s="1014"/>
      <c r="AG75" s="1012"/>
      <c r="AH75" s="1012"/>
      <c r="AI75" s="1012"/>
      <c r="AJ75" s="1013"/>
      <c r="AK75" s="1014"/>
      <c r="AL75" s="1012"/>
      <c r="AM75" s="1012"/>
      <c r="AN75" s="1012"/>
      <c r="AO75" s="1013"/>
      <c r="AP75" s="1014"/>
      <c r="AQ75" s="1012"/>
      <c r="AR75" s="1012"/>
      <c r="AS75" s="1012"/>
      <c r="AT75" s="1013"/>
      <c r="AU75" s="1014"/>
      <c r="AV75" s="1012"/>
      <c r="AW75" s="1012"/>
      <c r="AX75" s="1012"/>
      <c r="AY75" s="1013"/>
      <c r="AZ75" s="1005"/>
      <c r="BA75" s="1005"/>
      <c r="BB75" s="1005"/>
      <c r="BC75" s="1005"/>
      <c r="BD75" s="1006"/>
      <c r="BE75" s="232"/>
      <c r="BF75" s="232"/>
      <c r="BG75" s="232"/>
      <c r="BH75" s="232"/>
      <c r="BI75" s="232"/>
      <c r="BJ75" s="232"/>
      <c r="BK75" s="232"/>
      <c r="BL75" s="232"/>
      <c r="BM75" s="232"/>
      <c r="BN75" s="232"/>
      <c r="BO75" s="232"/>
      <c r="BP75" s="232"/>
      <c r="BQ75" s="229">
        <v>69</v>
      </c>
      <c r="BR75" s="234"/>
      <c r="BS75" s="978"/>
      <c r="BT75" s="979"/>
      <c r="BU75" s="979"/>
      <c r="BV75" s="979"/>
      <c r="BW75" s="979"/>
      <c r="BX75" s="979"/>
      <c r="BY75" s="979"/>
      <c r="BZ75" s="979"/>
      <c r="CA75" s="979"/>
      <c r="CB75" s="979"/>
      <c r="CC75" s="979"/>
      <c r="CD75" s="979"/>
      <c r="CE75" s="979"/>
      <c r="CF75" s="979"/>
      <c r="CG75" s="988"/>
      <c r="CH75" s="989"/>
      <c r="CI75" s="990"/>
      <c r="CJ75" s="990"/>
      <c r="CK75" s="990"/>
      <c r="CL75" s="991"/>
      <c r="CM75" s="989"/>
      <c r="CN75" s="990"/>
      <c r="CO75" s="990"/>
      <c r="CP75" s="990"/>
      <c r="CQ75" s="991"/>
      <c r="CR75" s="989"/>
      <c r="CS75" s="990"/>
      <c r="CT75" s="990"/>
      <c r="CU75" s="990"/>
      <c r="CV75" s="991"/>
      <c r="CW75" s="989"/>
      <c r="CX75" s="990"/>
      <c r="CY75" s="990"/>
      <c r="CZ75" s="990"/>
      <c r="DA75" s="991"/>
      <c r="DB75" s="989"/>
      <c r="DC75" s="990"/>
      <c r="DD75" s="990"/>
      <c r="DE75" s="990"/>
      <c r="DF75" s="991"/>
      <c r="DG75" s="989"/>
      <c r="DH75" s="990"/>
      <c r="DI75" s="990"/>
      <c r="DJ75" s="990"/>
      <c r="DK75" s="991"/>
      <c r="DL75" s="989"/>
      <c r="DM75" s="990"/>
      <c r="DN75" s="990"/>
      <c r="DO75" s="990"/>
      <c r="DP75" s="991"/>
      <c r="DQ75" s="989"/>
      <c r="DR75" s="990"/>
      <c r="DS75" s="990"/>
      <c r="DT75" s="990"/>
      <c r="DU75" s="991"/>
      <c r="DV75" s="978"/>
      <c r="DW75" s="979"/>
      <c r="DX75" s="979"/>
      <c r="DY75" s="979"/>
      <c r="DZ75" s="980"/>
      <c r="EA75" s="221"/>
    </row>
    <row r="76" spans="1:131" ht="26.25" customHeight="1" x14ac:dyDescent="0.15">
      <c r="A76" s="229">
        <v>9</v>
      </c>
      <c r="B76" s="1007"/>
      <c r="C76" s="1008"/>
      <c r="D76" s="1008"/>
      <c r="E76" s="1008"/>
      <c r="F76" s="1008"/>
      <c r="G76" s="1008"/>
      <c r="H76" s="1008"/>
      <c r="I76" s="1008"/>
      <c r="J76" s="1008"/>
      <c r="K76" s="1008"/>
      <c r="L76" s="1008"/>
      <c r="M76" s="1008"/>
      <c r="N76" s="1008"/>
      <c r="O76" s="1008"/>
      <c r="P76" s="1009"/>
      <c r="Q76" s="1011"/>
      <c r="R76" s="1012"/>
      <c r="S76" s="1012"/>
      <c r="T76" s="1012"/>
      <c r="U76" s="1013"/>
      <c r="V76" s="1014"/>
      <c r="W76" s="1012"/>
      <c r="X76" s="1012"/>
      <c r="Y76" s="1012"/>
      <c r="Z76" s="1013"/>
      <c r="AA76" s="1014"/>
      <c r="AB76" s="1012"/>
      <c r="AC76" s="1012"/>
      <c r="AD76" s="1012"/>
      <c r="AE76" s="1013"/>
      <c r="AF76" s="1014"/>
      <c r="AG76" s="1012"/>
      <c r="AH76" s="1012"/>
      <c r="AI76" s="1012"/>
      <c r="AJ76" s="1013"/>
      <c r="AK76" s="1014"/>
      <c r="AL76" s="1012"/>
      <c r="AM76" s="1012"/>
      <c r="AN76" s="1012"/>
      <c r="AO76" s="1013"/>
      <c r="AP76" s="1014"/>
      <c r="AQ76" s="1012"/>
      <c r="AR76" s="1012"/>
      <c r="AS76" s="1012"/>
      <c r="AT76" s="1013"/>
      <c r="AU76" s="1014"/>
      <c r="AV76" s="1012"/>
      <c r="AW76" s="1012"/>
      <c r="AX76" s="1012"/>
      <c r="AY76" s="1013"/>
      <c r="AZ76" s="1005"/>
      <c r="BA76" s="1005"/>
      <c r="BB76" s="1005"/>
      <c r="BC76" s="1005"/>
      <c r="BD76" s="1006"/>
      <c r="BE76" s="232"/>
      <c r="BF76" s="232"/>
      <c r="BG76" s="232"/>
      <c r="BH76" s="232"/>
      <c r="BI76" s="232"/>
      <c r="BJ76" s="232"/>
      <c r="BK76" s="232"/>
      <c r="BL76" s="232"/>
      <c r="BM76" s="232"/>
      <c r="BN76" s="232"/>
      <c r="BO76" s="232"/>
      <c r="BP76" s="232"/>
      <c r="BQ76" s="229">
        <v>70</v>
      </c>
      <c r="BR76" s="234"/>
      <c r="BS76" s="978"/>
      <c r="BT76" s="979"/>
      <c r="BU76" s="979"/>
      <c r="BV76" s="979"/>
      <c r="BW76" s="979"/>
      <c r="BX76" s="979"/>
      <c r="BY76" s="979"/>
      <c r="BZ76" s="979"/>
      <c r="CA76" s="979"/>
      <c r="CB76" s="979"/>
      <c r="CC76" s="979"/>
      <c r="CD76" s="979"/>
      <c r="CE76" s="979"/>
      <c r="CF76" s="979"/>
      <c r="CG76" s="988"/>
      <c r="CH76" s="989"/>
      <c r="CI76" s="990"/>
      <c r="CJ76" s="990"/>
      <c r="CK76" s="990"/>
      <c r="CL76" s="991"/>
      <c r="CM76" s="989"/>
      <c r="CN76" s="990"/>
      <c r="CO76" s="990"/>
      <c r="CP76" s="990"/>
      <c r="CQ76" s="991"/>
      <c r="CR76" s="989"/>
      <c r="CS76" s="990"/>
      <c r="CT76" s="990"/>
      <c r="CU76" s="990"/>
      <c r="CV76" s="991"/>
      <c r="CW76" s="989"/>
      <c r="CX76" s="990"/>
      <c r="CY76" s="990"/>
      <c r="CZ76" s="990"/>
      <c r="DA76" s="991"/>
      <c r="DB76" s="989"/>
      <c r="DC76" s="990"/>
      <c r="DD76" s="990"/>
      <c r="DE76" s="990"/>
      <c r="DF76" s="991"/>
      <c r="DG76" s="989"/>
      <c r="DH76" s="990"/>
      <c r="DI76" s="990"/>
      <c r="DJ76" s="990"/>
      <c r="DK76" s="991"/>
      <c r="DL76" s="989"/>
      <c r="DM76" s="990"/>
      <c r="DN76" s="990"/>
      <c r="DO76" s="990"/>
      <c r="DP76" s="991"/>
      <c r="DQ76" s="989"/>
      <c r="DR76" s="990"/>
      <c r="DS76" s="990"/>
      <c r="DT76" s="990"/>
      <c r="DU76" s="991"/>
      <c r="DV76" s="978"/>
      <c r="DW76" s="979"/>
      <c r="DX76" s="979"/>
      <c r="DY76" s="979"/>
      <c r="DZ76" s="980"/>
      <c r="EA76" s="221"/>
    </row>
    <row r="77" spans="1:131" ht="26.25" customHeight="1" x14ac:dyDescent="0.15">
      <c r="A77" s="229">
        <v>10</v>
      </c>
      <c r="B77" s="1007"/>
      <c r="C77" s="1008"/>
      <c r="D77" s="1008"/>
      <c r="E77" s="1008"/>
      <c r="F77" s="1008"/>
      <c r="G77" s="1008"/>
      <c r="H77" s="1008"/>
      <c r="I77" s="1008"/>
      <c r="J77" s="1008"/>
      <c r="K77" s="1008"/>
      <c r="L77" s="1008"/>
      <c r="M77" s="1008"/>
      <c r="N77" s="1008"/>
      <c r="O77" s="1008"/>
      <c r="P77" s="1009"/>
      <c r="Q77" s="1011"/>
      <c r="R77" s="1012"/>
      <c r="S77" s="1012"/>
      <c r="T77" s="1012"/>
      <c r="U77" s="1013"/>
      <c r="V77" s="1014"/>
      <c r="W77" s="1012"/>
      <c r="X77" s="1012"/>
      <c r="Y77" s="1012"/>
      <c r="Z77" s="1013"/>
      <c r="AA77" s="1014"/>
      <c r="AB77" s="1012"/>
      <c r="AC77" s="1012"/>
      <c r="AD77" s="1012"/>
      <c r="AE77" s="1013"/>
      <c r="AF77" s="1014"/>
      <c r="AG77" s="1012"/>
      <c r="AH77" s="1012"/>
      <c r="AI77" s="1012"/>
      <c r="AJ77" s="1013"/>
      <c r="AK77" s="1014"/>
      <c r="AL77" s="1012"/>
      <c r="AM77" s="1012"/>
      <c r="AN77" s="1012"/>
      <c r="AO77" s="1013"/>
      <c r="AP77" s="1014"/>
      <c r="AQ77" s="1012"/>
      <c r="AR77" s="1012"/>
      <c r="AS77" s="1012"/>
      <c r="AT77" s="1013"/>
      <c r="AU77" s="1014"/>
      <c r="AV77" s="1012"/>
      <c r="AW77" s="1012"/>
      <c r="AX77" s="1012"/>
      <c r="AY77" s="1013"/>
      <c r="AZ77" s="1005"/>
      <c r="BA77" s="1005"/>
      <c r="BB77" s="1005"/>
      <c r="BC77" s="1005"/>
      <c r="BD77" s="1006"/>
      <c r="BE77" s="232"/>
      <c r="BF77" s="232"/>
      <c r="BG77" s="232"/>
      <c r="BH77" s="232"/>
      <c r="BI77" s="232"/>
      <c r="BJ77" s="232"/>
      <c r="BK77" s="232"/>
      <c r="BL77" s="232"/>
      <c r="BM77" s="232"/>
      <c r="BN77" s="232"/>
      <c r="BO77" s="232"/>
      <c r="BP77" s="232"/>
      <c r="BQ77" s="229">
        <v>71</v>
      </c>
      <c r="BR77" s="234"/>
      <c r="BS77" s="978"/>
      <c r="BT77" s="979"/>
      <c r="BU77" s="979"/>
      <c r="BV77" s="979"/>
      <c r="BW77" s="979"/>
      <c r="BX77" s="979"/>
      <c r="BY77" s="979"/>
      <c r="BZ77" s="979"/>
      <c r="CA77" s="979"/>
      <c r="CB77" s="979"/>
      <c r="CC77" s="979"/>
      <c r="CD77" s="979"/>
      <c r="CE77" s="979"/>
      <c r="CF77" s="979"/>
      <c r="CG77" s="988"/>
      <c r="CH77" s="989"/>
      <c r="CI77" s="990"/>
      <c r="CJ77" s="990"/>
      <c r="CK77" s="990"/>
      <c r="CL77" s="991"/>
      <c r="CM77" s="989"/>
      <c r="CN77" s="990"/>
      <c r="CO77" s="990"/>
      <c r="CP77" s="990"/>
      <c r="CQ77" s="991"/>
      <c r="CR77" s="989"/>
      <c r="CS77" s="990"/>
      <c r="CT77" s="990"/>
      <c r="CU77" s="990"/>
      <c r="CV77" s="991"/>
      <c r="CW77" s="989"/>
      <c r="CX77" s="990"/>
      <c r="CY77" s="990"/>
      <c r="CZ77" s="990"/>
      <c r="DA77" s="991"/>
      <c r="DB77" s="989"/>
      <c r="DC77" s="990"/>
      <c r="DD77" s="990"/>
      <c r="DE77" s="990"/>
      <c r="DF77" s="991"/>
      <c r="DG77" s="989"/>
      <c r="DH77" s="990"/>
      <c r="DI77" s="990"/>
      <c r="DJ77" s="990"/>
      <c r="DK77" s="991"/>
      <c r="DL77" s="989"/>
      <c r="DM77" s="990"/>
      <c r="DN77" s="990"/>
      <c r="DO77" s="990"/>
      <c r="DP77" s="991"/>
      <c r="DQ77" s="989"/>
      <c r="DR77" s="990"/>
      <c r="DS77" s="990"/>
      <c r="DT77" s="990"/>
      <c r="DU77" s="991"/>
      <c r="DV77" s="978"/>
      <c r="DW77" s="979"/>
      <c r="DX77" s="979"/>
      <c r="DY77" s="979"/>
      <c r="DZ77" s="980"/>
      <c r="EA77" s="221"/>
    </row>
    <row r="78" spans="1:131" ht="26.25" customHeight="1" x14ac:dyDescent="0.15">
      <c r="A78" s="229">
        <v>11</v>
      </c>
      <c r="B78" s="1007"/>
      <c r="C78" s="1008"/>
      <c r="D78" s="1008"/>
      <c r="E78" s="1008"/>
      <c r="F78" s="1008"/>
      <c r="G78" s="1008"/>
      <c r="H78" s="1008"/>
      <c r="I78" s="1008"/>
      <c r="J78" s="1008"/>
      <c r="K78" s="1008"/>
      <c r="L78" s="1008"/>
      <c r="M78" s="1008"/>
      <c r="N78" s="1008"/>
      <c r="O78" s="1008"/>
      <c r="P78" s="1009"/>
      <c r="Q78" s="1010"/>
      <c r="R78" s="1004"/>
      <c r="S78" s="1004"/>
      <c r="T78" s="1004"/>
      <c r="U78" s="1004"/>
      <c r="V78" s="1004"/>
      <c r="W78" s="1004"/>
      <c r="X78" s="1004"/>
      <c r="Y78" s="1004"/>
      <c r="Z78" s="1004"/>
      <c r="AA78" s="1004"/>
      <c r="AB78" s="1004"/>
      <c r="AC78" s="1004"/>
      <c r="AD78" s="1004"/>
      <c r="AE78" s="1004"/>
      <c r="AF78" s="1004"/>
      <c r="AG78" s="1004"/>
      <c r="AH78" s="1004"/>
      <c r="AI78" s="1004"/>
      <c r="AJ78" s="1004"/>
      <c r="AK78" s="1004"/>
      <c r="AL78" s="1004"/>
      <c r="AM78" s="1004"/>
      <c r="AN78" s="1004"/>
      <c r="AO78" s="1004"/>
      <c r="AP78" s="1004"/>
      <c r="AQ78" s="1004"/>
      <c r="AR78" s="1004"/>
      <c r="AS78" s="1004"/>
      <c r="AT78" s="1004"/>
      <c r="AU78" s="1004"/>
      <c r="AV78" s="1004"/>
      <c r="AW78" s="1004"/>
      <c r="AX78" s="1004"/>
      <c r="AY78" s="1004"/>
      <c r="AZ78" s="1005"/>
      <c r="BA78" s="1005"/>
      <c r="BB78" s="1005"/>
      <c r="BC78" s="1005"/>
      <c r="BD78" s="1006"/>
      <c r="BE78" s="232"/>
      <c r="BF78" s="232"/>
      <c r="BG78" s="232"/>
      <c r="BH78" s="232"/>
      <c r="BI78" s="232"/>
      <c r="BJ78" s="221"/>
      <c r="BK78" s="221"/>
      <c r="BL78" s="221"/>
      <c r="BM78" s="221"/>
      <c r="BN78" s="221"/>
      <c r="BO78" s="232"/>
      <c r="BP78" s="232"/>
      <c r="BQ78" s="229">
        <v>72</v>
      </c>
      <c r="BR78" s="234"/>
      <c r="BS78" s="978"/>
      <c r="BT78" s="979"/>
      <c r="BU78" s="979"/>
      <c r="BV78" s="979"/>
      <c r="BW78" s="979"/>
      <c r="BX78" s="979"/>
      <c r="BY78" s="979"/>
      <c r="BZ78" s="979"/>
      <c r="CA78" s="979"/>
      <c r="CB78" s="979"/>
      <c r="CC78" s="979"/>
      <c r="CD78" s="979"/>
      <c r="CE78" s="979"/>
      <c r="CF78" s="979"/>
      <c r="CG78" s="988"/>
      <c r="CH78" s="989"/>
      <c r="CI78" s="990"/>
      <c r="CJ78" s="990"/>
      <c r="CK78" s="990"/>
      <c r="CL78" s="991"/>
      <c r="CM78" s="989"/>
      <c r="CN78" s="990"/>
      <c r="CO78" s="990"/>
      <c r="CP78" s="990"/>
      <c r="CQ78" s="991"/>
      <c r="CR78" s="989"/>
      <c r="CS78" s="990"/>
      <c r="CT78" s="990"/>
      <c r="CU78" s="990"/>
      <c r="CV78" s="991"/>
      <c r="CW78" s="989"/>
      <c r="CX78" s="990"/>
      <c r="CY78" s="990"/>
      <c r="CZ78" s="990"/>
      <c r="DA78" s="991"/>
      <c r="DB78" s="989"/>
      <c r="DC78" s="990"/>
      <c r="DD78" s="990"/>
      <c r="DE78" s="990"/>
      <c r="DF78" s="991"/>
      <c r="DG78" s="989"/>
      <c r="DH78" s="990"/>
      <c r="DI78" s="990"/>
      <c r="DJ78" s="990"/>
      <c r="DK78" s="991"/>
      <c r="DL78" s="989"/>
      <c r="DM78" s="990"/>
      <c r="DN78" s="990"/>
      <c r="DO78" s="990"/>
      <c r="DP78" s="991"/>
      <c r="DQ78" s="989"/>
      <c r="DR78" s="990"/>
      <c r="DS78" s="990"/>
      <c r="DT78" s="990"/>
      <c r="DU78" s="991"/>
      <c r="DV78" s="978"/>
      <c r="DW78" s="979"/>
      <c r="DX78" s="979"/>
      <c r="DY78" s="979"/>
      <c r="DZ78" s="980"/>
      <c r="EA78" s="221"/>
    </row>
    <row r="79" spans="1:131" ht="26.25" customHeight="1" x14ac:dyDescent="0.15">
      <c r="A79" s="229">
        <v>12</v>
      </c>
      <c r="B79" s="1007"/>
      <c r="C79" s="1008"/>
      <c r="D79" s="1008"/>
      <c r="E79" s="1008"/>
      <c r="F79" s="1008"/>
      <c r="G79" s="1008"/>
      <c r="H79" s="1008"/>
      <c r="I79" s="1008"/>
      <c r="J79" s="1008"/>
      <c r="K79" s="1008"/>
      <c r="L79" s="1008"/>
      <c r="M79" s="1008"/>
      <c r="N79" s="1008"/>
      <c r="O79" s="1008"/>
      <c r="P79" s="1009"/>
      <c r="Q79" s="1010"/>
      <c r="R79" s="1004"/>
      <c r="S79" s="1004"/>
      <c r="T79" s="1004"/>
      <c r="U79" s="1004"/>
      <c r="V79" s="1004"/>
      <c r="W79" s="1004"/>
      <c r="X79" s="1004"/>
      <c r="Y79" s="1004"/>
      <c r="Z79" s="1004"/>
      <c r="AA79" s="1004"/>
      <c r="AB79" s="1004"/>
      <c r="AC79" s="1004"/>
      <c r="AD79" s="1004"/>
      <c r="AE79" s="1004"/>
      <c r="AF79" s="1004"/>
      <c r="AG79" s="1004"/>
      <c r="AH79" s="1004"/>
      <c r="AI79" s="1004"/>
      <c r="AJ79" s="1004"/>
      <c r="AK79" s="1004"/>
      <c r="AL79" s="1004"/>
      <c r="AM79" s="1004"/>
      <c r="AN79" s="1004"/>
      <c r="AO79" s="1004"/>
      <c r="AP79" s="1004"/>
      <c r="AQ79" s="1004"/>
      <c r="AR79" s="1004"/>
      <c r="AS79" s="1004"/>
      <c r="AT79" s="1004"/>
      <c r="AU79" s="1004"/>
      <c r="AV79" s="1004"/>
      <c r="AW79" s="1004"/>
      <c r="AX79" s="1004"/>
      <c r="AY79" s="1004"/>
      <c r="AZ79" s="1005"/>
      <c r="BA79" s="1005"/>
      <c r="BB79" s="1005"/>
      <c r="BC79" s="1005"/>
      <c r="BD79" s="1006"/>
      <c r="BE79" s="232"/>
      <c r="BF79" s="232"/>
      <c r="BG79" s="232"/>
      <c r="BH79" s="232"/>
      <c r="BI79" s="232"/>
      <c r="BJ79" s="221"/>
      <c r="BK79" s="221"/>
      <c r="BL79" s="221"/>
      <c r="BM79" s="221"/>
      <c r="BN79" s="221"/>
      <c r="BO79" s="232"/>
      <c r="BP79" s="232"/>
      <c r="BQ79" s="229">
        <v>73</v>
      </c>
      <c r="BR79" s="234"/>
      <c r="BS79" s="978"/>
      <c r="BT79" s="979"/>
      <c r="BU79" s="979"/>
      <c r="BV79" s="979"/>
      <c r="BW79" s="979"/>
      <c r="BX79" s="979"/>
      <c r="BY79" s="979"/>
      <c r="BZ79" s="979"/>
      <c r="CA79" s="979"/>
      <c r="CB79" s="979"/>
      <c r="CC79" s="979"/>
      <c r="CD79" s="979"/>
      <c r="CE79" s="979"/>
      <c r="CF79" s="979"/>
      <c r="CG79" s="988"/>
      <c r="CH79" s="989"/>
      <c r="CI79" s="990"/>
      <c r="CJ79" s="990"/>
      <c r="CK79" s="990"/>
      <c r="CL79" s="991"/>
      <c r="CM79" s="989"/>
      <c r="CN79" s="990"/>
      <c r="CO79" s="990"/>
      <c r="CP79" s="990"/>
      <c r="CQ79" s="991"/>
      <c r="CR79" s="989"/>
      <c r="CS79" s="990"/>
      <c r="CT79" s="990"/>
      <c r="CU79" s="990"/>
      <c r="CV79" s="991"/>
      <c r="CW79" s="989"/>
      <c r="CX79" s="990"/>
      <c r="CY79" s="990"/>
      <c r="CZ79" s="990"/>
      <c r="DA79" s="991"/>
      <c r="DB79" s="989"/>
      <c r="DC79" s="990"/>
      <c r="DD79" s="990"/>
      <c r="DE79" s="990"/>
      <c r="DF79" s="991"/>
      <c r="DG79" s="989"/>
      <c r="DH79" s="990"/>
      <c r="DI79" s="990"/>
      <c r="DJ79" s="990"/>
      <c r="DK79" s="991"/>
      <c r="DL79" s="989"/>
      <c r="DM79" s="990"/>
      <c r="DN79" s="990"/>
      <c r="DO79" s="990"/>
      <c r="DP79" s="991"/>
      <c r="DQ79" s="989"/>
      <c r="DR79" s="990"/>
      <c r="DS79" s="990"/>
      <c r="DT79" s="990"/>
      <c r="DU79" s="991"/>
      <c r="DV79" s="978"/>
      <c r="DW79" s="979"/>
      <c r="DX79" s="979"/>
      <c r="DY79" s="979"/>
      <c r="DZ79" s="980"/>
      <c r="EA79" s="221"/>
    </row>
    <row r="80" spans="1:131" ht="26.25" customHeight="1" x14ac:dyDescent="0.15">
      <c r="A80" s="229">
        <v>13</v>
      </c>
      <c r="B80" s="1007"/>
      <c r="C80" s="1008"/>
      <c r="D80" s="1008"/>
      <c r="E80" s="1008"/>
      <c r="F80" s="1008"/>
      <c r="G80" s="1008"/>
      <c r="H80" s="1008"/>
      <c r="I80" s="1008"/>
      <c r="J80" s="1008"/>
      <c r="K80" s="1008"/>
      <c r="L80" s="1008"/>
      <c r="M80" s="1008"/>
      <c r="N80" s="1008"/>
      <c r="O80" s="1008"/>
      <c r="P80" s="1009"/>
      <c r="Q80" s="1010"/>
      <c r="R80" s="1004"/>
      <c r="S80" s="1004"/>
      <c r="T80" s="1004"/>
      <c r="U80" s="1004"/>
      <c r="V80" s="1004"/>
      <c r="W80" s="1004"/>
      <c r="X80" s="1004"/>
      <c r="Y80" s="1004"/>
      <c r="Z80" s="1004"/>
      <c r="AA80" s="1004"/>
      <c r="AB80" s="1004"/>
      <c r="AC80" s="1004"/>
      <c r="AD80" s="1004"/>
      <c r="AE80" s="1004"/>
      <c r="AF80" s="1004"/>
      <c r="AG80" s="1004"/>
      <c r="AH80" s="1004"/>
      <c r="AI80" s="1004"/>
      <c r="AJ80" s="1004"/>
      <c r="AK80" s="1004"/>
      <c r="AL80" s="1004"/>
      <c r="AM80" s="1004"/>
      <c r="AN80" s="1004"/>
      <c r="AO80" s="1004"/>
      <c r="AP80" s="1004"/>
      <c r="AQ80" s="1004"/>
      <c r="AR80" s="1004"/>
      <c r="AS80" s="1004"/>
      <c r="AT80" s="1004"/>
      <c r="AU80" s="1004"/>
      <c r="AV80" s="1004"/>
      <c r="AW80" s="1004"/>
      <c r="AX80" s="1004"/>
      <c r="AY80" s="1004"/>
      <c r="AZ80" s="1005"/>
      <c r="BA80" s="1005"/>
      <c r="BB80" s="1005"/>
      <c r="BC80" s="1005"/>
      <c r="BD80" s="1006"/>
      <c r="BE80" s="232"/>
      <c r="BF80" s="232"/>
      <c r="BG80" s="232"/>
      <c r="BH80" s="232"/>
      <c r="BI80" s="232"/>
      <c r="BJ80" s="232"/>
      <c r="BK80" s="232"/>
      <c r="BL80" s="232"/>
      <c r="BM80" s="232"/>
      <c r="BN80" s="232"/>
      <c r="BO80" s="232"/>
      <c r="BP80" s="232"/>
      <c r="BQ80" s="229">
        <v>74</v>
      </c>
      <c r="BR80" s="234"/>
      <c r="BS80" s="978"/>
      <c r="BT80" s="979"/>
      <c r="BU80" s="979"/>
      <c r="BV80" s="979"/>
      <c r="BW80" s="979"/>
      <c r="BX80" s="979"/>
      <c r="BY80" s="979"/>
      <c r="BZ80" s="979"/>
      <c r="CA80" s="979"/>
      <c r="CB80" s="979"/>
      <c r="CC80" s="979"/>
      <c r="CD80" s="979"/>
      <c r="CE80" s="979"/>
      <c r="CF80" s="979"/>
      <c r="CG80" s="988"/>
      <c r="CH80" s="989"/>
      <c r="CI80" s="990"/>
      <c r="CJ80" s="990"/>
      <c r="CK80" s="990"/>
      <c r="CL80" s="991"/>
      <c r="CM80" s="989"/>
      <c r="CN80" s="990"/>
      <c r="CO80" s="990"/>
      <c r="CP80" s="990"/>
      <c r="CQ80" s="991"/>
      <c r="CR80" s="989"/>
      <c r="CS80" s="990"/>
      <c r="CT80" s="990"/>
      <c r="CU80" s="990"/>
      <c r="CV80" s="991"/>
      <c r="CW80" s="989"/>
      <c r="CX80" s="990"/>
      <c r="CY80" s="990"/>
      <c r="CZ80" s="990"/>
      <c r="DA80" s="991"/>
      <c r="DB80" s="989"/>
      <c r="DC80" s="990"/>
      <c r="DD80" s="990"/>
      <c r="DE80" s="990"/>
      <c r="DF80" s="991"/>
      <c r="DG80" s="989"/>
      <c r="DH80" s="990"/>
      <c r="DI80" s="990"/>
      <c r="DJ80" s="990"/>
      <c r="DK80" s="991"/>
      <c r="DL80" s="989"/>
      <c r="DM80" s="990"/>
      <c r="DN80" s="990"/>
      <c r="DO80" s="990"/>
      <c r="DP80" s="991"/>
      <c r="DQ80" s="989"/>
      <c r="DR80" s="990"/>
      <c r="DS80" s="990"/>
      <c r="DT80" s="990"/>
      <c r="DU80" s="991"/>
      <c r="DV80" s="978"/>
      <c r="DW80" s="979"/>
      <c r="DX80" s="979"/>
      <c r="DY80" s="979"/>
      <c r="DZ80" s="980"/>
      <c r="EA80" s="221"/>
    </row>
    <row r="81" spans="1:131" ht="26.25" customHeight="1" x14ac:dyDescent="0.15">
      <c r="A81" s="229">
        <v>14</v>
      </c>
      <c r="B81" s="1007"/>
      <c r="C81" s="1008"/>
      <c r="D81" s="1008"/>
      <c r="E81" s="1008"/>
      <c r="F81" s="1008"/>
      <c r="G81" s="1008"/>
      <c r="H81" s="1008"/>
      <c r="I81" s="1008"/>
      <c r="J81" s="1008"/>
      <c r="K81" s="1008"/>
      <c r="L81" s="1008"/>
      <c r="M81" s="1008"/>
      <c r="N81" s="1008"/>
      <c r="O81" s="1008"/>
      <c r="P81" s="1009"/>
      <c r="Q81" s="1010"/>
      <c r="R81" s="1004"/>
      <c r="S81" s="1004"/>
      <c r="T81" s="1004"/>
      <c r="U81" s="1004"/>
      <c r="V81" s="1004"/>
      <c r="W81" s="1004"/>
      <c r="X81" s="1004"/>
      <c r="Y81" s="1004"/>
      <c r="Z81" s="1004"/>
      <c r="AA81" s="1004"/>
      <c r="AB81" s="1004"/>
      <c r="AC81" s="1004"/>
      <c r="AD81" s="1004"/>
      <c r="AE81" s="1004"/>
      <c r="AF81" s="1004"/>
      <c r="AG81" s="1004"/>
      <c r="AH81" s="1004"/>
      <c r="AI81" s="1004"/>
      <c r="AJ81" s="1004"/>
      <c r="AK81" s="1004"/>
      <c r="AL81" s="1004"/>
      <c r="AM81" s="1004"/>
      <c r="AN81" s="1004"/>
      <c r="AO81" s="1004"/>
      <c r="AP81" s="1004"/>
      <c r="AQ81" s="1004"/>
      <c r="AR81" s="1004"/>
      <c r="AS81" s="1004"/>
      <c r="AT81" s="1004"/>
      <c r="AU81" s="1004"/>
      <c r="AV81" s="1004"/>
      <c r="AW81" s="1004"/>
      <c r="AX81" s="1004"/>
      <c r="AY81" s="1004"/>
      <c r="AZ81" s="1005"/>
      <c r="BA81" s="1005"/>
      <c r="BB81" s="1005"/>
      <c r="BC81" s="1005"/>
      <c r="BD81" s="1006"/>
      <c r="BE81" s="232"/>
      <c r="BF81" s="232"/>
      <c r="BG81" s="232"/>
      <c r="BH81" s="232"/>
      <c r="BI81" s="232"/>
      <c r="BJ81" s="232"/>
      <c r="BK81" s="232"/>
      <c r="BL81" s="232"/>
      <c r="BM81" s="232"/>
      <c r="BN81" s="232"/>
      <c r="BO81" s="232"/>
      <c r="BP81" s="232"/>
      <c r="BQ81" s="229">
        <v>75</v>
      </c>
      <c r="BR81" s="234"/>
      <c r="BS81" s="978"/>
      <c r="BT81" s="979"/>
      <c r="BU81" s="979"/>
      <c r="BV81" s="979"/>
      <c r="BW81" s="979"/>
      <c r="BX81" s="979"/>
      <c r="BY81" s="979"/>
      <c r="BZ81" s="979"/>
      <c r="CA81" s="979"/>
      <c r="CB81" s="979"/>
      <c r="CC81" s="979"/>
      <c r="CD81" s="979"/>
      <c r="CE81" s="979"/>
      <c r="CF81" s="979"/>
      <c r="CG81" s="988"/>
      <c r="CH81" s="989"/>
      <c r="CI81" s="990"/>
      <c r="CJ81" s="990"/>
      <c r="CK81" s="990"/>
      <c r="CL81" s="991"/>
      <c r="CM81" s="989"/>
      <c r="CN81" s="990"/>
      <c r="CO81" s="990"/>
      <c r="CP81" s="990"/>
      <c r="CQ81" s="991"/>
      <c r="CR81" s="989"/>
      <c r="CS81" s="990"/>
      <c r="CT81" s="990"/>
      <c r="CU81" s="990"/>
      <c r="CV81" s="991"/>
      <c r="CW81" s="989"/>
      <c r="CX81" s="990"/>
      <c r="CY81" s="990"/>
      <c r="CZ81" s="990"/>
      <c r="DA81" s="991"/>
      <c r="DB81" s="989"/>
      <c r="DC81" s="990"/>
      <c r="DD81" s="990"/>
      <c r="DE81" s="990"/>
      <c r="DF81" s="991"/>
      <c r="DG81" s="989"/>
      <c r="DH81" s="990"/>
      <c r="DI81" s="990"/>
      <c r="DJ81" s="990"/>
      <c r="DK81" s="991"/>
      <c r="DL81" s="989"/>
      <c r="DM81" s="990"/>
      <c r="DN81" s="990"/>
      <c r="DO81" s="990"/>
      <c r="DP81" s="991"/>
      <c r="DQ81" s="989"/>
      <c r="DR81" s="990"/>
      <c r="DS81" s="990"/>
      <c r="DT81" s="990"/>
      <c r="DU81" s="991"/>
      <c r="DV81" s="978"/>
      <c r="DW81" s="979"/>
      <c r="DX81" s="979"/>
      <c r="DY81" s="979"/>
      <c r="DZ81" s="980"/>
      <c r="EA81" s="221"/>
    </row>
    <row r="82" spans="1:131" ht="26.25" customHeight="1" x14ac:dyDescent="0.15">
      <c r="A82" s="229">
        <v>15</v>
      </c>
      <c r="B82" s="1007"/>
      <c r="C82" s="1008"/>
      <c r="D82" s="1008"/>
      <c r="E82" s="1008"/>
      <c r="F82" s="1008"/>
      <c r="G82" s="1008"/>
      <c r="H82" s="1008"/>
      <c r="I82" s="1008"/>
      <c r="J82" s="1008"/>
      <c r="K82" s="1008"/>
      <c r="L82" s="1008"/>
      <c r="M82" s="1008"/>
      <c r="N82" s="1008"/>
      <c r="O82" s="1008"/>
      <c r="P82" s="1009"/>
      <c r="Q82" s="1010"/>
      <c r="R82" s="1004"/>
      <c r="S82" s="1004"/>
      <c r="T82" s="1004"/>
      <c r="U82" s="1004"/>
      <c r="V82" s="1004"/>
      <c r="W82" s="1004"/>
      <c r="X82" s="1004"/>
      <c r="Y82" s="1004"/>
      <c r="Z82" s="1004"/>
      <c r="AA82" s="1004"/>
      <c r="AB82" s="1004"/>
      <c r="AC82" s="1004"/>
      <c r="AD82" s="1004"/>
      <c r="AE82" s="1004"/>
      <c r="AF82" s="1004"/>
      <c r="AG82" s="1004"/>
      <c r="AH82" s="1004"/>
      <c r="AI82" s="1004"/>
      <c r="AJ82" s="1004"/>
      <c r="AK82" s="1004"/>
      <c r="AL82" s="1004"/>
      <c r="AM82" s="1004"/>
      <c r="AN82" s="1004"/>
      <c r="AO82" s="1004"/>
      <c r="AP82" s="1004"/>
      <c r="AQ82" s="1004"/>
      <c r="AR82" s="1004"/>
      <c r="AS82" s="1004"/>
      <c r="AT82" s="1004"/>
      <c r="AU82" s="1004"/>
      <c r="AV82" s="1004"/>
      <c r="AW82" s="1004"/>
      <c r="AX82" s="1004"/>
      <c r="AY82" s="1004"/>
      <c r="AZ82" s="1005"/>
      <c r="BA82" s="1005"/>
      <c r="BB82" s="1005"/>
      <c r="BC82" s="1005"/>
      <c r="BD82" s="1006"/>
      <c r="BE82" s="232"/>
      <c r="BF82" s="232"/>
      <c r="BG82" s="232"/>
      <c r="BH82" s="232"/>
      <c r="BI82" s="232"/>
      <c r="BJ82" s="232"/>
      <c r="BK82" s="232"/>
      <c r="BL82" s="232"/>
      <c r="BM82" s="232"/>
      <c r="BN82" s="232"/>
      <c r="BO82" s="232"/>
      <c r="BP82" s="232"/>
      <c r="BQ82" s="229">
        <v>76</v>
      </c>
      <c r="BR82" s="234"/>
      <c r="BS82" s="978"/>
      <c r="BT82" s="979"/>
      <c r="BU82" s="979"/>
      <c r="BV82" s="979"/>
      <c r="BW82" s="979"/>
      <c r="BX82" s="979"/>
      <c r="BY82" s="979"/>
      <c r="BZ82" s="979"/>
      <c r="CA82" s="979"/>
      <c r="CB82" s="979"/>
      <c r="CC82" s="979"/>
      <c r="CD82" s="979"/>
      <c r="CE82" s="979"/>
      <c r="CF82" s="979"/>
      <c r="CG82" s="988"/>
      <c r="CH82" s="989"/>
      <c r="CI82" s="990"/>
      <c r="CJ82" s="990"/>
      <c r="CK82" s="990"/>
      <c r="CL82" s="991"/>
      <c r="CM82" s="989"/>
      <c r="CN82" s="990"/>
      <c r="CO82" s="990"/>
      <c r="CP82" s="990"/>
      <c r="CQ82" s="991"/>
      <c r="CR82" s="989"/>
      <c r="CS82" s="990"/>
      <c r="CT82" s="990"/>
      <c r="CU82" s="990"/>
      <c r="CV82" s="991"/>
      <c r="CW82" s="989"/>
      <c r="CX82" s="990"/>
      <c r="CY82" s="990"/>
      <c r="CZ82" s="990"/>
      <c r="DA82" s="991"/>
      <c r="DB82" s="989"/>
      <c r="DC82" s="990"/>
      <c r="DD82" s="990"/>
      <c r="DE82" s="990"/>
      <c r="DF82" s="991"/>
      <c r="DG82" s="989"/>
      <c r="DH82" s="990"/>
      <c r="DI82" s="990"/>
      <c r="DJ82" s="990"/>
      <c r="DK82" s="991"/>
      <c r="DL82" s="989"/>
      <c r="DM82" s="990"/>
      <c r="DN82" s="990"/>
      <c r="DO82" s="990"/>
      <c r="DP82" s="991"/>
      <c r="DQ82" s="989"/>
      <c r="DR82" s="990"/>
      <c r="DS82" s="990"/>
      <c r="DT82" s="990"/>
      <c r="DU82" s="991"/>
      <c r="DV82" s="978"/>
      <c r="DW82" s="979"/>
      <c r="DX82" s="979"/>
      <c r="DY82" s="979"/>
      <c r="DZ82" s="980"/>
      <c r="EA82" s="221"/>
    </row>
    <row r="83" spans="1:131" ht="26.25" customHeight="1" x14ac:dyDescent="0.15">
      <c r="A83" s="229">
        <v>16</v>
      </c>
      <c r="B83" s="1007"/>
      <c r="C83" s="1008"/>
      <c r="D83" s="1008"/>
      <c r="E83" s="1008"/>
      <c r="F83" s="1008"/>
      <c r="G83" s="1008"/>
      <c r="H83" s="1008"/>
      <c r="I83" s="1008"/>
      <c r="J83" s="1008"/>
      <c r="K83" s="1008"/>
      <c r="L83" s="1008"/>
      <c r="M83" s="1008"/>
      <c r="N83" s="1008"/>
      <c r="O83" s="1008"/>
      <c r="P83" s="1009"/>
      <c r="Q83" s="1010"/>
      <c r="R83" s="1004"/>
      <c r="S83" s="1004"/>
      <c r="T83" s="1004"/>
      <c r="U83" s="1004"/>
      <c r="V83" s="1004"/>
      <c r="W83" s="1004"/>
      <c r="X83" s="1004"/>
      <c r="Y83" s="1004"/>
      <c r="Z83" s="1004"/>
      <c r="AA83" s="1004"/>
      <c r="AB83" s="1004"/>
      <c r="AC83" s="1004"/>
      <c r="AD83" s="1004"/>
      <c r="AE83" s="1004"/>
      <c r="AF83" s="1004"/>
      <c r="AG83" s="1004"/>
      <c r="AH83" s="1004"/>
      <c r="AI83" s="1004"/>
      <c r="AJ83" s="1004"/>
      <c r="AK83" s="1004"/>
      <c r="AL83" s="1004"/>
      <c r="AM83" s="1004"/>
      <c r="AN83" s="1004"/>
      <c r="AO83" s="1004"/>
      <c r="AP83" s="1004"/>
      <c r="AQ83" s="1004"/>
      <c r="AR83" s="1004"/>
      <c r="AS83" s="1004"/>
      <c r="AT83" s="1004"/>
      <c r="AU83" s="1004"/>
      <c r="AV83" s="1004"/>
      <c r="AW83" s="1004"/>
      <c r="AX83" s="1004"/>
      <c r="AY83" s="1004"/>
      <c r="AZ83" s="1005"/>
      <c r="BA83" s="1005"/>
      <c r="BB83" s="1005"/>
      <c r="BC83" s="1005"/>
      <c r="BD83" s="1006"/>
      <c r="BE83" s="232"/>
      <c r="BF83" s="232"/>
      <c r="BG83" s="232"/>
      <c r="BH83" s="232"/>
      <c r="BI83" s="232"/>
      <c r="BJ83" s="232"/>
      <c r="BK83" s="232"/>
      <c r="BL83" s="232"/>
      <c r="BM83" s="232"/>
      <c r="BN83" s="232"/>
      <c r="BO83" s="232"/>
      <c r="BP83" s="232"/>
      <c r="BQ83" s="229">
        <v>77</v>
      </c>
      <c r="BR83" s="234"/>
      <c r="BS83" s="978"/>
      <c r="BT83" s="979"/>
      <c r="BU83" s="979"/>
      <c r="BV83" s="979"/>
      <c r="BW83" s="979"/>
      <c r="BX83" s="979"/>
      <c r="BY83" s="979"/>
      <c r="BZ83" s="979"/>
      <c r="CA83" s="979"/>
      <c r="CB83" s="979"/>
      <c r="CC83" s="979"/>
      <c r="CD83" s="979"/>
      <c r="CE83" s="979"/>
      <c r="CF83" s="979"/>
      <c r="CG83" s="988"/>
      <c r="CH83" s="989"/>
      <c r="CI83" s="990"/>
      <c r="CJ83" s="990"/>
      <c r="CK83" s="990"/>
      <c r="CL83" s="991"/>
      <c r="CM83" s="989"/>
      <c r="CN83" s="990"/>
      <c r="CO83" s="990"/>
      <c r="CP83" s="990"/>
      <c r="CQ83" s="991"/>
      <c r="CR83" s="989"/>
      <c r="CS83" s="990"/>
      <c r="CT83" s="990"/>
      <c r="CU83" s="990"/>
      <c r="CV83" s="991"/>
      <c r="CW83" s="989"/>
      <c r="CX83" s="990"/>
      <c r="CY83" s="990"/>
      <c r="CZ83" s="990"/>
      <c r="DA83" s="991"/>
      <c r="DB83" s="989"/>
      <c r="DC83" s="990"/>
      <c r="DD83" s="990"/>
      <c r="DE83" s="990"/>
      <c r="DF83" s="991"/>
      <c r="DG83" s="989"/>
      <c r="DH83" s="990"/>
      <c r="DI83" s="990"/>
      <c r="DJ83" s="990"/>
      <c r="DK83" s="991"/>
      <c r="DL83" s="989"/>
      <c r="DM83" s="990"/>
      <c r="DN83" s="990"/>
      <c r="DO83" s="990"/>
      <c r="DP83" s="991"/>
      <c r="DQ83" s="989"/>
      <c r="DR83" s="990"/>
      <c r="DS83" s="990"/>
      <c r="DT83" s="990"/>
      <c r="DU83" s="991"/>
      <c r="DV83" s="978"/>
      <c r="DW83" s="979"/>
      <c r="DX83" s="979"/>
      <c r="DY83" s="979"/>
      <c r="DZ83" s="980"/>
      <c r="EA83" s="221"/>
    </row>
    <row r="84" spans="1:131" ht="26.25" customHeight="1" x14ac:dyDescent="0.15">
      <c r="A84" s="229">
        <v>17</v>
      </c>
      <c r="B84" s="1007"/>
      <c r="C84" s="1008"/>
      <c r="D84" s="1008"/>
      <c r="E84" s="1008"/>
      <c r="F84" s="1008"/>
      <c r="G84" s="1008"/>
      <c r="H84" s="1008"/>
      <c r="I84" s="1008"/>
      <c r="J84" s="1008"/>
      <c r="K84" s="1008"/>
      <c r="L84" s="1008"/>
      <c r="M84" s="1008"/>
      <c r="N84" s="1008"/>
      <c r="O84" s="1008"/>
      <c r="P84" s="1009"/>
      <c r="Q84" s="1010"/>
      <c r="R84" s="1004"/>
      <c r="S84" s="1004"/>
      <c r="T84" s="1004"/>
      <c r="U84" s="1004"/>
      <c r="V84" s="1004"/>
      <c r="W84" s="1004"/>
      <c r="X84" s="1004"/>
      <c r="Y84" s="1004"/>
      <c r="Z84" s="1004"/>
      <c r="AA84" s="1004"/>
      <c r="AB84" s="1004"/>
      <c r="AC84" s="1004"/>
      <c r="AD84" s="1004"/>
      <c r="AE84" s="1004"/>
      <c r="AF84" s="1004"/>
      <c r="AG84" s="1004"/>
      <c r="AH84" s="1004"/>
      <c r="AI84" s="1004"/>
      <c r="AJ84" s="1004"/>
      <c r="AK84" s="1004"/>
      <c r="AL84" s="1004"/>
      <c r="AM84" s="1004"/>
      <c r="AN84" s="1004"/>
      <c r="AO84" s="1004"/>
      <c r="AP84" s="1004"/>
      <c r="AQ84" s="1004"/>
      <c r="AR84" s="1004"/>
      <c r="AS84" s="1004"/>
      <c r="AT84" s="1004"/>
      <c r="AU84" s="1004"/>
      <c r="AV84" s="1004"/>
      <c r="AW84" s="1004"/>
      <c r="AX84" s="1004"/>
      <c r="AY84" s="1004"/>
      <c r="AZ84" s="1005"/>
      <c r="BA84" s="1005"/>
      <c r="BB84" s="1005"/>
      <c r="BC84" s="1005"/>
      <c r="BD84" s="1006"/>
      <c r="BE84" s="232"/>
      <c r="BF84" s="232"/>
      <c r="BG84" s="232"/>
      <c r="BH84" s="232"/>
      <c r="BI84" s="232"/>
      <c r="BJ84" s="232"/>
      <c r="BK84" s="232"/>
      <c r="BL84" s="232"/>
      <c r="BM84" s="232"/>
      <c r="BN84" s="232"/>
      <c r="BO84" s="232"/>
      <c r="BP84" s="232"/>
      <c r="BQ84" s="229">
        <v>78</v>
      </c>
      <c r="BR84" s="234"/>
      <c r="BS84" s="978"/>
      <c r="BT84" s="979"/>
      <c r="BU84" s="979"/>
      <c r="BV84" s="979"/>
      <c r="BW84" s="979"/>
      <c r="BX84" s="979"/>
      <c r="BY84" s="979"/>
      <c r="BZ84" s="979"/>
      <c r="CA84" s="979"/>
      <c r="CB84" s="979"/>
      <c r="CC84" s="979"/>
      <c r="CD84" s="979"/>
      <c r="CE84" s="979"/>
      <c r="CF84" s="979"/>
      <c r="CG84" s="988"/>
      <c r="CH84" s="989"/>
      <c r="CI84" s="990"/>
      <c r="CJ84" s="990"/>
      <c r="CK84" s="990"/>
      <c r="CL84" s="991"/>
      <c r="CM84" s="989"/>
      <c r="CN84" s="990"/>
      <c r="CO84" s="990"/>
      <c r="CP84" s="990"/>
      <c r="CQ84" s="991"/>
      <c r="CR84" s="989"/>
      <c r="CS84" s="990"/>
      <c r="CT84" s="990"/>
      <c r="CU84" s="990"/>
      <c r="CV84" s="991"/>
      <c r="CW84" s="989"/>
      <c r="CX84" s="990"/>
      <c r="CY84" s="990"/>
      <c r="CZ84" s="990"/>
      <c r="DA84" s="991"/>
      <c r="DB84" s="989"/>
      <c r="DC84" s="990"/>
      <c r="DD84" s="990"/>
      <c r="DE84" s="990"/>
      <c r="DF84" s="991"/>
      <c r="DG84" s="989"/>
      <c r="DH84" s="990"/>
      <c r="DI84" s="990"/>
      <c r="DJ84" s="990"/>
      <c r="DK84" s="991"/>
      <c r="DL84" s="989"/>
      <c r="DM84" s="990"/>
      <c r="DN84" s="990"/>
      <c r="DO84" s="990"/>
      <c r="DP84" s="991"/>
      <c r="DQ84" s="989"/>
      <c r="DR84" s="990"/>
      <c r="DS84" s="990"/>
      <c r="DT84" s="990"/>
      <c r="DU84" s="991"/>
      <c r="DV84" s="978"/>
      <c r="DW84" s="979"/>
      <c r="DX84" s="979"/>
      <c r="DY84" s="979"/>
      <c r="DZ84" s="980"/>
      <c r="EA84" s="221"/>
    </row>
    <row r="85" spans="1:131" ht="26.25" customHeight="1" x14ac:dyDescent="0.15">
      <c r="A85" s="229">
        <v>18</v>
      </c>
      <c r="B85" s="1007"/>
      <c r="C85" s="1008"/>
      <c r="D85" s="1008"/>
      <c r="E85" s="1008"/>
      <c r="F85" s="1008"/>
      <c r="G85" s="1008"/>
      <c r="H85" s="1008"/>
      <c r="I85" s="1008"/>
      <c r="J85" s="1008"/>
      <c r="K85" s="1008"/>
      <c r="L85" s="1008"/>
      <c r="M85" s="1008"/>
      <c r="N85" s="1008"/>
      <c r="O85" s="1008"/>
      <c r="P85" s="1009"/>
      <c r="Q85" s="1010"/>
      <c r="R85" s="1004"/>
      <c r="S85" s="1004"/>
      <c r="T85" s="1004"/>
      <c r="U85" s="1004"/>
      <c r="V85" s="1004"/>
      <c r="W85" s="1004"/>
      <c r="X85" s="1004"/>
      <c r="Y85" s="1004"/>
      <c r="Z85" s="1004"/>
      <c r="AA85" s="1004"/>
      <c r="AB85" s="1004"/>
      <c r="AC85" s="1004"/>
      <c r="AD85" s="1004"/>
      <c r="AE85" s="1004"/>
      <c r="AF85" s="1004"/>
      <c r="AG85" s="1004"/>
      <c r="AH85" s="1004"/>
      <c r="AI85" s="1004"/>
      <c r="AJ85" s="1004"/>
      <c r="AK85" s="1004"/>
      <c r="AL85" s="1004"/>
      <c r="AM85" s="1004"/>
      <c r="AN85" s="1004"/>
      <c r="AO85" s="1004"/>
      <c r="AP85" s="1004"/>
      <c r="AQ85" s="1004"/>
      <c r="AR85" s="1004"/>
      <c r="AS85" s="1004"/>
      <c r="AT85" s="1004"/>
      <c r="AU85" s="1004"/>
      <c r="AV85" s="1004"/>
      <c r="AW85" s="1004"/>
      <c r="AX85" s="1004"/>
      <c r="AY85" s="1004"/>
      <c r="AZ85" s="1005"/>
      <c r="BA85" s="1005"/>
      <c r="BB85" s="1005"/>
      <c r="BC85" s="1005"/>
      <c r="BD85" s="1006"/>
      <c r="BE85" s="232"/>
      <c r="BF85" s="232"/>
      <c r="BG85" s="232"/>
      <c r="BH85" s="232"/>
      <c r="BI85" s="232"/>
      <c r="BJ85" s="232"/>
      <c r="BK85" s="232"/>
      <c r="BL85" s="232"/>
      <c r="BM85" s="232"/>
      <c r="BN85" s="232"/>
      <c r="BO85" s="232"/>
      <c r="BP85" s="232"/>
      <c r="BQ85" s="229">
        <v>79</v>
      </c>
      <c r="BR85" s="234"/>
      <c r="BS85" s="978"/>
      <c r="BT85" s="979"/>
      <c r="BU85" s="979"/>
      <c r="BV85" s="979"/>
      <c r="BW85" s="979"/>
      <c r="BX85" s="979"/>
      <c r="BY85" s="979"/>
      <c r="BZ85" s="979"/>
      <c r="CA85" s="979"/>
      <c r="CB85" s="979"/>
      <c r="CC85" s="979"/>
      <c r="CD85" s="979"/>
      <c r="CE85" s="979"/>
      <c r="CF85" s="979"/>
      <c r="CG85" s="988"/>
      <c r="CH85" s="989"/>
      <c r="CI85" s="990"/>
      <c r="CJ85" s="990"/>
      <c r="CK85" s="990"/>
      <c r="CL85" s="991"/>
      <c r="CM85" s="989"/>
      <c r="CN85" s="990"/>
      <c r="CO85" s="990"/>
      <c r="CP85" s="990"/>
      <c r="CQ85" s="991"/>
      <c r="CR85" s="989"/>
      <c r="CS85" s="990"/>
      <c r="CT85" s="990"/>
      <c r="CU85" s="990"/>
      <c r="CV85" s="991"/>
      <c r="CW85" s="989"/>
      <c r="CX85" s="990"/>
      <c r="CY85" s="990"/>
      <c r="CZ85" s="990"/>
      <c r="DA85" s="991"/>
      <c r="DB85" s="989"/>
      <c r="DC85" s="990"/>
      <c r="DD85" s="990"/>
      <c r="DE85" s="990"/>
      <c r="DF85" s="991"/>
      <c r="DG85" s="989"/>
      <c r="DH85" s="990"/>
      <c r="DI85" s="990"/>
      <c r="DJ85" s="990"/>
      <c r="DK85" s="991"/>
      <c r="DL85" s="989"/>
      <c r="DM85" s="990"/>
      <c r="DN85" s="990"/>
      <c r="DO85" s="990"/>
      <c r="DP85" s="991"/>
      <c r="DQ85" s="989"/>
      <c r="DR85" s="990"/>
      <c r="DS85" s="990"/>
      <c r="DT85" s="990"/>
      <c r="DU85" s="991"/>
      <c r="DV85" s="978"/>
      <c r="DW85" s="979"/>
      <c r="DX85" s="979"/>
      <c r="DY85" s="979"/>
      <c r="DZ85" s="980"/>
      <c r="EA85" s="221"/>
    </row>
    <row r="86" spans="1:131" ht="26.25" customHeight="1" x14ac:dyDescent="0.15">
      <c r="A86" s="229">
        <v>19</v>
      </c>
      <c r="B86" s="1007"/>
      <c r="C86" s="1008"/>
      <c r="D86" s="1008"/>
      <c r="E86" s="1008"/>
      <c r="F86" s="1008"/>
      <c r="G86" s="1008"/>
      <c r="H86" s="1008"/>
      <c r="I86" s="1008"/>
      <c r="J86" s="1008"/>
      <c r="K86" s="1008"/>
      <c r="L86" s="1008"/>
      <c r="M86" s="1008"/>
      <c r="N86" s="1008"/>
      <c r="O86" s="1008"/>
      <c r="P86" s="1009"/>
      <c r="Q86" s="1010"/>
      <c r="R86" s="1004"/>
      <c r="S86" s="1004"/>
      <c r="T86" s="1004"/>
      <c r="U86" s="1004"/>
      <c r="V86" s="1004"/>
      <c r="W86" s="1004"/>
      <c r="X86" s="1004"/>
      <c r="Y86" s="1004"/>
      <c r="Z86" s="1004"/>
      <c r="AA86" s="1004"/>
      <c r="AB86" s="1004"/>
      <c r="AC86" s="1004"/>
      <c r="AD86" s="1004"/>
      <c r="AE86" s="1004"/>
      <c r="AF86" s="1004"/>
      <c r="AG86" s="1004"/>
      <c r="AH86" s="1004"/>
      <c r="AI86" s="1004"/>
      <c r="AJ86" s="1004"/>
      <c r="AK86" s="1004"/>
      <c r="AL86" s="1004"/>
      <c r="AM86" s="1004"/>
      <c r="AN86" s="1004"/>
      <c r="AO86" s="1004"/>
      <c r="AP86" s="1004"/>
      <c r="AQ86" s="1004"/>
      <c r="AR86" s="1004"/>
      <c r="AS86" s="1004"/>
      <c r="AT86" s="1004"/>
      <c r="AU86" s="1004"/>
      <c r="AV86" s="1004"/>
      <c r="AW86" s="1004"/>
      <c r="AX86" s="1004"/>
      <c r="AY86" s="1004"/>
      <c r="AZ86" s="1005"/>
      <c r="BA86" s="1005"/>
      <c r="BB86" s="1005"/>
      <c r="BC86" s="1005"/>
      <c r="BD86" s="1006"/>
      <c r="BE86" s="232"/>
      <c r="BF86" s="232"/>
      <c r="BG86" s="232"/>
      <c r="BH86" s="232"/>
      <c r="BI86" s="232"/>
      <c r="BJ86" s="232"/>
      <c r="BK86" s="232"/>
      <c r="BL86" s="232"/>
      <c r="BM86" s="232"/>
      <c r="BN86" s="232"/>
      <c r="BO86" s="232"/>
      <c r="BP86" s="232"/>
      <c r="BQ86" s="229">
        <v>80</v>
      </c>
      <c r="BR86" s="234"/>
      <c r="BS86" s="978"/>
      <c r="BT86" s="979"/>
      <c r="BU86" s="979"/>
      <c r="BV86" s="979"/>
      <c r="BW86" s="979"/>
      <c r="BX86" s="979"/>
      <c r="BY86" s="979"/>
      <c r="BZ86" s="979"/>
      <c r="CA86" s="979"/>
      <c r="CB86" s="979"/>
      <c r="CC86" s="979"/>
      <c r="CD86" s="979"/>
      <c r="CE86" s="979"/>
      <c r="CF86" s="979"/>
      <c r="CG86" s="988"/>
      <c r="CH86" s="989"/>
      <c r="CI86" s="990"/>
      <c r="CJ86" s="990"/>
      <c r="CK86" s="990"/>
      <c r="CL86" s="991"/>
      <c r="CM86" s="989"/>
      <c r="CN86" s="990"/>
      <c r="CO86" s="990"/>
      <c r="CP86" s="990"/>
      <c r="CQ86" s="991"/>
      <c r="CR86" s="989"/>
      <c r="CS86" s="990"/>
      <c r="CT86" s="990"/>
      <c r="CU86" s="990"/>
      <c r="CV86" s="991"/>
      <c r="CW86" s="989"/>
      <c r="CX86" s="990"/>
      <c r="CY86" s="990"/>
      <c r="CZ86" s="990"/>
      <c r="DA86" s="991"/>
      <c r="DB86" s="989"/>
      <c r="DC86" s="990"/>
      <c r="DD86" s="990"/>
      <c r="DE86" s="990"/>
      <c r="DF86" s="991"/>
      <c r="DG86" s="989"/>
      <c r="DH86" s="990"/>
      <c r="DI86" s="990"/>
      <c r="DJ86" s="990"/>
      <c r="DK86" s="991"/>
      <c r="DL86" s="989"/>
      <c r="DM86" s="990"/>
      <c r="DN86" s="990"/>
      <c r="DO86" s="990"/>
      <c r="DP86" s="991"/>
      <c r="DQ86" s="989"/>
      <c r="DR86" s="990"/>
      <c r="DS86" s="990"/>
      <c r="DT86" s="990"/>
      <c r="DU86" s="991"/>
      <c r="DV86" s="978"/>
      <c r="DW86" s="979"/>
      <c r="DX86" s="979"/>
      <c r="DY86" s="979"/>
      <c r="DZ86" s="980"/>
      <c r="EA86" s="221"/>
    </row>
    <row r="87" spans="1:131" ht="26.25" customHeight="1" x14ac:dyDescent="0.15">
      <c r="A87" s="235">
        <v>20</v>
      </c>
      <c r="B87" s="997"/>
      <c r="C87" s="998"/>
      <c r="D87" s="998"/>
      <c r="E87" s="998"/>
      <c r="F87" s="998"/>
      <c r="G87" s="998"/>
      <c r="H87" s="998"/>
      <c r="I87" s="998"/>
      <c r="J87" s="998"/>
      <c r="K87" s="998"/>
      <c r="L87" s="998"/>
      <c r="M87" s="998"/>
      <c r="N87" s="998"/>
      <c r="O87" s="998"/>
      <c r="P87" s="999"/>
      <c r="Q87" s="1000"/>
      <c r="R87" s="1001"/>
      <c r="S87" s="1001"/>
      <c r="T87" s="1001"/>
      <c r="U87" s="1001"/>
      <c r="V87" s="1001"/>
      <c r="W87" s="1001"/>
      <c r="X87" s="1001"/>
      <c r="Y87" s="1001"/>
      <c r="Z87" s="1001"/>
      <c r="AA87" s="1001"/>
      <c r="AB87" s="1001"/>
      <c r="AC87" s="1001"/>
      <c r="AD87" s="1001"/>
      <c r="AE87" s="1001"/>
      <c r="AF87" s="1001"/>
      <c r="AG87" s="1001"/>
      <c r="AH87" s="1001"/>
      <c r="AI87" s="1001"/>
      <c r="AJ87" s="1001"/>
      <c r="AK87" s="1001"/>
      <c r="AL87" s="1001"/>
      <c r="AM87" s="1001"/>
      <c r="AN87" s="1001"/>
      <c r="AO87" s="1001"/>
      <c r="AP87" s="1001"/>
      <c r="AQ87" s="1001"/>
      <c r="AR87" s="1001"/>
      <c r="AS87" s="1001"/>
      <c r="AT87" s="1001"/>
      <c r="AU87" s="1001"/>
      <c r="AV87" s="1001"/>
      <c r="AW87" s="1001"/>
      <c r="AX87" s="1001"/>
      <c r="AY87" s="1001"/>
      <c r="AZ87" s="1002"/>
      <c r="BA87" s="1002"/>
      <c r="BB87" s="1002"/>
      <c r="BC87" s="1002"/>
      <c r="BD87" s="1003"/>
      <c r="BE87" s="232"/>
      <c r="BF87" s="232"/>
      <c r="BG87" s="232"/>
      <c r="BH87" s="232"/>
      <c r="BI87" s="232"/>
      <c r="BJ87" s="232"/>
      <c r="BK87" s="232"/>
      <c r="BL87" s="232"/>
      <c r="BM87" s="232"/>
      <c r="BN87" s="232"/>
      <c r="BO87" s="232"/>
      <c r="BP87" s="232"/>
      <c r="BQ87" s="229">
        <v>81</v>
      </c>
      <c r="BR87" s="234"/>
      <c r="BS87" s="978"/>
      <c r="BT87" s="979"/>
      <c r="BU87" s="979"/>
      <c r="BV87" s="979"/>
      <c r="BW87" s="979"/>
      <c r="BX87" s="979"/>
      <c r="BY87" s="979"/>
      <c r="BZ87" s="979"/>
      <c r="CA87" s="979"/>
      <c r="CB87" s="979"/>
      <c r="CC87" s="979"/>
      <c r="CD87" s="979"/>
      <c r="CE87" s="979"/>
      <c r="CF87" s="979"/>
      <c r="CG87" s="988"/>
      <c r="CH87" s="989"/>
      <c r="CI87" s="990"/>
      <c r="CJ87" s="990"/>
      <c r="CK87" s="990"/>
      <c r="CL87" s="991"/>
      <c r="CM87" s="989"/>
      <c r="CN87" s="990"/>
      <c r="CO87" s="990"/>
      <c r="CP87" s="990"/>
      <c r="CQ87" s="991"/>
      <c r="CR87" s="989"/>
      <c r="CS87" s="990"/>
      <c r="CT87" s="990"/>
      <c r="CU87" s="990"/>
      <c r="CV87" s="991"/>
      <c r="CW87" s="989"/>
      <c r="CX87" s="990"/>
      <c r="CY87" s="990"/>
      <c r="CZ87" s="990"/>
      <c r="DA87" s="991"/>
      <c r="DB87" s="989"/>
      <c r="DC87" s="990"/>
      <c r="DD87" s="990"/>
      <c r="DE87" s="990"/>
      <c r="DF87" s="991"/>
      <c r="DG87" s="989"/>
      <c r="DH87" s="990"/>
      <c r="DI87" s="990"/>
      <c r="DJ87" s="990"/>
      <c r="DK87" s="991"/>
      <c r="DL87" s="989"/>
      <c r="DM87" s="990"/>
      <c r="DN87" s="990"/>
      <c r="DO87" s="990"/>
      <c r="DP87" s="991"/>
      <c r="DQ87" s="989"/>
      <c r="DR87" s="990"/>
      <c r="DS87" s="990"/>
      <c r="DT87" s="990"/>
      <c r="DU87" s="991"/>
      <c r="DV87" s="978"/>
      <c r="DW87" s="979"/>
      <c r="DX87" s="979"/>
      <c r="DY87" s="979"/>
      <c r="DZ87" s="980"/>
      <c r="EA87" s="221"/>
    </row>
    <row r="88" spans="1:131" ht="26.25" customHeight="1" thickBot="1" x14ac:dyDescent="0.2">
      <c r="A88" s="231" t="s">
        <v>388</v>
      </c>
      <c r="B88" s="970" t="s">
        <v>414</v>
      </c>
      <c r="C88" s="971"/>
      <c r="D88" s="971"/>
      <c r="E88" s="971"/>
      <c r="F88" s="971"/>
      <c r="G88" s="971"/>
      <c r="H88" s="971"/>
      <c r="I88" s="971"/>
      <c r="J88" s="971"/>
      <c r="K88" s="971"/>
      <c r="L88" s="971"/>
      <c r="M88" s="971"/>
      <c r="N88" s="971"/>
      <c r="O88" s="971"/>
      <c r="P88" s="981"/>
      <c r="Q88" s="995"/>
      <c r="R88" s="996"/>
      <c r="S88" s="996"/>
      <c r="T88" s="996"/>
      <c r="U88" s="996"/>
      <c r="V88" s="996"/>
      <c r="W88" s="996"/>
      <c r="X88" s="996"/>
      <c r="Y88" s="996"/>
      <c r="Z88" s="996"/>
      <c r="AA88" s="996"/>
      <c r="AB88" s="996"/>
      <c r="AC88" s="996"/>
      <c r="AD88" s="996"/>
      <c r="AE88" s="996"/>
      <c r="AF88" s="992"/>
      <c r="AG88" s="992"/>
      <c r="AH88" s="992"/>
      <c r="AI88" s="992"/>
      <c r="AJ88" s="992"/>
      <c r="AK88" s="996"/>
      <c r="AL88" s="996"/>
      <c r="AM88" s="996"/>
      <c r="AN88" s="996"/>
      <c r="AO88" s="996"/>
      <c r="AP88" s="992"/>
      <c r="AQ88" s="992"/>
      <c r="AR88" s="992"/>
      <c r="AS88" s="992"/>
      <c r="AT88" s="992"/>
      <c r="AU88" s="992"/>
      <c r="AV88" s="992"/>
      <c r="AW88" s="992"/>
      <c r="AX88" s="992"/>
      <c r="AY88" s="992"/>
      <c r="AZ88" s="993"/>
      <c r="BA88" s="993"/>
      <c r="BB88" s="993"/>
      <c r="BC88" s="993"/>
      <c r="BD88" s="994"/>
      <c r="BE88" s="232"/>
      <c r="BF88" s="232"/>
      <c r="BG88" s="232"/>
      <c r="BH88" s="232"/>
      <c r="BI88" s="232"/>
      <c r="BJ88" s="232"/>
      <c r="BK88" s="232"/>
      <c r="BL88" s="232"/>
      <c r="BM88" s="232"/>
      <c r="BN88" s="232"/>
      <c r="BO88" s="232"/>
      <c r="BP88" s="232"/>
      <c r="BQ88" s="229">
        <v>82</v>
      </c>
      <c r="BR88" s="234"/>
      <c r="BS88" s="978"/>
      <c r="BT88" s="979"/>
      <c r="BU88" s="979"/>
      <c r="BV88" s="979"/>
      <c r="BW88" s="979"/>
      <c r="BX88" s="979"/>
      <c r="BY88" s="979"/>
      <c r="BZ88" s="979"/>
      <c r="CA88" s="979"/>
      <c r="CB88" s="979"/>
      <c r="CC88" s="979"/>
      <c r="CD88" s="979"/>
      <c r="CE88" s="979"/>
      <c r="CF88" s="979"/>
      <c r="CG88" s="988"/>
      <c r="CH88" s="989"/>
      <c r="CI88" s="990"/>
      <c r="CJ88" s="990"/>
      <c r="CK88" s="990"/>
      <c r="CL88" s="991"/>
      <c r="CM88" s="989"/>
      <c r="CN88" s="990"/>
      <c r="CO88" s="990"/>
      <c r="CP88" s="990"/>
      <c r="CQ88" s="991"/>
      <c r="CR88" s="989"/>
      <c r="CS88" s="990"/>
      <c r="CT88" s="990"/>
      <c r="CU88" s="990"/>
      <c r="CV88" s="991"/>
      <c r="CW88" s="989"/>
      <c r="CX88" s="990"/>
      <c r="CY88" s="990"/>
      <c r="CZ88" s="990"/>
      <c r="DA88" s="991"/>
      <c r="DB88" s="989"/>
      <c r="DC88" s="990"/>
      <c r="DD88" s="990"/>
      <c r="DE88" s="990"/>
      <c r="DF88" s="991"/>
      <c r="DG88" s="989"/>
      <c r="DH88" s="990"/>
      <c r="DI88" s="990"/>
      <c r="DJ88" s="990"/>
      <c r="DK88" s="991"/>
      <c r="DL88" s="989"/>
      <c r="DM88" s="990"/>
      <c r="DN88" s="990"/>
      <c r="DO88" s="990"/>
      <c r="DP88" s="991"/>
      <c r="DQ88" s="989"/>
      <c r="DR88" s="990"/>
      <c r="DS88" s="990"/>
      <c r="DT88" s="990"/>
      <c r="DU88" s="991"/>
      <c r="DV88" s="978"/>
      <c r="DW88" s="979"/>
      <c r="DX88" s="979"/>
      <c r="DY88" s="979"/>
      <c r="DZ88" s="980"/>
      <c r="EA88" s="221"/>
    </row>
    <row r="89" spans="1:131" ht="26.25" hidden="1" customHeight="1" x14ac:dyDescent="0.15">
      <c r="A89" s="236"/>
      <c r="B89" s="237"/>
      <c r="C89" s="237"/>
      <c r="D89" s="237"/>
      <c r="E89" s="237"/>
      <c r="F89" s="237"/>
      <c r="G89" s="237"/>
      <c r="H89" s="237"/>
      <c r="I89" s="237"/>
      <c r="J89" s="237"/>
      <c r="K89" s="237"/>
      <c r="L89" s="237"/>
      <c r="M89" s="237"/>
      <c r="N89" s="237"/>
      <c r="O89" s="237"/>
      <c r="P89" s="237"/>
      <c r="Q89" s="238"/>
      <c r="R89" s="238"/>
      <c r="S89" s="238"/>
      <c r="T89" s="238"/>
      <c r="U89" s="238"/>
      <c r="V89" s="238"/>
      <c r="W89" s="238"/>
      <c r="X89" s="238"/>
      <c r="Y89" s="238"/>
      <c r="Z89" s="238"/>
      <c r="AA89" s="238"/>
      <c r="AB89" s="238"/>
      <c r="AC89" s="238"/>
      <c r="AD89" s="238"/>
      <c r="AE89" s="238"/>
      <c r="AF89" s="238"/>
      <c r="AG89" s="238"/>
      <c r="AH89" s="238"/>
      <c r="AI89" s="238"/>
      <c r="AJ89" s="238"/>
      <c r="AK89" s="238"/>
      <c r="AL89" s="238"/>
      <c r="AM89" s="238"/>
      <c r="AN89" s="238"/>
      <c r="AO89" s="238"/>
      <c r="AP89" s="238"/>
      <c r="AQ89" s="238"/>
      <c r="AR89" s="238"/>
      <c r="AS89" s="238"/>
      <c r="AT89" s="238"/>
      <c r="AU89" s="238"/>
      <c r="AV89" s="238"/>
      <c r="AW89" s="238"/>
      <c r="AX89" s="238"/>
      <c r="AY89" s="238"/>
      <c r="AZ89" s="239"/>
      <c r="BA89" s="239"/>
      <c r="BB89" s="239"/>
      <c r="BC89" s="239"/>
      <c r="BD89" s="239"/>
      <c r="BE89" s="232"/>
      <c r="BF89" s="232"/>
      <c r="BG89" s="232"/>
      <c r="BH89" s="232"/>
      <c r="BI89" s="232"/>
      <c r="BJ89" s="232"/>
      <c r="BK89" s="232"/>
      <c r="BL89" s="232"/>
      <c r="BM89" s="232"/>
      <c r="BN89" s="232"/>
      <c r="BO89" s="232"/>
      <c r="BP89" s="232"/>
      <c r="BQ89" s="229">
        <v>83</v>
      </c>
      <c r="BR89" s="234"/>
      <c r="BS89" s="978"/>
      <c r="BT89" s="979"/>
      <c r="BU89" s="979"/>
      <c r="BV89" s="979"/>
      <c r="BW89" s="979"/>
      <c r="BX89" s="979"/>
      <c r="BY89" s="979"/>
      <c r="BZ89" s="979"/>
      <c r="CA89" s="979"/>
      <c r="CB89" s="979"/>
      <c r="CC89" s="979"/>
      <c r="CD89" s="979"/>
      <c r="CE89" s="979"/>
      <c r="CF89" s="979"/>
      <c r="CG89" s="988"/>
      <c r="CH89" s="989"/>
      <c r="CI89" s="990"/>
      <c r="CJ89" s="990"/>
      <c r="CK89" s="990"/>
      <c r="CL89" s="991"/>
      <c r="CM89" s="989"/>
      <c r="CN89" s="990"/>
      <c r="CO89" s="990"/>
      <c r="CP89" s="990"/>
      <c r="CQ89" s="991"/>
      <c r="CR89" s="989"/>
      <c r="CS89" s="990"/>
      <c r="CT89" s="990"/>
      <c r="CU89" s="990"/>
      <c r="CV89" s="991"/>
      <c r="CW89" s="989"/>
      <c r="CX89" s="990"/>
      <c r="CY89" s="990"/>
      <c r="CZ89" s="990"/>
      <c r="DA89" s="991"/>
      <c r="DB89" s="989"/>
      <c r="DC89" s="990"/>
      <c r="DD89" s="990"/>
      <c r="DE89" s="990"/>
      <c r="DF89" s="991"/>
      <c r="DG89" s="989"/>
      <c r="DH89" s="990"/>
      <c r="DI89" s="990"/>
      <c r="DJ89" s="990"/>
      <c r="DK89" s="991"/>
      <c r="DL89" s="989"/>
      <c r="DM89" s="990"/>
      <c r="DN89" s="990"/>
      <c r="DO89" s="990"/>
      <c r="DP89" s="991"/>
      <c r="DQ89" s="989"/>
      <c r="DR89" s="990"/>
      <c r="DS89" s="990"/>
      <c r="DT89" s="990"/>
      <c r="DU89" s="991"/>
      <c r="DV89" s="978"/>
      <c r="DW89" s="979"/>
      <c r="DX89" s="979"/>
      <c r="DY89" s="979"/>
      <c r="DZ89" s="980"/>
      <c r="EA89" s="221"/>
    </row>
    <row r="90" spans="1:131" ht="26.25" hidden="1" customHeight="1" x14ac:dyDescent="0.15">
      <c r="A90" s="236"/>
      <c r="B90" s="237"/>
      <c r="C90" s="237"/>
      <c r="D90" s="237"/>
      <c r="E90" s="237"/>
      <c r="F90" s="237"/>
      <c r="G90" s="237"/>
      <c r="H90" s="237"/>
      <c r="I90" s="237"/>
      <c r="J90" s="237"/>
      <c r="K90" s="237"/>
      <c r="L90" s="237"/>
      <c r="M90" s="237"/>
      <c r="N90" s="237"/>
      <c r="O90" s="237"/>
      <c r="P90" s="237"/>
      <c r="Q90" s="238"/>
      <c r="R90" s="238"/>
      <c r="S90" s="238"/>
      <c r="T90" s="238"/>
      <c r="U90" s="238"/>
      <c r="V90" s="238"/>
      <c r="W90" s="238"/>
      <c r="X90" s="238"/>
      <c r="Y90" s="238"/>
      <c r="Z90" s="238"/>
      <c r="AA90" s="238"/>
      <c r="AB90" s="238"/>
      <c r="AC90" s="238"/>
      <c r="AD90" s="238"/>
      <c r="AE90" s="238"/>
      <c r="AF90" s="238"/>
      <c r="AG90" s="238"/>
      <c r="AH90" s="238"/>
      <c r="AI90" s="238"/>
      <c r="AJ90" s="238"/>
      <c r="AK90" s="238"/>
      <c r="AL90" s="238"/>
      <c r="AM90" s="238"/>
      <c r="AN90" s="238"/>
      <c r="AO90" s="238"/>
      <c r="AP90" s="238"/>
      <c r="AQ90" s="238"/>
      <c r="AR90" s="238"/>
      <c r="AS90" s="238"/>
      <c r="AT90" s="238"/>
      <c r="AU90" s="238"/>
      <c r="AV90" s="238"/>
      <c r="AW90" s="238"/>
      <c r="AX90" s="238"/>
      <c r="AY90" s="238"/>
      <c r="AZ90" s="239"/>
      <c r="BA90" s="239"/>
      <c r="BB90" s="239"/>
      <c r="BC90" s="239"/>
      <c r="BD90" s="239"/>
      <c r="BE90" s="232"/>
      <c r="BF90" s="232"/>
      <c r="BG90" s="232"/>
      <c r="BH90" s="232"/>
      <c r="BI90" s="232"/>
      <c r="BJ90" s="232"/>
      <c r="BK90" s="232"/>
      <c r="BL90" s="232"/>
      <c r="BM90" s="232"/>
      <c r="BN90" s="232"/>
      <c r="BO90" s="232"/>
      <c r="BP90" s="232"/>
      <c r="BQ90" s="229">
        <v>84</v>
      </c>
      <c r="BR90" s="234"/>
      <c r="BS90" s="978"/>
      <c r="BT90" s="979"/>
      <c r="BU90" s="979"/>
      <c r="BV90" s="979"/>
      <c r="BW90" s="979"/>
      <c r="BX90" s="979"/>
      <c r="BY90" s="979"/>
      <c r="BZ90" s="979"/>
      <c r="CA90" s="979"/>
      <c r="CB90" s="979"/>
      <c r="CC90" s="979"/>
      <c r="CD90" s="979"/>
      <c r="CE90" s="979"/>
      <c r="CF90" s="979"/>
      <c r="CG90" s="988"/>
      <c r="CH90" s="989"/>
      <c r="CI90" s="990"/>
      <c r="CJ90" s="990"/>
      <c r="CK90" s="990"/>
      <c r="CL90" s="991"/>
      <c r="CM90" s="989"/>
      <c r="CN90" s="990"/>
      <c r="CO90" s="990"/>
      <c r="CP90" s="990"/>
      <c r="CQ90" s="991"/>
      <c r="CR90" s="989"/>
      <c r="CS90" s="990"/>
      <c r="CT90" s="990"/>
      <c r="CU90" s="990"/>
      <c r="CV90" s="991"/>
      <c r="CW90" s="989"/>
      <c r="CX90" s="990"/>
      <c r="CY90" s="990"/>
      <c r="CZ90" s="990"/>
      <c r="DA90" s="991"/>
      <c r="DB90" s="989"/>
      <c r="DC90" s="990"/>
      <c r="DD90" s="990"/>
      <c r="DE90" s="990"/>
      <c r="DF90" s="991"/>
      <c r="DG90" s="989"/>
      <c r="DH90" s="990"/>
      <c r="DI90" s="990"/>
      <c r="DJ90" s="990"/>
      <c r="DK90" s="991"/>
      <c r="DL90" s="989"/>
      <c r="DM90" s="990"/>
      <c r="DN90" s="990"/>
      <c r="DO90" s="990"/>
      <c r="DP90" s="991"/>
      <c r="DQ90" s="989"/>
      <c r="DR90" s="990"/>
      <c r="DS90" s="990"/>
      <c r="DT90" s="990"/>
      <c r="DU90" s="991"/>
      <c r="DV90" s="978"/>
      <c r="DW90" s="979"/>
      <c r="DX90" s="979"/>
      <c r="DY90" s="979"/>
      <c r="DZ90" s="980"/>
      <c r="EA90" s="221"/>
    </row>
    <row r="91" spans="1:131" ht="26.25" hidden="1" customHeight="1" x14ac:dyDescent="0.15">
      <c r="A91" s="236"/>
      <c r="B91" s="237"/>
      <c r="C91" s="237"/>
      <c r="D91" s="237"/>
      <c r="E91" s="237"/>
      <c r="F91" s="237"/>
      <c r="G91" s="237"/>
      <c r="H91" s="237"/>
      <c r="I91" s="237"/>
      <c r="J91" s="237"/>
      <c r="K91" s="237"/>
      <c r="L91" s="237"/>
      <c r="M91" s="237"/>
      <c r="N91" s="237"/>
      <c r="O91" s="237"/>
      <c r="P91" s="237"/>
      <c r="Q91" s="238"/>
      <c r="R91" s="238"/>
      <c r="S91" s="238"/>
      <c r="T91" s="238"/>
      <c r="U91" s="238"/>
      <c r="V91" s="238"/>
      <c r="W91" s="238"/>
      <c r="X91" s="238"/>
      <c r="Y91" s="238"/>
      <c r="Z91" s="238"/>
      <c r="AA91" s="238"/>
      <c r="AB91" s="238"/>
      <c r="AC91" s="238"/>
      <c r="AD91" s="238"/>
      <c r="AE91" s="238"/>
      <c r="AF91" s="238"/>
      <c r="AG91" s="238"/>
      <c r="AH91" s="238"/>
      <c r="AI91" s="238"/>
      <c r="AJ91" s="238"/>
      <c r="AK91" s="238"/>
      <c r="AL91" s="238"/>
      <c r="AM91" s="238"/>
      <c r="AN91" s="238"/>
      <c r="AO91" s="238"/>
      <c r="AP91" s="238"/>
      <c r="AQ91" s="238"/>
      <c r="AR91" s="238"/>
      <c r="AS91" s="238"/>
      <c r="AT91" s="238"/>
      <c r="AU91" s="238"/>
      <c r="AV91" s="238"/>
      <c r="AW91" s="238"/>
      <c r="AX91" s="238"/>
      <c r="AY91" s="238"/>
      <c r="AZ91" s="239"/>
      <c r="BA91" s="239"/>
      <c r="BB91" s="239"/>
      <c r="BC91" s="239"/>
      <c r="BD91" s="239"/>
      <c r="BE91" s="232"/>
      <c r="BF91" s="232"/>
      <c r="BG91" s="232"/>
      <c r="BH91" s="232"/>
      <c r="BI91" s="232"/>
      <c r="BJ91" s="232"/>
      <c r="BK91" s="232"/>
      <c r="BL91" s="232"/>
      <c r="BM91" s="232"/>
      <c r="BN91" s="232"/>
      <c r="BO91" s="232"/>
      <c r="BP91" s="232"/>
      <c r="BQ91" s="229">
        <v>85</v>
      </c>
      <c r="BR91" s="234"/>
      <c r="BS91" s="978"/>
      <c r="BT91" s="979"/>
      <c r="BU91" s="979"/>
      <c r="BV91" s="979"/>
      <c r="BW91" s="979"/>
      <c r="BX91" s="979"/>
      <c r="BY91" s="979"/>
      <c r="BZ91" s="979"/>
      <c r="CA91" s="979"/>
      <c r="CB91" s="979"/>
      <c r="CC91" s="979"/>
      <c r="CD91" s="979"/>
      <c r="CE91" s="979"/>
      <c r="CF91" s="979"/>
      <c r="CG91" s="988"/>
      <c r="CH91" s="989"/>
      <c r="CI91" s="990"/>
      <c r="CJ91" s="990"/>
      <c r="CK91" s="990"/>
      <c r="CL91" s="991"/>
      <c r="CM91" s="989"/>
      <c r="CN91" s="990"/>
      <c r="CO91" s="990"/>
      <c r="CP91" s="990"/>
      <c r="CQ91" s="991"/>
      <c r="CR91" s="989"/>
      <c r="CS91" s="990"/>
      <c r="CT91" s="990"/>
      <c r="CU91" s="990"/>
      <c r="CV91" s="991"/>
      <c r="CW91" s="989"/>
      <c r="CX91" s="990"/>
      <c r="CY91" s="990"/>
      <c r="CZ91" s="990"/>
      <c r="DA91" s="991"/>
      <c r="DB91" s="989"/>
      <c r="DC91" s="990"/>
      <c r="DD91" s="990"/>
      <c r="DE91" s="990"/>
      <c r="DF91" s="991"/>
      <c r="DG91" s="989"/>
      <c r="DH91" s="990"/>
      <c r="DI91" s="990"/>
      <c r="DJ91" s="990"/>
      <c r="DK91" s="991"/>
      <c r="DL91" s="989"/>
      <c r="DM91" s="990"/>
      <c r="DN91" s="990"/>
      <c r="DO91" s="990"/>
      <c r="DP91" s="991"/>
      <c r="DQ91" s="989"/>
      <c r="DR91" s="990"/>
      <c r="DS91" s="990"/>
      <c r="DT91" s="990"/>
      <c r="DU91" s="991"/>
      <c r="DV91" s="978"/>
      <c r="DW91" s="979"/>
      <c r="DX91" s="979"/>
      <c r="DY91" s="979"/>
      <c r="DZ91" s="980"/>
      <c r="EA91" s="221"/>
    </row>
    <row r="92" spans="1:131" ht="26.25" hidden="1" customHeight="1" x14ac:dyDescent="0.15">
      <c r="A92" s="236"/>
      <c r="B92" s="237"/>
      <c r="C92" s="237"/>
      <c r="D92" s="237"/>
      <c r="E92" s="237"/>
      <c r="F92" s="237"/>
      <c r="G92" s="237"/>
      <c r="H92" s="237"/>
      <c r="I92" s="237"/>
      <c r="J92" s="237"/>
      <c r="K92" s="237"/>
      <c r="L92" s="237"/>
      <c r="M92" s="237"/>
      <c r="N92" s="237"/>
      <c r="O92" s="237"/>
      <c r="P92" s="237"/>
      <c r="Q92" s="238"/>
      <c r="R92" s="238"/>
      <c r="S92" s="238"/>
      <c r="T92" s="238"/>
      <c r="U92" s="238"/>
      <c r="V92" s="238"/>
      <c r="W92" s="238"/>
      <c r="X92" s="238"/>
      <c r="Y92" s="238"/>
      <c r="Z92" s="238"/>
      <c r="AA92" s="238"/>
      <c r="AB92" s="238"/>
      <c r="AC92" s="238"/>
      <c r="AD92" s="238"/>
      <c r="AE92" s="238"/>
      <c r="AF92" s="238"/>
      <c r="AG92" s="238"/>
      <c r="AH92" s="238"/>
      <c r="AI92" s="238"/>
      <c r="AJ92" s="238"/>
      <c r="AK92" s="238"/>
      <c r="AL92" s="238"/>
      <c r="AM92" s="238"/>
      <c r="AN92" s="238"/>
      <c r="AO92" s="238"/>
      <c r="AP92" s="238"/>
      <c r="AQ92" s="238"/>
      <c r="AR92" s="238"/>
      <c r="AS92" s="238"/>
      <c r="AT92" s="238"/>
      <c r="AU92" s="238"/>
      <c r="AV92" s="238"/>
      <c r="AW92" s="238"/>
      <c r="AX92" s="238"/>
      <c r="AY92" s="238"/>
      <c r="AZ92" s="239"/>
      <c r="BA92" s="239"/>
      <c r="BB92" s="239"/>
      <c r="BC92" s="239"/>
      <c r="BD92" s="239"/>
      <c r="BE92" s="232"/>
      <c r="BF92" s="232"/>
      <c r="BG92" s="232"/>
      <c r="BH92" s="232"/>
      <c r="BI92" s="232"/>
      <c r="BJ92" s="232"/>
      <c r="BK92" s="232"/>
      <c r="BL92" s="232"/>
      <c r="BM92" s="232"/>
      <c r="BN92" s="232"/>
      <c r="BO92" s="232"/>
      <c r="BP92" s="232"/>
      <c r="BQ92" s="229">
        <v>86</v>
      </c>
      <c r="BR92" s="234"/>
      <c r="BS92" s="978"/>
      <c r="BT92" s="979"/>
      <c r="BU92" s="979"/>
      <c r="BV92" s="979"/>
      <c r="BW92" s="979"/>
      <c r="BX92" s="979"/>
      <c r="BY92" s="979"/>
      <c r="BZ92" s="979"/>
      <c r="CA92" s="979"/>
      <c r="CB92" s="979"/>
      <c r="CC92" s="979"/>
      <c r="CD92" s="979"/>
      <c r="CE92" s="979"/>
      <c r="CF92" s="979"/>
      <c r="CG92" s="988"/>
      <c r="CH92" s="989"/>
      <c r="CI92" s="990"/>
      <c r="CJ92" s="990"/>
      <c r="CK92" s="990"/>
      <c r="CL92" s="991"/>
      <c r="CM92" s="989"/>
      <c r="CN92" s="990"/>
      <c r="CO92" s="990"/>
      <c r="CP92" s="990"/>
      <c r="CQ92" s="991"/>
      <c r="CR92" s="989"/>
      <c r="CS92" s="990"/>
      <c r="CT92" s="990"/>
      <c r="CU92" s="990"/>
      <c r="CV92" s="991"/>
      <c r="CW92" s="989"/>
      <c r="CX92" s="990"/>
      <c r="CY92" s="990"/>
      <c r="CZ92" s="990"/>
      <c r="DA92" s="991"/>
      <c r="DB92" s="989"/>
      <c r="DC92" s="990"/>
      <c r="DD92" s="990"/>
      <c r="DE92" s="990"/>
      <c r="DF92" s="991"/>
      <c r="DG92" s="989"/>
      <c r="DH92" s="990"/>
      <c r="DI92" s="990"/>
      <c r="DJ92" s="990"/>
      <c r="DK92" s="991"/>
      <c r="DL92" s="989"/>
      <c r="DM92" s="990"/>
      <c r="DN92" s="990"/>
      <c r="DO92" s="990"/>
      <c r="DP92" s="991"/>
      <c r="DQ92" s="989"/>
      <c r="DR92" s="990"/>
      <c r="DS92" s="990"/>
      <c r="DT92" s="990"/>
      <c r="DU92" s="991"/>
      <c r="DV92" s="978"/>
      <c r="DW92" s="979"/>
      <c r="DX92" s="979"/>
      <c r="DY92" s="979"/>
      <c r="DZ92" s="980"/>
      <c r="EA92" s="221"/>
    </row>
    <row r="93" spans="1:131" ht="26.25" hidden="1" customHeight="1" x14ac:dyDescent="0.15">
      <c r="A93" s="236"/>
      <c r="B93" s="237"/>
      <c r="C93" s="237"/>
      <c r="D93" s="237"/>
      <c r="E93" s="237"/>
      <c r="F93" s="237"/>
      <c r="G93" s="237"/>
      <c r="H93" s="237"/>
      <c r="I93" s="237"/>
      <c r="J93" s="237"/>
      <c r="K93" s="237"/>
      <c r="L93" s="237"/>
      <c r="M93" s="237"/>
      <c r="N93" s="237"/>
      <c r="O93" s="237"/>
      <c r="P93" s="237"/>
      <c r="Q93" s="238"/>
      <c r="R93" s="238"/>
      <c r="S93" s="238"/>
      <c r="T93" s="238"/>
      <c r="U93" s="238"/>
      <c r="V93" s="238"/>
      <c r="W93" s="238"/>
      <c r="X93" s="238"/>
      <c r="Y93" s="238"/>
      <c r="Z93" s="238"/>
      <c r="AA93" s="238"/>
      <c r="AB93" s="238"/>
      <c r="AC93" s="238"/>
      <c r="AD93" s="238"/>
      <c r="AE93" s="238"/>
      <c r="AF93" s="238"/>
      <c r="AG93" s="238"/>
      <c r="AH93" s="238"/>
      <c r="AI93" s="238"/>
      <c r="AJ93" s="238"/>
      <c r="AK93" s="238"/>
      <c r="AL93" s="238"/>
      <c r="AM93" s="238"/>
      <c r="AN93" s="238"/>
      <c r="AO93" s="238"/>
      <c r="AP93" s="238"/>
      <c r="AQ93" s="238"/>
      <c r="AR93" s="238"/>
      <c r="AS93" s="238"/>
      <c r="AT93" s="238"/>
      <c r="AU93" s="238"/>
      <c r="AV93" s="238"/>
      <c r="AW93" s="238"/>
      <c r="AX93" s="238"/>
      <c r="AY93" s="238"/>
      <c r="AZ93" s="239"/>
      <c r="BA93" s="239"/>
      <c r="BB93" s="239"/>
      <c r="BC93" s="239"/>
      <c r="BD93" s="239"/>
      <c r="BE93" s="232"/>
      <c r="BF93" s="232"/>
      <c r="BG93" s="232"/>
      <c r="BH93" s="232"/>
      <c r="BI93" s="232"/>
      <c r="BJ93" s="232"/>
      <c r="BK93" s="232"/>
      <c r="BL93" s="232"/>
      <c r="BM93" s="232"/>
      <c r="BN93" s="232"/>
      <c r="BO93" s="232"/>
      <c r="BP93" s="232"/>
      <c r="BQ93" s="229">
        <v>87</v>
      </c>
      <c r="BR93" s="234"/>
      <c r="BS93" s="978"/>
      <c r="BT93" s="979"/>
      <c r="BU93" s="979"/>
      <c r="BV93" s="979"/>
      <c r="BW93" s="979"/>
      <c r="BX93" s="979"/>
      <c r="BY93" s="979"/>
      <c r="BZ93" s="979"/>
      <c r="CA93" s="979"/>
      <c r="CB93" s="979"/>
      <c r="CC93" s="979"/>
      <c r="CD93" s="979"/>
      <c r="CE93" s="979"/>
      <c r="CF93" s="979"/>
      <c r="CG93" s="988"/>
      <c r="CH93" s="989"/>
      <c r="CI93" s="990"/>
      <c r="CJ93" s="990"/>
      <c r="CK93" s="990"/>
      <c r="CL93" s="991"/>
      <c r="CM93" s="989"/>
      <c r="CN93" s="990"/>
      <c r="CO93" s="990"/>
      <c r="CP93" s="990"/>
      <c r="CQ93" s="991"/>
      <c r="CR93" s="989"/>
      <c r="CS93" s="990"/>
      <c r="CT93" s="990"/>
      <c r="CU93" s="990"/>
      <c r="CV93" s="991"/>
      <c r="CW93" s="989"/>
      <c r="CX93" s="990"/>
      <c r="CY93" s="990"/>
      <c r="CZ93" s="990"/>
      <c r="DA93" s="991"/>
      <c r="DB93" s="989"/>
      <c r="DC93" s="990"/>
      <c r="DD93" s="990"/>
      <c r="DE93" s="990"/>
      <c r="DF93" s="991"/>
      <c r="DG93" s="989"/>
      <c r="DH93" s="990"/>
      <c r="DI93" s="990"/>
      <c r="DJ93" s="990"/>
      <c r="DK93" s="991"/>
      <c r="DL93" s="989"/>
      <c r="DM93" s="990"/>
      <c r="DN93" s="990"/>
      <c r="DO93" s="990"/>
      <c r="DP93" s="991"/>
      <c r="DQ93" s="989"/>
      <c r="DR93" s="990"/>
      <c r="DS93" s="990"/>
      <c r="DT93" s="990"/>
      <c r="DU93" s="991"/>
      <c r="DV93" s="978"/>
      <c r="DW93" s="979"/>
      <c r="DX93" s="979"/>
      <c r="DY93" s="979"/>
      <c r="DZ93" s="980"/>
      <c r="EA93" s="221"/>
    </row>
    <row r="94" spans="1:131" ht="26.25" hidden="1" customHeight="1" x14ac:dyDescent="0.15">
      <c r="A94" s="236"/>
      <c r="B94" s="237"/>
      <c r="C94" s="237"/>
      <c r="D94" s="237"/>
      <c r="E94" s="237"/>
      <c r="F94" s="237"/>
      <c r="G94" s="237"/>
      <c r="H94" s="237"/>
      <c r="I94" s="237"/>
      <c r="J94" s="237"/>
      <c r="K94" s="237"/>
      <c r="L94" s="237"/>
      <c r="M94" s="237"/>
      <c r="N94" s="237"/>
      <c r="O94" s="237"/>
      <c r="P94" s="237"/>
      <c r="Q94" s="238"/>
      <c r="R94" s="238"/>
      <c r="S94" s="238"/>
      <c r="T94" s="238"/>
      <c r="U94" s="238"/>
      <c r="V94" s="238"/>
      <c r="W94" s="238"/>
      <c r="X94" s="238"/>
      <c r="Y94" s="238"/>
      <c r="Z94" s="238"/>
      <c r="AA94" s="238"/>
      <c r="AB94" s="238"/>
      <c r="AC94" s="238"/>
      <c r="AD94" s="238"/>
      <c r="AE94" s="238"/>
      <c r="AF94" s="238"/>
      <c r="AG94" s="238"/>
      <c r="AH94" s="238"/>
      <c r="AI94" s="238"/>
      <c r="AJ94" s="238"/>
      <c r="AK94" s="238"/>
      <c r="AL94" s="238"/>
      <c r="AM94" s="238"/>
      <c r="AN94" s="238"/>
      <c r="AO94" s="238"/>
      <c r="AP94" s="238"/>
      <c r="AQ94" s="238"/>
      <c r="AR94" s="238"/>
      <c r="AS94" s="238"/>
      <c r="AT94" s="238"/>
      <c r="AU94" s="238"/>
      <c r="AV94" s="238"/>
      <c r="AW94" s="238"/>
      <c r="AX94" s="238"/>
      <c r="AY94" s="238"/>
      <c r="AZ94" s="239"/>
      <c r="BA94" s="239"/>
      <c r="BB94" s="239"/>
      <c r="BC94" s="239"/>
      <c r="BD94" s="239"/>
      <c r="BE94" s="232"/>
      <c r="BF94" s="232"/>
      <c r="BG94" s="232"/>
      <c r="BH94" s="232"/>
      <c r="BI94" s="232"/>
      <c r="BJ94" s="232"/>
      <c r="BK94" s="232"/>
      <c r="BL94" s="232"/>
      <c r="BM94" s="232"/>
      <c r="BN94" s="232"/>
      <c r="BO94" s="232"/>
      <c r="BP94" s="232"/>
      <c r="BQ94" s="229">
        <v>88</v>
      </c>
      <c r="BR94" s="234"/>
      <c r="BS94" s="978"/>
      <c r="BT94" s="979"/>
      <c r="BU94" s="979"/>
      <c r="BV94" s="979"/>
      <c r="BW94" s="979"/>
      <c r="BX94" s="979"/>
      <c r="BY94" s="979"/>
      <c r="BZ94" s="979"/>
      <c r="CA94" s="979"/>
      <c r="CB94" s="979"/>
      <c r="CC94" s="979"/>
      <c r="CD94" s="979"/>
      <c r="CE94" s="979"/>
      <c r="CF94" s="979"/>
      <c r="CG94" s="988"/>
      <c r="CH94" s="989"/>
      <c r="CI94" s="990"/>
      <c r="CJ94" s="990"/>
      <c r="CK94" s="990"/>
      <c r="CL94" s="991"/>
      <c r="CM94" s="989"/>
      <c r="CN94" s="990"/>
      <c r="CO94" s="990"/>
      <c r="CP94" s="990"/>
      <c r="CQ94" s="991"/>
      <c r="CR94" s="989"/>
      <c r="CS94" s="990"/>
      <c r="CT94" s="990"/>
      <c r="CU94" s="990"/>
      <c r="CV94" s="991"/>
      <c r="CW94" s="989"/>
      <c r="CX94" s="990"/>
      <c r="CY94" s="990"/>
      <c r="CZ94" s="990"/>
      <c r="DA94" s="991"/>
      <c r="DB94" s="989"/>
      <c r="DC94" s="990"/>
      <c r="DD94" s="990"/>
      <c r="DE94" s="990"/>
      <c r="DF94" s="991"/>
      <c r="DG94" s="989"/>
      <c r="DH94" s="990"/>
      <c r="DI94" s="990"/>
      <c r="DJ94" s="990"/>
      <c r="DK94" s="991"/>
      <c r="DL94" s="989"/>
      <c r="DM94" s="990"/>
      <c r="DN94" s="990"/>
      <c r="DO94" s="990"/>
      <c r="DP94" s="991"/>
      <c r="DQ94" s="989"/>
      <c r="DR94" s="990"/>
      <c r="DS94" s="990"/>
      <c r="DT94" s="990"/>
      <c r="DU94" s="991"/>
      <c r="DV94" s="978"/>
      <c r="DW94" s="979"/>
      <c r="DX94" s="979"/>
      <c r="DY94" s="979"/>
      <c r="DZ94" s="980"/>
      <c r="EA94" s="221"/>
    </row>
    <row r="95" spans="1:131" ht="26.25" hidden="1" customHeight="1" x14ac:dyDescent="0.15">
      <c r="A95" s="236"/>
      <c r="B95" s="237"/>
      <c r="C95" s="237"/>
      <c r="D95" s="237"/>
      <c r="E95" s="237"/>
      <c r="F95" s="237"/>
      <c r="G95" s="237"/>
      <c r="H95" s="237"/>
      <c r="I95" s="237"/>
      <c r="J95" s="237"/>
      <c r="K95" s="237"/>
      <c r="L95" s="237"/>
      <c r="M95" s="237"/>
      <c r="N95" s="237"/>
      <c r="O95" s="237"/>
      <c r="P95" s="237"/>
      <c r="Q95" s="238"/>
      <c r="R95" s="238"/>
      <c r="S95" s="238"/>
      <c r="T95" s="238"/>
      <c r="U95" s="238"/>
      <c r="V95" s="238"/>
      <c r="W95" s="238"/>
      <c r="X95" s="238"/>
      <c r="Y95" s="238"/>
      <c r="Z95" s="238"/>
      <c r="AA95" s="238"/>
      <c r="AB95" s="238"/>
      <c r="AC95" s="238"/>
      <c r="AD95" s="238"/>
      <c r="AE95" s="238"/>
      <c r="AF95" s="238"/>
      <c r="AG95" s="238"/>
      <c r="AH95" s="238"/>
      <c r="AI95" s="238"/>
      <c r="AJ95" s="238"/>
      <c r="AK95" s="238"/>
      <c r="AL95" s="238"/>
      <c r="AM95" s="238"/>
      <c r="AN95" s="238"/>
      <c r="AO95" s="238"/>
      <c r="AP95" s="238"/>
      <c r="AQ95" s="238"/>
      <c r="AR95" s="238"/>
      <c r="AS95" s="238"/>
      <c r="AT95" s="238"/>
      <c r="AU95" s="238"/>
      <c r="AV95" s="238"/>
      <c r="AW95" s="238"/>
      <c r="AX95" s="238"/>
      <c r="AY95" s="238"/>
      <c r="AZ95" s="239"/>
      <c r="BA95" s="239"/>
      <c r="BB95" s="239"/>
      <c r="BC95" s="239"/>
      <c r="BD95" s="239"/>
      <c r="BE95" s="232"/>
      <c r="BF95" s="232"/>
      <c r="BG95" s="232"/>
      <c r="BH95" s="232"/>
      <c r="BI95" s="232"/>
      <c r="BJ95" s="232"/>
      <c r="BK95" s="232"/>
      <c r="BL95" s="232"/>
      <c r="BM95" s="232"/>
      <c r="BN95" s="232"/>
      <c r="BO95" s="232"/>
      <c r="BP95" s="232"/>
      <c r="BQ95" s="229">
        <v>89</v>
      </c>
      <c r="BR95" s="234"/>
      <c r="BS95" s="978"/>
      <c r="BT95" s="979"/>
      <c r="BU95" s="979"/>
      <c r="BV95" s="979"/>
      <c r="BW95" s="979"/>
      <c r="BX95" s="979"/>
      <c r="BY95" s="979"/>
      <c r="BZ95" s="979"/>
      <c r="CA95" s="979"/>
      <c r="CB95" s="979"/>
      <c r="CC95" s="979"/>
      <c r="CD95" s="979"/>
      <c r="CE95" s="979"/>
      <c r="CF95" s="979"/>
      <c r="CG95" s="988"/>
      <c r="CH95" s="989"/>
      <c r="CI95" s="990"/>
      <c r="CJ95" s="990"/>
      <c r="CK95" s="990"/>
      <c r="CL95" s="991"/>
      <c r="CM95" s="989"/>
      <c r="CN95" s="990"/>
      <c r="CO95" s="990"/>
      <c r="CP95" s="990"/>
      <c r="CQ95" s="991"/>
      <c r="CR95" s="989"/>
      <c r="CS95" s="990"/>
      <c r="CT95" s="990"/>
      <c r="CU95" s="990"/>
      <c r="CV95" s="991"/>
      <c r="CW95" s="989"/>
      <c r="CX95" s="990"/>
      <c r="CY95" s="990"/>
      <c r="CZ95" s="990"/>
      <c r="DA95" s="991"/>
      <c r="DB95" s="989"/>
      <c r="DC95" s="990"/>
      <c r="DD95" s="990"/>
      <c r="DE95" s="990"/>
      <c r="DF95" s="991"/>
      <c r="DG95" s="989"/>
      <c r="DH95" s="990"/>
      <c r="DI95" s="990"/>
      <c r="DJ95" s="990"/>
      <c r="DK95" s="991"/>
      <c r="DL95" s="989"/>
      <c r="DM95" s="990"/>
      <c r="DN95" s="990"/>
      <c r="DO95" s="990"/>
      <c r="DP95" s="991"/>
      <c r="DQ95" s="989"/>
      <c r="DR95" s="990"/>
      <c r="DS95" s="990"/>
      <c r="DT95" s="990"/>
      <c r="DU95" s="991"/>
      <c r="DV95" s="978"/>
      <c r="DW95" s="979"/>
      <c r="DX95" s="979"/>
      <c r="DY95" s="979"/>
      <c r="DZ95" s="980"/>
      <c r="EA95" s="221"/>
    </row>
    <row r="96" spans="1:131" ht="26.25" hidden="1" customHeight="1" x14ac:dyDescent="0.15">
      <c r="A96" s="236"/>
      <c r="B96" s="237"/>
      <c r="C96" s="237"/>
      <c r="D96" s="237"/>
      <c r="E96" s="237"/>
      <c r="F96" s="237"/>
      <c r="G96" s="237"/>
      <c r="H96" s="237"/>
      <c r="I96" s="237"/>
      <c r="J96" s="237"/>
      <c r="K96" s="237"/>
      <c r="L96" s="237"/>
      <c r="M96" s="237"/>
      <c r="N96" s="237"/>
      <c r="O96" s="237"/>
      <c r="P96" s="237"/>
      <c r="Q96" s="238"/>
      <c r="R96" s="238"/>
      <c r="S96" s="238"/>
      <c r="T96" s="238"/>
      <c r="U96" s="238"/>
      <c r="V96" s="238"/>
      <c r="W96" s="238"/>
      <c r="X96" s="238"/>
      <c r="Y96" s="238"/>
      <c r="Z96" s="238"/>
      <c r="AA96" s="238"/>
      <c r="AB96" s="238"/>
      <c r="AC96" s="238"/>
      <c r="AD96" s="238"/>
      <c r="AE96" s="238"/>
      <c r="AF96" s="238"/>
      <c r="AG96" s="238"/>
      <c r="AH96" s="238"/>
      <c r="AI96" s="238"/>
      <c r="AJ96" s="238"/>
      <c r="AK96" s="238"/>
      <c r="AL96" s="238"/>
      <c r="AM96" s="238"/>
      <c r="AN96" s="238"/>
      <c r="AO96" s="238"/>
      <c r="AP96" s="238"/>
      <c r="AQ96" s="238"/>
      <c r="AR96" s="238"/>
      <c r="AS96" s="238"/>
      <c r="AT96" s="238"/>
      <c r="AU96" s="238"/>
      <c r="AV96" s="238"/>
      <c r="AW96" s="238"/>
      <c r="AX96" s="238"/>
      <c r="AY96" s="238"/>
      <c r="AZ96" s="239"/>
      <c r="BA96" s="239"/>
      <c r="BB96" s="239"/>
      <c r="BC96" s="239"/>
      <c r="BD96" s="239"/>
      <c r="BE96" s="232"/>
      <c r="BF96" s="232"/>
      <c r="BG96" s="232"/>
      <c r="BH96" s="232"/>
      <c r="BI96" s="232"/>
      <c r="BJ96" s="232"/>
      <c r="BK96" s="232"/>
      <c r="BL96" s="232"/>
      <c r="BM96" s="232"/>
      <c r="BN96" s="232"/>
      <c r="BO96" s="232"/>
      <c r="BP96" s="232"/>
      <c r="BQ96" s="229">
        <v>90</v>
      </c>
      <c r="BR96" s="234"/>
      <c r="BS96" s="978"/>
      <c r="BT96" s="979"/>
      <c r="BU96" s="979"/>
      <c r="BV96" s="979"/>
      <c r="BW96" s="979"/>
      <c r="BX96" s="979"/>
      <c r="BY96" s="979"/>
      <c r="BZ96" s="979"/>
      <c r="CA96" s="979"/>
      <c r="CB96" s="979"/>
      <c r="CC96" s="979"/>
      <c r="CD96" s="979"/>
      <c r="CE96" s="979"/>
      <c r="CF96" s="979"/>
      <c r="CG96" s="988"/>
      <c r="CH96" s="989"/>
      <c r="CI96" s="990"/>
      <c r="CJ96" s="990"/>
      <c r="CK96" s="990"/>
      <c r="CL96" s="991"/>
      <c r="CM96" s="989"/>
      <c r="CN96" s="990"/>
      <c r="CO96" s="990"/>
      <c r="CP96" s="990"/>
      <c r="CQ96" s="991"/>
      <c r="CR96" s="989"/>
      <c r="CS96" s="990"/>
      <c r="CT96" s="990"/>
      <c r="CU96" s="990"/>
      <c r="CV96" s="991"/>
      <c r="CW96" s="989"/>
      <c r="CX96" s="990"/>
      <c r="CY96" s="990"/>
      <c r="CZ96" s="990"/>
      <c r="DA96" s="991"/>
      <c r="DB96" s="989"/>
      <c r="DC96" s="990"/>
      <c r="DD96" s="990"/>
      <c r="DE96" s="990"/>
      <c r="DF96" s="991"/>
      <c r="DG96" s="989"/>
      <c r="DH96" s="990"/>
      <c r="DI96" s="990"/>
      <c r="DJ96" s="990"/>
      <c r="DK96" s="991"/>
      <c r="DL96" s="989"/>
      <c r="DM96" s="990"/>
      <c r="DN96" s="990"/>
      <c r="DO96" s="990"/>
      <c r="DP96" s="991"/>
      <c r="DQ96" s="989"/>
      <c r="DR96" s="990"/>
      <c r="DS96" s="990"/>
      <c r="DT96" s="990"/>
      <c r="DU96" s="991"/>
      <c r="DV96" s="978"/>
      <c r="DW96" s="979"/>
      <c r="DX96" s="979"/>
      <c r="DY96" s="979"/>
      <c r="DZ96" s="980"/>
      <c r="EA96" s="221"/>
    </row>
    <row r="97" spans="1:131" ht="26.25" hidden="1" customHeight="1" x14ac:dyDescent="0.15">
      <c r="A97" s="236"/>
      <c r="B97" s="237"/>
      <c r="C97" s="237"/>
      <c r="D97" s="237"/>
      <c r="E97" s="237"/>
      <c r="F97" s="237"/>
      <c r="G97" s="237"/>
      <c r="H97" s="237"/>
      <c r="I97" s="237"/>
      <c r="J97" s="237"/>
      <c r="K97" s="237"/>
      <c r="L97" s="237"/>
      <c r="M97" s="237"/>
      <c r="N97" s="237"/>
      <c r="O97" s="237"/>
      <c r="P97" s="237"/>
      <c r="Q97" s="238"/>
      <c r="R97" s="238"/>
      <c r="S97" s="238"/>
      <c r="T97" s="238"/>
      <c r="U97" s="238"/>
      <c r="V97" s="238"/>
      <c r="W97" s="238"/>
      <c r="X97" s="238"/>
      <c r="Y97" s="238"/>
      <c r="Z97" s="238"/>
      <c r="AA97" s="238"/>
      <c r="AB97" s="238"/>
      <c r="AC97" s="238"/>
      <c r="AD97" s="238"/>
      <c r="AE97" s="238"/>
      <c r="AF97" s="238"/>
      <c r="AG97" s="238"/>
      <c r="AH97" s="238"/>
      <c r="AI97" s="238"/>
      <c r="AJ97" s="238"/>
      <c r="AK97" s="238"/>
      <c r="AL97" s="238"/>
      <c r="AM97" s="238"/>
      <c r="AN97" s="238"/>
      <c r="AO97" s="238"/>
      <c r="AP97" s="238"/>
      <c r="AQ97" s="238"/>
      <c r="AR97" s="238"/>
      <c r="AS97" s="238"/>
      <c r="AT97" s="238"/>
      <c r="AU97" s="238"/>
      <c r="AV97" s="238"/>
      <c r="AW97" s="238"/>
      <c r="AX97" s="238"/>
      <c r="AY97" s="238"/>
      <c r="AZ97" s="239"/>
      <c r="BA97" s="239"/>
      <c r="BB97" s="239"/>
      <c r="BC97" s="239"/>
      <c r="BD97" s="239"/>
      <c r="BE97" s="232"/>
      <c r="BF97" s="232"/>
      <c r="BG97" s="232"/>
      <c r="BH97" s="232"/>
      <c r="BI97" s="232"/>
      <c r="BJ97" s="232"/>
      <c r="BK97" s="232"/>
      <c r="BL97" s="232"/>
      <c r="BM97" s="232"/>
      <c r="BN97" s="232"/>
      <c r="BO97" s="232"/>
      <c r="BP97" s="232"/>
      <c r="BQ97" s="229">
        <v>91</v>
      </c>
      <c r="BR97" s="234"/>
      <c r="BS97" s="978"/>
      <c r="BT97" s="979"/>
      <c r="BU97" s="979"/>
      <c r="BV97" s="979"/>
      <c r="BW97" s="979"/>
      <c r="BX97" s="979"/>
      <c r="BY97" s="979"/>
      <c r="BZ97" s="979"/>
      <c r="CA97" s="979"/>
      <c r="CB97" s="979"/>
      <c r="CC97" s="979"/>
      <c r="CD97" s="979"/>
      <c r="CE97" s="979"/>
      <c r="CF97" s="979"/>
      <c r="CG97" s="988"/>
      <c r="CH97" s="989"/>
      <c r="CI97" s="990"/>
      <c r="CJ97" s="990"/>
      <c r="CK97" s="990"/>
      <c r="CL97" s="991"/>
      <c r="CM97" s="989"/>
      <c r="CN97" s="990"/>
      <c r="CO97" s="990"/>
      <c r="CP97" s="990"/>
      <c r="CQ97" s="991"/>
      <c r="CR97" s="989"/>
      <c r="CS97" s="990"/>
      <c r="CT97" s="990"/>
      <c r="CU97" s="990"/>
      <c r="CV97" s="991"/>
      <c r="CW97" s="989"/>
      <c r="CX97" s="990"/>
      <c r="CY97" s="990"/>
      <c r="CZ97" s="990"/>
      <c r="DA97" s="991"/>
      <c r="DB97" s="989"/>
      <c r="DC97" s="990"/>
      <c r="DD97" s="990"/>
      <c r="DE97" s="990"/>
      <c r="DF97" s="991"/>
      <c r="DG97" s="989"/>
      <c r="DH97" s="990"/>
      <c r="DI97" s="990"/>
      <c r="DJ97" s="990"/>
      <c r="DK97" s="991"/>
      <c r="DL97" s="989"/>
      <c r="DM97" s="990"/>
      <c r="DN97" s="990"/>
      <c r="DO97" s="990"/>
      <c r="DP97" s="991"/>
      <c r="DQ97" s="989"/>
      <c r="DR97" s="990"/>
      <c r="DS97" s="990"/>
      <c r="DT97" s="990"/>
      <c r="DU97" s="991"/>
      <c r="DV97" s="978"/>
      <c r="DW97" s="979"/>
      <c r="DX97" s="979"/>
      <c r="DY97" s="979"/>
      <c r="DZ97" s="980"/>
      <c r="EA97" s="221"/>
    </row>
    <row r="98" spans="1:131" ht="26.25" hidden="1" customHeight="1" x14ac:dyDescent="0.15">
      <c r="A98" s="236"/>
      <c r="B98" s="237"/>
      <c r="C98" s="237"/>
      <c r="D98" s="237"/>
      <c r="E98" s="237"/>
      <c r="F98" s="237"/>
      <c r="G98" s="237"/>
      <c r="H98" s="237"/>
      <c r="I98" s="237"/>
      <c r="J98" s="237"/>
      <c r="K98" s="237"/>
      <c r="L98" s="237"/>
      <c r="M98" s="237"/>
      <c r="N98" s="237"/>
      <c r="O98" s="237"/>
      <c r="P98" s="237"/>
      <c r="Q98" s="238"/>
      <c r="R98" s="238"/>
      <c r="S98" s="238"/>
      <c r="T98" s="238"/>
      <c r="U98" s="238"/>
      <c r="V98" s="238"/>
      <c r="W98" s="238"/>
      <c r="X98" s="238"/>
      <c r="Y98" s="238"/>
      <c r="Z98" s="238"/>
      <c r="AA98" s="238"/>
      <c r="AB98" s="238"/>
      <c r="AC98" s="238"/>
      <c r="AD98" s="238"/>
      <c r="AE98" s="238"/>
      <c r="AF98" s="238"/>
      <c r="AG98" s="238"/>
      <c r="AH98" s="238"/>
      <c r="AI98" s="238"/>
      <c r="AJ98" s="238"/>
      <c r="AK98" s="238"/>
      <c r="AL98" s="238"/>
      <c r="AM98" s="238"/>
      <c r="AN98" s="238"/>
      <c r="AO98" s="238"/>
      <c r="AP98" s="238"/>
      <c r="AQ98" s="238"/>
      <c r="AR98" s="238"/>
      <c r="AS98" s="238"/>
      <c r="AT98" s="238"/>
      <c r="AU98" s="238"/>
      <c r="AV98" s="238"/>
      <c r="AW98" s="238"/>
      <c r="AX98" s="238"/>
      <c r="AY98" s="238"/>
      <c r="AZ98" s="239"/>
      <c r="BA98" s="239"/>
      <c r="BB98" s="239"/>
      <c r="BC98" s="239"/>
      <c r="BD98" s="239"/>
      <c r="BE98" s="232"/>
      <c r="BF98" s="232"/>
      <c r="BG98" s="232"/>
      <c r="BH98" s="232"/>
      <c r="BI98" s="232"/>
      <c r="BJ98" s="232"/>
      <c r="BK98" s="232"/>
      <c r="BL98" s="232"/>
      <c r="BM98" s="232"/>
      <c r="BN98" s="232"/>
      <c r="BO98" s="232"/>
      <c r="BP98" s="232"/>
      <c r="BQ98" s="229">
        <v>92</v>
      </c>
      <c r="BR98" s="234"/>
      <c r="BS98" s="978"/>
      <c r="BT98" s="979"/>
      <c r="BU98" s="979"/>
      <c r="BV98" s="979"/>
      <c r="BW98" s="979"/>
      <c r="BX98" s="979"/>
      <c r="BY98" s="979"/>
      <c r="BZ98" s="979"/>
      <c r="CA98" s="979"/>
      <c r="CB98" s="979"/>
      <c r="CC98" s="979"/>
      <c r="CD98" s="979"/>
      <c r="CE98" s="979"/>
      <c r="CF98" s="979"/>
      <c r="CG98" s="988"/>
      <c r="CH98" s="989"/>
      <c r="CI98" s="990"/>
      <c r="CJ98" s="990"/>
      <c r="CK98" s="990"/>
      <c r="CL98" s="991"/>
      <c r="CM98" s="989"/>
      <c r="CN98" s="990"/>
      <c r="CO98" s="990"/>
      <c r="CP98" s="990"/>
      <c r="CQ98" s="991"/>
      <c r="CR98" s="989"/>
      <c r="CS98" s="990"/>
      <c r="CT98" s="990"/>
      <c r="CU98" s="990"/>
      <c r="CV98" s="991"/>
      <c r="CW98" s="989"/>
      <c r="CX98" s="990"/>
      <c r="CY98" s="990"/>
      <c r="CZ98" s="990"/>
      <c r="DA98" s="991"/>
      <c r="DB98" s="989"/>
      <c r="DC98" s="990"/>
      <c r="DD98" s="990"/>
      <c r="DE98" s="990"/>
      <c r="DF98" s="991"/>
      <c r="DG98" s="989"/>
      <c r="DH98" s="990"/>
      <c r="DI98" s="990"/>
      <c r="DJ98" s="990"/>
      <c r="DK98" s="991"/>
      <c r="DL98" s="989"/>
      <c r="DM98" s="990"/>
      <c r="DN98" s="990"/>
      <c r="DO98" s="990"/>
      <c r="DP98" s="991"/>
      <c r="DQ98" s="989"/>
      <c r="DR98" s="990"/>
      <c r="DS98" s="990"/>
      <c r="DT98" s="990"/>
      <c r="DU98" s="991"/>
      <c r="DV98" s="978"/>
      <c r="DW98" s="979"/>
      <c r="DX98" s="979"/>
      <c r="DY98" s="979"/>
      <c r="DZ98" s="980"/>
      <c r="EA98" s="221"/>
    </row>
    <row r="99" spans="1:131" ht="26.25" hidden="1" customHeight="1" x14ac:dyDescent="0.15">
      <c r="A99" s="236"/>
      <c r="B99" s="237"/>
      <c r="C99" s="237"/>
      <c r="D99" s="237"/>
      <c r="E99" s="237"/>
      <c r="F99" s="237"/>
      <c r="G99" s="237"/>
      <c r="H99" s="237"/>
      <c r="I99" s="237"/>
      <c r="J99" s="237"/>
      <c r="K99" s="237"/>
      <c r="L99" s="237"/>
      <c r="M99" s="237"/>
      <c r="N99" s="237"/>
      <c r="O99" s="237"/>
      <c r="P99" s="237"/>
      <c r="Q99" s="238"/>
      <c r="R99" s="238"/>
      <c r="S99" s="238"/>
      <c r="T99" s="238"/>
      <c r="U99" s="238"/>
      <c r="V99" s="238"/>
      <c r="W99" s="238"/>
      <c r="X99" s="238"/>
      <c r="Y99" s="238"/>
      <c r="Z99" s="238"/>
      <c r="AA99" s="238"/>
      <c r="AB99" s="238"/>
      <c r="AC99" s="238"/>
      <c r="AD99" s="238"/>
      <c r="AE99" s="238"/>
      <c r="AF99" s="238"/>
      <c r="AG99" s="238"/>
      <c r="AH99" s="238"/>
      <c r="AI99" s="238"/>
      <c r="AJ99" s="238"/>
      <c r="AK99" s="238"/>
      <c r="AL99" s="238"/>
      <c r="AM99" s="238"/>
      <c r="AN99" s="238"/>
      <c r="AO99" s="238"/>
      <c r="AP99" s="238"/>
      <c r="AQ99" s="238"/>
      <c r="AR99" s="238"/>
      <c r="AS99" s="238"/>
      <c r="AT99" s="238"/>
      <c r="AU99" s="238"/>
      <c r="AV99" s="238"/>
      <c r="AW99" s="238"/>
      <c r="AX99" s="238"/>
      <c r="AY99" s="238"/>
      <c r="AZ99" s="239"/>
      <c r="BA99" s="239"/>
      <c r="BB99" s="239"/>
      <c r="BC99" s="239"/>
      <c r="BD99" s="239"/>
      <c r="BE99" s="232"/>
      <c r="BF99" s="232"/>
      <c r="BG99" s="232"/>
      <c r="BH99" s="232"/>
      <c r="BI99" s="232"/>
      <c r="BJ99" s="232"/>
      <c r="BK99" s="232"/>
      <c r="BL99" s="232"/>
      <c r="BM99" s="232"/>
      <c r="BN99" s="232"/>
      <c r="BO99" s="232"/>
      <c r="BP99" s="232"/>
      <c r="BQ99" s="229">
        <v>93</v>
      </c>
      <c r="BR99" s="234"/>
      <c r="BS99" s="978"/>
      <c r="BT99" s="979"/>
      <c r="BU99" s="979"/>
      <c r="BV99" s="979"/>
      <c r="BW99" s="979"/>
      <c r="BX99" s="979"/>
      <c r="BY99" s="979"/>
      <c r="BZ99" s="979"/>
      <c r="CA99" s="979"/>
      <c r="CB99" s="979"/>
      <c r="CC99" s="979"/>
      <c r="CD99" s="979"/>
      <c r="CE99" s="979"/>
      <c r="CF99" s="979"/>
      <c r="CG99" s="988"/>
      <c r="CH99" s="989"/>
      <c r="CI99" s="990"/>
      <c r="CJ99" s="990"/>
      <c r="CK99" s="990"/>
      <c r="CL99" s="991"/>
      <c r="CM99" s="989"/>
      <c r="CN99" s="990"/>
      <c r="CO99" s="990"/>
      <c r="CP99" s="990"/>
      <c r="CQ99" s="991"/>
      <c r="CR99" s="989"/>
      <c r="CS99" s="990"/>
      <c r="CT99" s="990"/>
      <c r="CU99" s="990"/>
      <c r="CV99" s="991"/>
      <c r="CW99" s="989"/>
      <c r="CX99" s="990"/>
      <c r="CY99" s="990"/>
      <c r="CZ99" s="990"/>
      <c r="DA99" s="991"/>
      <c r="DB99" s="989"/>
      <c r="DC99" s="990"/>
      <c r="DD99" s="990"/>
      <c r="DE99" s="990"/>
      <c r="DF99" s="991"/>
      <c r="DG99" s="989"/>
      <c r="DH99" s="990"/>
      <c r="DI99" s="990"/>
      <c r="DJ99" s="990"/>
      <c r="DK99" s="991"/>
      <c r="DL99" s="989"/>
      <c r="DM99" s="990"/>
      <c r="DN99" s="990"/>
      <c r="DO99" s="990"/>
      <c r="DP99" s="991"/>
      <c r="DQ99" s="989"/>
      <c r="DR99" s="990"/>
      <c r="DS99" s="990"/>
      <c r="DT99" s="990"/>
      <c r="DU99" s="991"/>
      <c r="DV99" s="978"/>
      <c r="DW99" s="979"/>
      <c r="DX99" s="979"/>
      <c r="DY99" s="979"/>
      <c r="DZ99" s="980"/>
      <c r="EA99" s="221"/>
    </row>
    <row r="100" spans="1:131" ht="26.25" hidden="1" customHeight="1" x14ac:dyDescent="0.15">
      <c r="A100" s="236"/>
      <c r="B100" s="237"/>
      <c r="C100" s="237"/>
      <c r="D100" s="237"/>
      <c r="E100" s="237"/>
      <c r="F100" s="237"/>
      <c r="G100" s="237"/>
      <c r="H100" s="237"/>
      <c r="I100" s="237"/>
      <c r="J100" s="237"/>
      <c r="K100" s="237"/>
      <c r="L100" s="237"/>
      <c r="M100" s="237"/>
      <c r="N100" s="237"/>
      <c r="O100" s="237"/>
      <c r="P100" s="237"/>
      <c r="Q100" s="238"/>
      <c r="R100" s="238"/>
      <c r="S100" s="238"/>
      <c r="T100" s="238"/>
      <c r="U100" s="238"/>
      <c r="V100" s="238"/>
      <c r="W100" s="238"/>
      <c r="X100" s="238"/>
      <c r="Y100" s="238"/>
      <c r="Z100" s="238"/>
      <c r="AA100" s="238"/>
      <c r="AB100" s="238"/>
      <c r="AC100" s="238"/>
      <c r="AD100" s="238"/>
      <c r="AE100" s="238"/>
      <c r="AF100" s="238"/>
      <c r="AG100" s="238"/>
      <c r="AH100" s="238"/>
      <c r="AI100" s="238"/>
      <c r="AJ100" s="238"/>
      <c r="AK100" s="238"/>
      <c r="AL100" s="238"/>
      <c r="AM100" s="238"/>
      <c r="AN100" s="238"/>
      <c r="AO100" s="238"/>
      <c r="AP100" s="238"/>
      <c r="AQ100" s="238"/>
      <c r="AR100" s="238"/>
      <c r="AS100" s="238"/>
      <c r="AT100" s="238"/>
      <c r="AU100" s="238"/>
      <c r="AV100" s="238"/>
      <c r="AW100" s="238"/>
      <c r="AX100" s="238"/>
      <c r="AY100" s="238"/>
      <c r="AZ100" s="239"/>
      <c r="BA100" s="239"/>
      <c r="BB100" s="239"/>
      <c r="BC100" s="239"/>
      <c r="BD100" s="239"/>
      <c r="BE100" s="232"/>
      <c r="BF100" s="232"/>
      <c r="BG100" s="232"/>
      <c r="BH100" s="232"/>
      <c r="BI100" s="232"/>
      <c r="BJ100" s="232"/>
      <c r="BK100" s="232"/>
      <c r="BL100" s="232"/>
      <c r="BM100" s="232"/>
      <c r="BN100" s="232"/>
      <c r="BO100" s="232"/>
      <c r="BP100" s="232"/>
      <c r="BQ100" s="229">
        <v>94</v>
      </c>
      <c r="BR100" s="234"/>
      <c r="BS100" s="978"/>
      <c r="BT100" s="979"/>
      <c r="BU100" s="979"/>
      <c r="BV100" s="979"/>
      <c r="BW100" s="979"/>
      <c r="BX100" s="979"/>
      <c r="BY100" s="979"/>
      <c r="BZ100" s="979"/>
      <c r="CA100" s="979"/>
      <c r="CB100" s="979"/>
      <c r="CC100" s="979"/>
      <c r="CD100" s="979"/>
      <c r="CE100" s="979"/>
      <c r="CF100" s="979"/>
      <c r="CG100" s="988"/>
      <c r="CH100" s="989"/>
      <c r="CI100" s="990"/>
      <c r="CJ100" s="990"/>
      <c r="CK100" s="990"/>
      <c r="CL100" s="991"/>
      <c r="CM100" s="989"/>
      <c r="CN100" s="990"/>
      <c r="CO100" s="990"/>
      <c r="CP100" s="990"/>
      <c r="CQ100" s="991"/>
      <c r="CR100" s="989"/>
      <c r="CS100" s="990"/>
      <c r="CT100" s="990"/>
      <c r="CU100" s="990"/>
      <c r="CV100" s="991"/>
      <c r="CW100" s="989"/>
      <c r="CX100" s="990"/>
      <c r="CY100" s="990"/>
      <c r="CZ100" s="990"/>
      <c r="DA100" s="991"/>
      <c r="DB100" s="989"/>
      <c r="DC100" s="990"/>
      <c r="DD100" s="990"/>
      <c r="DE100" s="990"/>
      <c r="DF100" s="991"/>
      <c r="DG100" s="989"/>
      <c r="DH100" s="990"/>
      <c r="DI100" s="990"/>
      <c r="DJ100" s="990"/>
      <c r="DK100" s="991"/>
      <c r="DL100" s="989"/>
      <c r="DM100" s="990"/>
      <c r="DN100" s="990"/>
      <c r="DO100" s="990"/>
      <c r="DP100" s="991"/>
      <c r="DQ100" s="989"/>
      <c r="DR100" s="990"/>
      <c r="DS100" s="990"/>
      <c r="DT100" s="990"/>
      <c r="DU100" s="991"/>
      <c r="DV100" s="978"/>
      <c r="DW100" s="979"/>
      <c r="DX100" s="979"/>
      <c r="DY100" s="979"/>
      <c r="DZ100" s="980"/>
      <c r="EA100" s="221"/>
    </row>
    <row r="101" spans="1:131" ht="26.25" hidden="1" customHeight="1" x14ac:dyDescent="0.15">
      <c r="A101" s="236"/>
      <c r="B101" s="237"/>
      <c r="C101" s="237"/>
      <c r="D101" s="237"/>
      <c r="E101" s="237"/>
      <c r="F101" s="237"/>
      <c r="G101" s="237"/>
      <c r="H101" s="237"/>
      <c r="I101" s="237"/>
      <c r="J101" s="237"/>
      <c r="K101" s="237"/>
      <c r="L101" s="237"/>
      <c r="M101" s="237"/>
      <c r="N101" s="237"/>
      <c r="O101" s="237"/>
      <c r="P101" s="237"/>
      <c r="Q101" s="238"/>
      <c r="R101" s="238"/>
      <c r="S101" s="238"/>
      <c r="T101" s="238"/>
      <c r="U101" s="238"/>
      <c r="V101" s="238"/>
      <c r="W101" s="238"/>
      <c r="X101" s="238"/>
      <c r="Y101" s="238"/>
      <c r="Z101" s="238"/>
      <c r="AA101" s="238"/>
      <c r="AB101" s="238"/>
      <c r="AC101" s="238"/>
      <c r="AD101" s="238"/>
      <c r="AE101" s="238"/>
      <c r="AF101" s="238"/>
      <c r="AG101" s="238"/>
      <c r="AH101" s="238"/>
      <c r="AI101" s="238"/>
      <c r="AJ101" s="238"/>
      <c r="AK101" s="238"/>
      <c r="AL101" s="238"/>
      <c r="AM101" s="238"/>
      <c r="AN101" s="238"/>
      <c r="AO101" s="238"/>
      <c r="AP101" s="238"/>
      <c r="AQ101" s="238"/>
      <c r="AR101" s="238"/>
      <c r="AS101" s="238"/>
      <c r="AT101" s="238"/>
      <c r="AU101" s="238"/>
      <c r="AV101" s="238"/>
      <c r="AW101" s="238"/>
      <c r="AX101" s="238"/>
      <c r="AY101" s="238"/>
      <c r="AZ101" s="239"/>
      <c r="BA101" s="239"/>
      <c r="BB101" s="239"/>
      <c r="BC101" s="239"/>
      <c r="BD101" s="239"/>
      <c r="BE101" s="232"/>
      <c r="BF101" s="232"/>
      <c r="BG101" s="232"/>
      <c r="BH101" s="232"/>
      <c r="BI101" s="232"/>
      <c r="BJ101" s="232"/>
      <c r="BK101" s="232"/>
      <c r="BL101" s="232"/>
      <c r="BM101" s="232"/>
      <c r="BN101" s="232"/>
      <c r="BO101" s="232"/>
      <c r="BP101" s="232"/>
      <c r="BQ101" s="229">
        <v>95</v>
      </c>
      <c r="BR101" s="234"/>
      <c r="BS101" s="978"/>
      <c r="BT101" s="979"/>
      <c r="BU101" s="979"/>
      <c r="BV101" s="979"/>
      <c r="BW101" s="979"/>
      <c r="BX101" s="979"/>
      <c r="BY101" s="979"/>
      <c r="BZ101" s="979"/>
      <c r="CA101" s="979"/>
      <c r="CB101" s="979"/>
      <c r="CC101" s="979"/>
      <c r="CD101" s="979"/>
      <c r="CE101" s="979"/>
      <c r="CF101" s="979"/>
      <c r="CG101" s="988"/>
      <c r="CH101" s="989"/>
      <c r="CI101" s="990"/>
      <c r="CJ101" s="990"/>
      <c r="CK101" s="990"/>
      <c r="CL101" s="991"/>
      <c r="CM101" s="989"/>
      <c r="CN101" s="990"/>
      <c r="CO101" s="990"/>
      <c r="CP101" s="990"/>
      <c r="CQ101" s="991"/>
      <c r="CR101" s="989"/>
      <c r="CS101" s="990"/>
      <c r="CT101" s="990"/>
      <c r="CU101" s="990"/>
      <c r="CV101" s="991"/>
      <c r="CW101" s="989"/>
      <c r="CX101" s="990"/>
      <c r="CY101" s="990"/>
      <c r="CZ101" s="990"/>
      <c r="DA101" s="991"/>
      <c r="DB101" s="989"/>
      <c r="DC101" s="990"/>
      <c r="DD101" s="990"/>
      <c r="DE101" s="990"/>
      <c r="DF101" s="991"/>
      <c r="DG101" s="989"/>
      <c r="DH101" s="990"/>
      <c r="DI101" s="990"/>
      <c r="DJ101" s="990"/>
      <c r="DK101" s="991"/>
      <c r="DL101" s="989"/>
      <c r="DM101" s="990"/>
      <c r="DN101" s="990"/>
      <c r="DO101" s="990"/>
      <c r="DP101" s="991"/>
      <c r="DQ101" s="989"/>
      <c r="DR101" s="990"/>
      <c r="DS101" s="990"/>
      <c r="DT101" s="990"/>
      <c r="DU101" s="991"/>
      <c r="DV101" s="978"/>
      <c r="DW101" s="979"/>
      <c r="DX101" s="979"/>
      <c r="DY101" s="979"/>
      <c r="DZ101" s="980"/>
      <c r="EA101" s="221"/>
    </row>
    <row r="102" spans="1:131" ht="26.25" customHeight="1" thickBot="1" x14ac:dyDescent="0.2">
      <c r="A102" s="236"/>
      <c r="B102" s="237"/>
      <c r="C102" s="237"/>
      <c r="D102" s="237"/>
      <c r="E102" s="237"/>
      <c r="F102" s="237"/>
      <c r="G102" s="237"/>
      <c r="H102" s="237"/>
      <c r="I102" s="237"/>
      <c r="J102" s="237"/>
      <c r="K102" s="237"/>
      <c r="L102" s="237"/>
      <c r="M102" s="237"/>
      <c r="N102" s="237"/>
      <c r="O102" s="237"/>
      <c r="P102" s="237"/>
      <c r="Q102" s="238"/>
      <c r="R102" s="238"/>
      <c r="S102" s="238"/>
      <c r="T102" s="238"/>
      <c r="U102" s="238"/>
      <c r="V102" s="238"/>
      <c r="W102" s="238"/>
      <c r="X102" s="238"/>
      <c r="Y102" s="238"/>
      <c r="Z102" s="238"/>
      <c r="AA102" s="238"/>
      <c r="AB102" s="238"/>
      <c r="AC102" s="238"/>
      <c r="AD102" s="238"/>
      <c r="AE102" s="238"/>
      <c r="AF102" s="238"/>
      <c r="AG102" s="238"/>
      <c r="AH102" s="238"/>
      <c r="AI102" s="238"/>
      <c r="AJ102" s="238"/>
      <c r="AK102" s="238"/>
      <c r="AL102" s="238"/>
      <c r="AM102" s="238"/>
      <c r="AN102" s="238"/>
      <c r="AO102" s="238"/>
      <c r="AP102" s="238"/>
      <c r="AQ102" s="238"/>
      <c r="AR102" s="238"/>
      <c r="AS102" s="238"/>
      <c r="AT102" s="238"/>
      <c r="AU102" s="238"/>
      <c r="AV102" s="238"/>
      <c r="AW102" s="238"/>
      <c r="AX102" s="238"/>
      <c r="AY102" s="238"/>
      <c r="AZ102" s="239"/>
      <c r="BA102" s="239"/>
      <c r="BB102" s="239"/>
      <c r="BC102" s="239"/>
      <c r="BD102" s="239"/>
      <c r="BE102" s="232"/>
      <c r="BF102" s="232"/>
      <c r="BG102" s="232"/>
      <c r="BH102" s="232"/>
      <c r="BI102" s="232"/>
      <c r="BJ102" s="232"/>
      <c r="BK102" s="232"/>
      <c r="BL102" s="232"/>
      <c r="BM102" s="232"/>
      <c r="BN102" s="232"/>
      <c r="BO102" s="232"/>
      <c r="BP102" s="232"/>
      <c r="BQ102" s="231" t="s">
        <v>388</v>
      </c>
      <c r="BR102" s="970" t="s">
        <v>415</v>
      </c>
      <c r="BS102" s="971"/>
      <c r="BT102" s="971"/>
      <c r="BU102" s="971"/>
      <c r="BV102" s="971"/>
      <c r="BW102" s="971"/>
      <c r="BX102" s="971"/>
      <c r="BY102" s="971"/>
      <c r="BZ102" s="971"/>
      <c r="CA102" s="971"/>
      <c r="CB102" s="971"/>
      <c r="CC102" s="971"/>
      <c r="CD102" s="971"/>
      <c r="CE102" s="971"/>
      <c r="CF102" s="971"/>
      <c r="CG102" s="981"/>
      <c r="CH102" s="982"/>
      <c r="CI102" s="983"/>
      <c r="CJ102" s="983"/>
      <c r="CK102" s="983"/>
      <c r="CL102" s="984"/>
      <c r="CM102" s="982"/>
      <c r="CN102" s="983"/>
      <c r="CO102" s="983"/>
      <c r="CP102" s="983"/>
      <c r="CQ102" s="984"/>
      <c r="CR102" s="985"/>
      <c r="CS102" s="986"/>
      <c r="CT102" s="986"/>
      <c r="CU102" s="986"/>
      <c r="CV102" s="987"/>
      <c r="CW102" s="985"/>
      <c r="CX102" s="986"/>
      <c r="CY102" s="986"/>
      <c r="CZ102" s="986"/>
      <c r="DA102" s="987"/>
      <c r="DB102" s="985"/>
      <c r="DC102" s="986"/>
      <c r="DD102" s="986"/>
      <c r="DE102" s="986"/>
      <c r="DF102" s="987"/>
      <c r="DG102" s="985"/>
      <c r="DH102" s="986"/>
      <c r="DI102" s="986"/>
      <c r="DJ102" s="986"/>
      <c r="DK102" s="987"/>
      <c r="DL102" s="985"/>
      <c r="DM102" s="986"/>
      <c r="DN102" s="986"/>
      <c r="DO102" s="986"/>
      <c r="DP102" s="987"/>
      <c r="DQ102" s="985"/>
      <c r="DR102" s="986"/>
      <c r="DS102" s="986"/>
      <c r="DT102" s="986"/>
      <c r="DU102" s="987"/>
      <c r="DV102" s="970"/>
      <c r="DW102" s="971"/>
      <c r="DX102" s="971"/>
      <c r="DY102" s="971"/>
      <c r="DZ102" s="972"/>
      <c r="EA102" s="221"/>
    </row>
    <row r="103" spans="1:131" ht="26.25" customHeight="1" x14ac:dyDescent="0.15">
      <c r="A103" s="236"/>
      <c r="B103" s="237"/>
      <c r="C103" s="237"/>
      <c r="D103" s="237"/>
      <c r="E103" s="237"/>
      <c r="F103" s="237"/>
      <c r="G103" s="237"/>
      <c r="H103" s="237"/>
      <c r="I103" s="237"/>
      <c r="J103" s="237"/>
      <c r="K103" s="237"/>
      <c r="L103" s="237"/>
      <c r="M103" s="237"/>
      <c r="N103" s="237"/>
      <c r="O103" s="237"/>
      <c r="P103" s="237"/>
      <c r="Q103" s="238"/>
      <c r="R103" s="238"/>
      <c r="S103" s="238"/>
      <c r="T103" s="238"/>
      <c r="U103" s="238"/>
      <c r="V103" s="238"/>
      <c r="W103" s="238"/>
      <c r="X103" s="238"/>
      <c r="Y103" s="238"/>
      <c r="Z103" s="238"/>
      <c r="AA103" s="238"/>
      <c r="AB103" s="238"/>
      <c r="AC103" s="238"/>
      <c r="AD103" s="238"/>
      <c r="AE103" s="238"/>
      <c r="AF103" s="238"/>
      <c r="AG103" s="238"/>
      <c r="AH103" s="238"/>
      <c r="AI103" s="238"/>
      <c r="AJ103" s="238"/>
      <c r="AK103" s="238"/>
      <c r="AL103" s="238"/>
      <c r="AM103" s="238"/>
      <c r="AN103" s="238"/>
      <c r="AO103" s="238"/>
      <c r="AP103" s="238"/>
      <c r="AQ103" s="238"/>
      <c r="AR103" s="238"/>
      <c r="AS103" s="238"/>
      <c r="AT103" s="238"/>
      <c r="AU103" s="238"/>
      <c r="AV103" s="238"/>
      <c r="AW103" s="238"/>
      <c r="AX103" s="238"/>
      <c r="AY103" s="238"/>
      <c r="AZ103" s="239"/>
      <c r="BA103" s="239"/>
      <c r="BB103" s="239"/>
      <c r="BC103" s="239"/>
      <c r="BD103" s="239"/>
      <c r="BE103" s="232"/>
      <c r="BF103" s="232"/>
      <c r="BG103" s="232"/>
      <c r="BH103" s="232"/>
      <c r="BI103" s="232"/>
      <c r="BJ103" s="232"/>
      <c r="BK103" s="232"/>
      <c r="BL103" s="232"/>
      <c r="BM103" s="232"/>
      <c r="BN103" s="232"/>
      <c r="BO103" s="232"/>
      <c r="BP103" s="232"/>
      <c r="BQ103" s="973" t="s">
        <v>416</v>
      </c>
      <c r="BR103" s="973"/>
      <c r="BS103" s="973"/>
      <c r="BT103" s="973"/>
      <c r="BU103" s="973"/>
      <c r="BV103" s="973"/>
      <c r="BW103" s="973"/>
      <c r="BX103" s="973"/>
      <c r="BY103" s="973"/>
      <c r="BZ103" s="973"/>
      <c r="CA103" s="973"/>
      <c r="CB103" s="973"/>
      <c r="CC103" s="973"/>
      <c r="CD103" s="973"/>
      <c r="CE103" s="973"/>
      <c r="CF103" s="973"/>
      <c r="CG103" s="973"/>
      <c r="CH103" s="973"/>
      <c r="CI103" s="973"/>
      <c r="CJ103" s="973"/>
      <c r="CK103" s="973"/>
      <c r="CL103" s="973"/>
      <c r="CM103" s="973"/>
      <c r="CN103" s="973"/>
      <c r="CO103" s="973"/>
      <c r="CP103" s="973"/>
      <c r="CQ103" s="973"/>
      <c r="CR103" s="973"/>
      <c r="CS103" s="973"/>
      <c r="CT103" s="973"/>
      <c r="CU103" s="973"/>
      <c r="CV103" s="973"/>
      <c r="CW103" s="973"/>
      <c r="CX103" s="973"/>
      <c r="CY103" s="973"/>
      <c r="CZ103" s="973"/>
      <c r="DA103" s="973"/>
      <c r="DB103" s="973"/>
      <c r="DC103" s="973"/>
      <c r="DD103" s="973"/>
      <c r="DE103" s="973"/>
      <c r="DF103" s="973"/>
      <c r="DG103" s="973"/>
      <c r="DH103" s="973"/>
      <c r="DI103" s="973"/>
      <c r="DJ103" s="973"/>
      <c r="DK103" s="973"/>
      <c r="DL103" s="973"/>
      <c r="DM103" s="973"/>
      <c r="DN103" s="973"/>
      <c r="DO103" s="973"/>
      <c r="DP103" s="973"/>
      <c r="DQ103" s="973"/>
      <c r="DR103" s="973"/>
      <c r="DS103" s="973"/>
      <c r="DT103" s="973"/>
      <c r="DU103" s="973"/>
      <c r="DV103" s="973"/>
      <c r="DW103" s="973"/>
      <c r="DX103" s="973"/>
      <c r="DY103" s="973"/>
      <c r="DZ103" s="973"/>
      <c r="EA103" s="221"/>
    </row>
    <row r="104" spans="1:131" ht="26.25" customHeight="1" x14ac:dyDescent="0.15">
      <c r="A104" s="236"/>
      <c r="B104" s="237"/>
      <c r="C104" s="237"/>
      <c r="D104" s="237"/>
      <c r="E104" s="237"/>
      <c r="F104" s="237"/>
      <c r="G104" s="237"/>
      <c r="H104" s="237"/>
      <c r="I104" s="237"/>
      <c r="J104" s="237"/>
      <c r="K104" s="237"/>
      <c r="L104" s="237"/>
      <c r="M104" s="237"/>
      <c r="N104" s="237"/>
      <c r="O104" s="237"/>
      <c r="P104" s="237"/>
      <c r="Q104" s="238"/>
      <c r="R104" s="238"/>
      <c r="S104" s="238"/>
      <c r="T104" s="238"/>
      <c r="U104" s="238"/>
      <c r="V104" s="238"/>
      <c r="W104" s="238"/>
      <c r="X104" s="238"/>
      <c r="Y104" s="238"/>
      <c r="Z104" s="238"/>
      <c r="AA104" s="238"/>
      <c r="AB104" s="238"/>
      <c r="AC104" s="238"/>
      <c r="AD104" s="238"/>
      <c r="AE104" s="238"/>
      <c r="AF104" s="238"/>
      <c r="AG104" s="238"/>
      <c r="AH104" s="238"/>
      <c r="AI104" s="238"/>
      <c r="AJ104" s="238"/>
      <c r="AK104" s="238"/>
      <c r="AL104" s="238"/>
      <c r="AM104" s="238"/>
      <c r="AN104" s="238"/>
      <c r="AO104" s="238"/>
      <c r="AP104" s="238"/>
      <c r="AQ104" s="238"/>
      <c r="AR104" s="238"/>
      <c r="AS104" s="238"/>
      <c r="AT104" s="238"/>
      <c r="AU104" s="238"/>
      <c r="AV104" s="238"/>
      <c r="AW104" s="238"/>
      <c r="AX104" s="238"/>
      <c r="AY104" s="238"/>
      <c r="AZ104" s="239"/>
      <c r="BA104" s="239"/>
      <c r="BB104" s="239"/>
      <c r="BC104" s="239"/>
      <c r="BD104" s="239"/>
      <c r="BE104" s="232"/>
      <c r="BF104" s="232"/>
      <c r="BG104" s="232"/>
      <c r="BH104" s="232"/>
      <c r="BI104" s="232"/>
      <c r="BJ104" s="232"/>
      <c r="BK104" s="232"/>
      <c r="BL104" s="232"/>
      <c r="BM104" s="232"/>
      <c r="BN104" s="232"/>
      <c r="BO104" s="232"/>
      <c r="BP104" s="232"/>
      <c r="BQ104" s="974" t="s">
        <v>417</v>
      </c>
      <c r="BR104" s="974"/>
      <c r="BS104" s="974"/>
      <c r="BT104" s="974"/>
      <c r="BU104" s="974"/>
      <c r="BV104" s="974"/>
      <c r="BW104" s="974"/>
      <c r="BX104" s="974"/>
      <c r="BY104" s="974"/>
      <c r="BZ104" s="974"/>
      <c r="CA104" s="974"/>
      <c r="CB104" s="974"/>
      <c r="CC104" s="974"/>
      <c r="CD104" s="974"/>
      <c r="CE104" s="974"/>
      <c r="CF104" s="974"/>
      <c r="CG104" s="974"/>
      <c r="CH104" s="974"/>
      <c r="CI104" s="974"/>
      <c r="CJ104" s="974"/>
      <c r="CK104" s="974"/>
      <c r="CL104" s="974"/>
      <c r="CM104" s="974"/>
      <c r="CN104" s="974"/>
      <c r="CO104" s="974"/>
      <c r="CP104" s="974"/>
      <c r="CQ104" s="974"/>
      <c r="CR104" s="974"/>
      <c r="CS104" s="974"/>
      <c r="CT104" s="974"/>
      <c r="CU104" s="974"/>
      <c r="CV104" s="974"/>
      <c r="CW104" s="974"/>
      <c r="CX104" s="974"/>
      <c r="CY104" s="974"/>
      <c r="CZ104" s="974"/>
      <c r="DA104" s="974"/>
      <c r="DB104" s="974"/>
      <c r="DC104" s="974"/>
      <c r="DD104" s="974"/>
      <c r="DE104" s="974"/>
      <c r="DF104" s="974"/>
      <c r="DG104" s="974"/>
      <c r="DH104" s="974"/>
      <c r="DI104" s="974"/>
      <c r="DJ104" s="974"/>
      <c r="DK104" s="974"/>
      <c r="DL104" s="974"/>
      <c r="DM104" s="974"/>
      <c r="DN104" s="974"/>
      <c r="DO104" s="974"/>
      <c r="DP104" s="974"/>
      <c r="DQ104" s="974"/>
      <c r="DR104" s="974"/>
      <c r="DS104" s="974"/>
      <c r="DT104" s="974"/>
      <c r="DU104" s="974"/>
      <c r="DV104" s="974"/>
      <c r="DW104" s="974"/>
      <c r="DX104" s="974"/>
      <c r="DY104" s="974"/>
      <c r="DZ104" s="974"/>
      <c r="EA104" s="221"/>
    </row>
    <row r="105" spans="1:131" ht="11.25" customHeight="1" x14ac:dyDescent="0.15">
      <c r="A105" s="232"/>
      <c r="B105" s="232"/>
      <c r="C105" s="232"/>
      <c r="D105" s="232"/>
      <c r="E105" s="232"/>
      <c r="F105" s="232"/>
      <c r="G105" s="232"/>
      <c r="H105" s="232"/>
      <c r="I105" s="232"/>
      <c r="J105" s="232"/>
      <c r="K105" s="232"/>
      <c r="L105" s="232"/>
      <c r="M105" s="232"/>
      <c r="N105" s="232"/>
      <c r="O105" s="232"/>
      <c r="P105" s="232"/>
      <c r="Q105" s="232"/>
      <c r="R105" s="232"/>
      <c r="S105" s="232"/>
      <c r="T105" s="232"/>
      <c r="U105" s="232"/>
      <c r="V105" s="232"/>
      <c r="W105" s="232"/>
      <c r="X105" s="232"/>
      <c r="Y105" s="232"/>
      <c r="Z105" s="232"/>
      <c r="AA105" s="232"/>
      <c r="AB105" s="232"/>
      <c r="AC105" s="232"/>
      <c r="AD105" s="232"/>
      <c r="AE105" s="232"/>
      <c r="AF105" s="232"/>
      <c r="AG105" s="232"/>
      <c r="AH105" s="232"/>
      <c r="AI105" s="232"/>
      <c r="AJ105" s="232"/>
      <c r="AK105" s="232"/>
      <c r="AL105" s="232"/>
      <c r="AM105" s="232"/>
      <c r="AN105" s="232"/>
      <c r="AO105" s="232"/>
      <c r="AP105" s="232"/>
      <c r="AQ105" s="232"/>
      <c r="AR105" s="232"/>
      <c r="AS105" s="232"/>
      <c r="AT105" s="232"/>
      <c r="AU105" s="232"/>
      <c r="AV105" s="232"/>
      <c r="AW105" s="232"/>
      <c r="AX105" s="232"/>
      <c r="AY105" s="232"/>
      <c r="AZ105" s="232"/>
      <c r="BA105" s="232"/>
      <c r="BB105" s="232"/>
      <c r="BC105" s="232"/>
      <c r="BD105" s="232"/>
      <c r="BE105" s="232"/>
      <c r="BF105" s="232"/>
      <c r="BG105" s="232"/>
      <c r="BH105" s="232"/>
      <c r="BI105" s="232"/>
      <c r="BJ105" s="232"/>
      <c r="BK105" s="232"/>
      <c r="BL105" s="232"/>
      <c r="BM105" s="232"/>
      <c r="BN105" s="232"/>
      <c r="BO105" s="232"/>
      <c r="BP105" s="232"/>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221"/>
    </row>
    <row r="106" spans="1:131" ht="11.25" customHeight="1" x14ac:dyDescent="0.15">
      <c r="A106" s="232"/>
      <c r="B106" s="232"/>
      <c r="C106" s="232"/>
      <c r="D106" s="232"/>
      <c r="E106" s="232"/>
      <c r="F106" s="232"/>
      <c r="G106" s="232"/>
      <c r="H106" s="232"/>
      <c r="I106" s="232"/>
      <c r="J106" s="232"/>
      <c r="K106" s="232"/>
      <c r="L106" s="232"/>
      <c r="M106" s="232"/>
      <c r="N106" s="232"/>
      <c r="O106" s="232"/>
      <c r="P106" s="232"/>
      <c r="Q106" s="232"/>
      <c r="R106" s="232"/>
      <c r="S106" s="232"/>
      <c r="T106" s="232"/>
      <c r="U106" s="232"/>
      <c r="V106" s="232"/>
      <c r="W106" s="232"/>
      <c r="X106" s="232"/>
      <c r="Y106" s="232"/>
      <c r="Z106" s="232"/>
      <c r="AA106" s="232"/>
      <c r="AB106" s="232"/>
      <c r="AC106" s="232"/>
      <c r="AD106" s="232"/>
      <c r="AE106" s="232"/>
      <c r="AF106" s="232"/>
      <c r="AG106" s="232"/>
      <c r="AH106" s="232"/>
      <c r="AI106" s="232"/>
      <c r="AJ106" s="232"/>
      <c r="AK106" s="232"/>
      <c r="AL106" s="232"/>
      <c r="AM106" s="232"/>
      <c r="AN106" s="232"/>
      <c r="AO106" s="232"/>
      <c r="AP106" s="232"/>
      <c r="AQ106" s="232"/>
      <c r="AR106" s="232"/>
      <c r="AS106" s="232"/>
      <c r="AT106" s="232"/>
      <c r="AU106" s="232"/>
      <c r="AV106" s="232"/>
      <c r="AW106" s="232"/>
      <c r="AX106" s="232"/>
      <c r="AY106" s="232"/>
      <c r="AZ106" s="232"/>
      <c r="BA106" s="232"/>
      <c r="BB106" s="232"/>
      <c r="BC106" s="232"/>
      <c r="BD106" s="232"/>
      <c r="BE106" s="232"/>
      <c r="BF106" s="232"/>
      <c r="BG106" s="232"/>
      <c r="BH106" s="232"/>
      <c r="BI106" s="232"/>
      <c r="BJ106" s="232"/>
      <c r="BK106" s="232"/>
      <c r="BL106" s="232"/>
      <c r="BM106" s="232"/>
      <c r="BN106" s="232"/>
      <c r="BO106" s="232"/>
      <c r="BP106" s="232"/>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221"/>
    </row>
    <row r="107" spans="1:131" s="221" customFormat="1" ht="26.25" customHeight="1" thickBot="1" x14ac:dyDescent="0.2">
      <c r="A107" s="240" t="s">
        <v>418</v>
      </c>
      <c r="B107" s="241"/>
      <c r="C107" s="241"/>
      <c r="D107" s="241"/>
      <c r="E107" s="241"/>
      <c r="F107" s="241"/>
      <c r="G107" s="241"/>
      <c r="H107" s="241"/>
      <c r="I107" s="241"/>
      <c r="J107" s="241"/>
      <c r="K107" s="241"/>
      <c r="L107" s="241"/>
      <c r="M107" s="241"/>
      <c r="N107" s="241"/>
      <c r="O107" s="241"/>
      <c r="P107" s="241"/>
      <c r="Q107" s="241"/>
      <c r="R107" s="241"/>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1"/>
      <c r="AO107" s="241"/>
      <c r="AP107" s="241"/>
      <c r="AQ107" s="241"/>
      <c r="AR107" s="241"/>
      <c r="AS107" s="241"/>
      <c r="AT107" s="241"/>
      <c r="AU107" s="240" t="s">
        <v>419</v>
      </c>
      <c r="AV107" s="241"/>
      <c r="AW107" s="241"/>
      <c r="AX107" s="241"/>
      <c r="AY107" s="241"/>
      <c r="AZ107" s="241"/>
      <c r="BA107" s="241"/>
      <c r="BB107" s="241"/>
      <c r="BC107" s="241"/>
      <c r="BD107" s="241"/>
      <c r="BE107" s="241"/>
      <c r="BF107" s="241"/>
      <c r="BG107" s="241"/>
      <c r="BH107" s="241"/>
      <c r="BI107" s="241"/>
      <c r="BJ107" s="241"/>
      <c r="BK107" s="241"/>
      <c r="BL107" s="241"/>
      <c r="BM107" s="241"/>
      <c r="BN107" s="241"/>
      <c r="BO107" s="241"/>
      <c r="BP107" s="241"/>
      <c r="BQ107" s="241"/>
      <c r="BR107" s="241"/>
      <c r="BS107" s="241"/>
      <c r="BT107" s="241"/>
      <c r="BU107" s="241"/>
      <c r="BV107" s="241"/>
      <c r="BW107" s="241"/>
      <c r="BX107" s="241"/>
      <c r="BY107" s="241"/>
      <c r="BZ107" s="241"/>
      <c r="CA107" s="241"/>
      <c r="CB107" s="241"/>
      <c r="CC107" s="241"/>
      <c r="CD107" s="241"/>
      <c r="CE107" s="241"/>
      <c r="CF107" s="241"/>
      <c r="CG107" s="241"/>
      <c r="CH107" s="241"/>
      <c r="CI107" s="241"/>
      <c r="CJ107" s="241"/>
      <c r="CK107" s="241"/>
      <c r="CL107" s="241"/>
      <c r="CM107" s="241"/>
      <c r="CN107" s="241"/>
      <c r="CO107" s="241"/>
      <c r="CP107" s="241"/>
      <c r="CQ107" s="241"/>
      <c r="CR107" s="241"/>
      <c r="CS107" s="241"/>
      <c r="CT107" s="241"/>
      <c r="CU107" s="241"/>
      <c r="CV107" s="241"/>
      <c r="CW107" s="241"/>
      <c r="CX107" s="241"/>
      <c r="CY107" s="241"/>
      <c r="CZ107" s="241"/>
      <c r="DA107" s="241"/>
      <c r="DB107" s="241"/>
      <c r="DC107" s="241"/>
      <c r="DD107" s="241"/>
      <c r="DE107" s="241"/>
      <c r="DF107" s="241"/>
      <c r="DG107" s="241"/>
      <c r="DH107" s="241"/>
      <c r="DI107" s="241"/>
      <c r="DJ107" s="241"/>
      <c r="DK107" s="241"/>
      <c r="DL107" s="241"/>
      <c r="DM107" s="241"/>
      <c r="DN107" s="241"/>
      <c r="DO107" s="241"/>
      <c r="DP107" s="241"/>
      <c r="DQ107" s="241"/>
      <c r="DR107" s="241"/>
      <c r="DS107" s="241"/>
      <c r="DT107" s="241"/>
      <c r="DU107" s="241"/>
      <c r="DV107" s="241"/>
      <c r="DW107" s="241"/>
      <c r="DX107" s="241"/>
      <c r="DY107" s="241"/>
      <c r="DZ107" s="241"/>
    </row>
    <row r="108" spans="1:131" s="221" customFormat="1" ht="26.25" customHeight="1" x14ac:dyDescent="0.15">
      <c r="A108" s="975" t="s">
        <v>420</v>
      </c>
      <c r="B108" s="976"/>
      <c r="C108" s="976"/>
      <c r="D108" s="976"/>
      <c r="E108" s="976"/>
      <c r="F108" s="976"/>
      <c r="G108" s="976"/>
      <c r="H108" s="976"/>
      <c r="I108" s="976"/>
      <c r="J108" s="976"/>
      <c r="K108" s="976"/>
      <c r="L108" s="976"/>
      <c r="M108" s="976"/>
      <c r="N108" s="976"/>
      <c r="O108" s="976"/>
      <c r="P108" s="976"/>
      <c r="Q108" s="976"/>
      <c r="R108" s="976"/>
      <c r="S108" s="976"/>
      <c r="T108" s="976"/>
      <c r="U108" s="976"/>
      <c r="V108" s="976"/>
      <c r="W108" s="976"/>
      <c r="X108" s="976"/>
      <c r="Y108" s="976"/>
      <c r="Z108" s="976"/>
      <c r="AA108" s="976"/>
      <c r="AB108" s="976"/>
      <c r="AC108" s="976"/>
      <c r="AD108" s="976"/>
      <c r="AE108" s="976"/>
      <c r="AF108" s="976"/>
      <c r="AG108" s="976"/>
      <c r="AH108" s="976"/>
      <c r="AI108" s="976"/>
      <c r="AJ108" s="976"/>
      <c r="AK108" s="976"/>
      <c r="AL108" s="976"/>
      <c r="AM108" s="976"/>
      <c r="AN108" s="976"/>
      <c r="AO108" s="976"/>
      <c r="AP108" s="976"/>
      <c r="AQ108" s="976"/>
      <c r="AR108" s="976"/>
      <c r="AS108" s="976"/>
      <c r="AT108" s="977"/>
      <c r="AU108" s="975" t="s">
        <v>421</v>
      </c>
      <c r="AV108" s="976"/>
      <c r="AW108" s="976"/>
      <c r="AX108" s="976"/>
      <c r="AY108" s="976"/>
      <c r="AZ108" s="976"/>
      <c r="BA108" s="976"/>
      <c r="BB108" s="976"/>
      <c r="BC108" s="976"/>
      <c r="BD108" s="976"/>
      <c r="BE108" s="976"/>
      <c r="BF108" s="976"/>
      <c r="BG108" s="976"/>
      <c r="BH108" s="976"/>
      <c r="BI108" s="976"/>
      <c r="BJ108" s="976"/>
      <c r="BK108" s="976"/>
      <c r="BL108" s="976"/>
      <c r="BM108" s="976"/>
      <c r="BN108" s="976"/>
      <c r="BO108" s="976"/>
      <c r="BP108" s="976"/>
      <c r="BQ108" s="976"/>
      <c r="BR108" s="976"/>
      <c r="BS108" s="976"/>
      <c r="BT108" s="976"/>
      <c r="BU108" s="976"/>
      <c r="BV108" s="976"/>
      <c r="BW108" s="976"/>
      <c r="BX108" s="976"/>
      <c r="BY108" s="976"/>
      <c r="BZ108" s="976"/>
      <c r="CA108" s="976"/>
      <c r="CB108" s="976"/>
      <c r="CC108" s="976"/>
      <c r="CD108" s="976"/>
      <c r="CE108" s="976"/>
      <c r="CF108" s="976"/>
      <c r="CG108" s="976"/>
      <c r="CH108" s="976"/>
      <c r="CI108" s="976"/>
      <c r="CJ108" s="976"/>
      <c r="CK108" s="976"/>
      <c r="CL108" s="976"/>
      <c r="CM108" s="976"/>
      <c r="CN108" s="976"/>
      <c r="CO108" s="976"/>
      <c r="CP108" s="976"/>
      <c r="CQ108" s="976"/>
      <c r="CR108" s="976"/>
      <c r="CS108" s="976"/>
      <c r="CT108" s="976"/>
      <c r="CU108" s="976"/>
      <c r="CV108" s="976"/>
      <c r="CW108" s="976"/>
      <c r="CX108" s="976"/>
      <c r="CY108" s="976"/>
      <c r="CZ108" s="976"/>
      <c r="DA108" s="976"/>
      <c r="DB108" s="976"/>
      <c r="DC108" s="976"/>
      <c r="DD108" s="976"/>
      <c r="DE108" s="976"/>
      <c r="DF108" s="976"/>
      <c r="DG108" s="976"/>
      <c r="DH108" s="976"/>
      <c r="DI108" s="976"/>
      <c r="DJ108" s="976"/>
      <c r="DK108" s="976"/>
      <c r="DL108" s="976"/>
      <c r="DM108" s="976"/>
      <c r="DN108" s="976"/>
      <c r="DO108" s="976"/>
      <c r="DP108" s="976"/>
      <c r="DQ108" s="976"/>
      <c r="DR108" s="976"/>
      <c r="DS108" s="976"/>
      <c r="DT108" s="976"/>
      <c r="DU108" s="976"/>
      <c r="DV108" s="976"/>
      <c r="DW108" s="976"/>
      <c r="DX108" s="976"/>
      <c r="DY108" s="976"/>
      <c r="DZ108" s="977"/>
    </row>
    <row r="109" spans="1:131" s="221" customFormat="1" ht="26.25" customHeight="1" x14ac:dyDescent="0.15">
      <c r="A109" s="928" t="s">
        <v>422</v>
      </c>
      <c r="B109" s="929"/>
      <c r="C109" s="929"/>
      <c r="D109" s="929"/>
      <c r="E109" s="929"/>
      <c r="F109" s="929"/>
      <c r="G109" s="929"/>
      <c r="H109" s="929"/>
      <c r="I109" s="929"/>
      <c r="J109" s="929"/>
      <c r="K109" s="929"/>
      <c r="L109" s="929"/>
      <c r="M109" s="929"/>
      <c r="N109" s="929"/>
      <c r="O109" s="929"/>
      <c r="P109" s="929"/>
      <c r="Q109" s="929"/>
      <c r="R109" s="929"/>
      <c r="S109" s="929"/>
      <c r="T109" s="929"/>
      <c r="U109" s="929"/>
      <c r="V109" s="929"/>
      <c r="W109" s="929"/>
      <c r="X109" s="929"/>
      <c r="Y109" s="929"/>
      <c r="Z109" s="930"/>
      <c r="AA109" s="931" t="s">
        <v>423</v>
      </c>
      <c r="AB109" s="929"/>
      <c r="AC109" s="929"/>
      <c r="AD109" s="929"/>
      <c r="AE109" s="930"/>
      <c r="AF109" s="931" t="s">
        <v>424</v>
      </c>
      <c r="AG109" s="929"/>
      <c r="AH109" s="929"/>
      <c r="AI109" s="929"/>
      <c r="AJ109" s="930"/>
      <c r="AK109" s="931" t="s">
        <v>304</v>
      </c>
      <c r="AL109" s="929"/>
      <c r="AM109" s="929"/>
      <c r="AN109" s="929"/>
      <c r="AO109" s="930"/>
      <c r="AP109" s="931" t="s">
        <v>425</v>
      </c>
      <c r="AQ109" s="929"/>
      <c r="AR109" s="929"/>
      <c r="AS109" s="929"/>
      <c r="AT109" s="962"/>
      <c r="AU109" s="928" t="s">
        <v>422</v>
      </c>
      <c r="AV109" s="929"/>
      <c r="AW109" s="929"/>
      <c r="AX109" s="929"/>
      <c r="AY109" s="929"/>
      <c r="AZ109" s="929"/>
      <c r="BA109" s="929"/>
      <c r="BB109" s="929"/>
      <c r="BC109" s="929"/>
      <c r="BD109" s="929"/>
      <c r="BE109" s="929"/>
      <c r="BF109" s="929"/>
      <c r="BG109" s="929"/>
      <c r="BH109" s="929"/>
      <c r="BI109" s="929"/>
      <c r="BJ109" s="929"/>
      <c r="BK109" s="929"/>
      <c r="BL109" s="929"/>
      <c r="BM109" s="929"/>
      <c r="BN109" s="929"/>
      <c r="BO109" s="929"/>
      <c r="BP109" s="930"/>
      <c r="BQ109" s="931" t="s">
        <v>423</v>
      </c>
      <c r="BR109" s="929"/>
      <c r="BS109" s="929"/>
      <c r="BT109" s="929"/>
      <c r="BU109" s="930"/>
      <c r="BV109" s="931" t="s">
        <v>424</v>
      </c>
      <c r="BW109" s="929"/>
      <c r="BX109" s="929"/>
      <c r="BY109" s="929"/>
      <c r="BZ109" s="930"/>
      <c r="CA109" s="931" t="s">
        <v>304</v>
      </c>
      <c r="CB109" s="929"/>
      <c r="CC109" s="929"/>
      <c r="CD109" s="929"/>
      <c r="CE109" s="930"/>
      <c r="CF109" s="969" t="s">
        <v>425</v>
      </c>
      <c r="CG109" s="969"/>
      <c r="CH109" s="969"/>
      <c r="CI109" s="969"/>
      <c r="CJ109" s="969"/>
      <c r="CK109" s="931" t="s">
        <v>426</v>
      </c>
      <c r="CL109" s="929"/>
      <c r="CM109" s="929"/>
      <c r="CN109" s="929"/>
      <c r="CO109" s="929"/>
      <c r="CP109" s="929"/>
      <c r="CQ109" s="929"/>
      <c r="CR109" s="929"/>
      <c r="CS109" s="929"/>
      <c r="CT109" s="929"/>
      <c r="CU109" s="929"/>
      <c r="CV109" s="929"/>
      <c r="CW109" s="929"/>
      <c r="CX109" s="929"/>
      <c r="CY109" s="929"/>
      <c r="CZ109" s="929"/>
      <c r="DA109" s="929"/>
      <c r="DB109" s="929"/>
      <c r="DC109" s="929"/>
      <c r="DD109" s="929"/>
      <c r="DE109" s="929"/>
      <c r="DF109" s="930"/>
      <c r="DG109" s="931" t="s">
        <v>423</v>
      </c>
      <c r="DH109" s="929"/>
      <c r="DI109" s="929"/>
      <c r="DJ109" s="929"/>
      <c r="DK109" s="930"/>
      <c r="DL109" s="931" t="s">
        <v>424</v>
      </c>
      <c r="DM109" s="929"/>
      <c r="DN109" s="929"/>
      <c r="DO109" s="929"/>
      <c r="DP109" s="930"/>
      <c r="DQ109" s="931" t="s">
        <v>304</v>
      </c>
      <c r="DR109" s="929"/>
      <c r="DS109" s="929"/>
      <c r="DT109" s="929"/>
      <c r="DU109" s="930"/>
      <c r="DV109" s="931" t="s">
        <v>425</v>
      </c>
      <c r="DW109" s="929"/>
      <c r="DX109" s="929"/>
      <c r="DY109" s="929"/>
      <c r="DZ109" s="962"/>
    </row>
    <row r="110" spans="1:131" s="221" customFormat="1" ht="26.25" customHeight="1" x14ac:dyDescent="0.15">
      <c r="A110" s="840" t="s">
        <v>427</v>
      </c>
      <c r="B110" s="841"/>
      <c r="C110" s="841"/>
      <c r="D110" s="841"/>
      <c r="E110" s="841"/>
      <c r="F110" s="841"/>
      <c r="G110" s="841"/>
      <c r="H110" s="841"/>
      <c r="I110" s="841"/>
      <c r="J110" s="841"/>
      <c r="K110" s="841"/>
      <c r="L110" s="841"/>
      <c r="M110" s="841"/>
      <c r="N110" s="841"/>
      <c r="O110" s="841"/>
      <c r="P110" s="841"/>
      <c r="Q110" s="841"/>
      <c r="R110" s="841"/>
      <c r="S110" s="841"/>
      <c r="T110" s="841"/>
      <c r="U110" s="841"/>
      <c r="V110" s="841"/>
      <c r="W110" s="841"/>
      <c r="X110" s="841"/>
      <c r="Y110" s="841"/>
      <c r="Z110" s="842"/>
      <c r="AA110" s="921">
        <v>530361</v>
      </c>
      <c r="AB110" s="922"/>
      <c r="AC110" s="922"/>
      <c r="AD110" s="922"/>
      <c r="AE110" s="923"/>
      <c r="AF110" s="924">
        <v>536831</v>
      </c>
      <c r="AG110" s="922"/>
      <c r="AH110" s="922"/>
      <c r="AI110" s="922"/>
      <c r="AJ110" s="923"/>
      <c r="AK110" s="924">
        <v>614592</v>
      </c>
      <c r="AL110" s="922"/>
      <c r="AM110" s="922"/>
      <c r="AN110" s="922"/>
      <c r="AO110" s="923"/>
      <c r="AP110" s="925">
        <v>17.5</v>
      </c>
      <c r="AQ110" s="926"/>
      <c r="AR110" s="926"/>
      <c r="AS110" s="926"/>
      <c r="AT110" s="927"/>
      <c r="AU110" s="963" t="s">
        <v>73</v>
      </c>
      <c r="AV110" s="964"/>
      <c r="AW110" s="964"/>
      <c r="AX110" s="964"/>
      <c r="AY110" s="964"/>
      <c r="AZ110" s="893" t="s">
        <v>428</v>
      </c>
      <c r="BA110" s="841"/>
      <c r="BB110" s="841"/>
      <c r="BC110" s="841"/>
      <c r="BD110" s="841"/>
      <c r="BE110" s="841"/>
      <c r="BF110" s="841"/>
      <c r="BG110" s="841"/>
      <c r="BH110" s="841"/>
      <c r="BI110" s="841"/>
      <c r="BJ110" s="841"/>
      <c r="BK110" s="841"/>
      <c r="BL110" s="841"/>
      <c r="BM110" s="841"/>
      <c r="BN110" s="841"/>
      <c r="BO110" s="841"/>
      <c r="BP110" s="842"/>
      <c r="BQ110" s="894">
        <v>5055844</v>
      </c>
      <c r="BR110" s="875"/>
      <c r="BS110" s="875"/>
      <c r="BT110" s="875"/>
      <c r="BU110" s="875"/>
      <c r="BV110" s="875">
        <v>5153387</v>
      </c>
      <c r="BW110" s="875"/>
      <c r="BX110" s="875"/>
      <c r="BY110" s="875"/>
      <c r="BZ110" s="875"/>
      <c r="CA110" s="875">
        <v>4886178</v>
      </c>
      <c r="CB110" s="875"/>
      <c r="CC110" s="875"/>
      <c r="CD110" s="875"/>
      <c r="CE110" s="875"/>
      <c r="CF110" s="899">
        <v>138.9</v>
      </c>
      <c r="CG110" s="900"/>
      <c r="CH110" s="900"/>
      <c r="CI110" s="900"/>
      <c r="CJ110" s="900"/>
      <c r="CK110" s="959" t="s">
        <v>429</v>
      </c>
      <c r="CL110" s="852"/>
      <c r="CM110" s="893" t="s">
        <v>430</v>
      </c>
      <c r="CN110" s="841"/>
      <c r="CO110" s="841"/>
      <c r="CP110" s="841"/>
      <c r="CQ110" s="841"/>
      <c r="CR110" s="841"/>
      <c r="CS110" s="841"/>
      <c r="CT110" s="841"/>
      <c r="CU110" s="841"/>
      <c r="CV110" s="841"/>
      <c r="CW110" s="841"/>
      <c r="CX110" s="841"/>
      <c r="CY110" s="841"/>
      <c r="CZ110" s="841"/>
      <c r="DA110" s="841"/>
      <c r="DB110" s="841"/>
      <c r="DC110" s="841"/>
      <c r="DD110" s="841"/>
      <c r="DE110" s="841"/>
      <c r="DF110" s="842"/>
      <c r="DG110" s="894" t="s">
        <v>130</v>
      </c>
      <c r="DH110" s="875"/>
      <c r="DI110" s="875"/>
      <c r="DJ110" s="875"/>
      <c r="DK110" s="875"/>
      <c r="DL110" s="875" t="s">
        <v>130</v>
      </c>
      <c r="DM110" s="875"/>
      <c r="DN110" s="875"/>
      <c r="DO110" s="875"/>
      <c r="DP110" s="875"/>
      <c r="DQ110" s="875" t="s">
        <v>130</v>
      </c>
      <c r="DR110" s="875"/>
      <c r="DS110" s="875"/>
      <c r="DT110" s="875"/>
      <c r="DU110" s="875"/>
      <c r="DV110" s="876" t="s">
        <v>431</v>
      </c>
      <c r="DW110" s="876"/>
      <c r="DX110" s="876"/>
      <c r="DY110" s="876"/>
      <c r="DZ110" s="877"/>
    </row>
    <row r="111" spans="1:131" s="221" customFormat="1" ht="26.25" customHeight="1" x14ac:dyDescent="0.15">
      <c r="A111" s="807" t="s">
        <v>432</v>
      </c>
      <c r="B111" s="808"/>
      <c r="C111" s="808"/>
      <c r="D111" s="808"/>
      <c r="E111" s="808"/>
      <c r="F111" s="808"/>
      <c r="G111" s="808"/>
      <c r="H111" s="808"/>
      <c r="I111" s="808"/>
      <c r="J111" s="808"/>
      <c r="K111" s="808"/>
      <c r="L111" s="808"/>
      <c r="M111" s="808"/>
      <c r="N111" s="808"/>
      <c r="O111" s="808"/>
      <c r="P111" s="808"/>
      <c r="Q111" s="808"/>
      <c r="R111" s="808"/>
      <c r="S111" s="808"/>
      <c r="T111" s="808"/>
      <c r="U111" s="808"/>
      <c r="V111" s="808"/>
      <c r="W111" s="808"/>
      <c r="X111" s="808"/>
      <c r="Y111" s="808"/>
      <c r="Z111" s="958"/>
      <c r="AA111" s="951" t="s">
        <v>130</v>
      </c>
      <c r="AB111" s="952"/>
      <c r="AC111" s="952"/>
      <c r="AD111" s="952"/>
      <c r="AE111" s="953"/>
      <c r="AF111" s="954" t="s">
        <v>431</v>
      </c>
      <c r="AG111" s="952"/>
      <c r="AH111" s="952"/>
      <c r="AI111" s="952"/>
      <c r="AJ111" s="953"/>
      <c r="AK111" s="954" t="s">
        <v>130</v>
      </c>
      <c r="AL111" s="952"/>
      <c r="AM111" s="952"/>
      <c r="AN111" s="952"/>
      <c r="AO111" s="953"/>
      <c r="AP111" s="955" t="s">
        <v>130</v>
      </c>
      <c r="AQ111" s="956"/>
      <c r="AR111" s="956"/>
      <c r="AS111" s="956"/>
      <c r="AT111" s="957"/>
      <c r="AU111" s="965"/>
      <c r="AV111" s="966"/>
      <c r="AW111" s="966"/>
      <c r="AX111" s="966"/>
      <c r="AY111" s="966"/>
      <c r="AZ111" s="848" t="s">
        <v>433</v>
      </c>
      <c r="BA111" s="785"/>
      <c r="BB111" s="785"/>
      <c r="BC111" s="785"/>
      <c r="BD111" s="785"/>
      <c r="BE111" s="785"/>
      <c r="BF111" s="785"/>
      <c r="BG111" s="785"/>
      <c r="BH111" s="785"/>
      <c r="BI111" s="785"/>
      <c r="BJ111" s="785"/>
      <c r="BK111" s="785"/>
      <c r="BL111" s="785"/>
      <c r="BM111" s="785"/>
      <c r="BN111" s="785"/>
      <c r="BO111" s="785"/>
      <c r="BP111" s="786"/>
      <c r="BQ111" s="849" t="s">
        <v>130</v>
      </c>
      <c r="BR111" s="850"/>
      <c r="BS111" s="850"/>
      <c r="BT111" s="850"/>
      <c r="BU111" s="850"/>
      <c r="BV111" s="850" t="s">
        <v>130</v>
      </c>
      <c r="BW111" s="850"/>
      <c r="BX111" s="850"/>
      <c r="BY111" s="850"/>
      <c r="BZ111" s="850"/>
      <c r="CA111" s="850" t="s">
        <v>130</v>
      </c>
      <c r="CB111" s="850"/>
      <c r="CC111" s="850"/>
      <c r="CD111" s="850"/>
      <c r="CE111" s="850"/>
      <c r="CF111" s="908" t="s">
        <v>431</v>
      </c>
      <c r="CG111" s="909"/>
      <c r="CH111" s="909"/>
      <c r="CI111" s="909"/>
      <c r="CJ111" s="909"/>
      <c r="CK111" s="960"/>
      <c r="CL111" s="854"/>
      <c r="CM111" s="848" t="s">
        <v>434</v>
      </c>
      <c r="CN111" s="785"/>
      <c r="CO111" s="785"/>
      <c r="CP111" s="785"/>
      <c r="CQ111" s="785"/>
      <c r="CR111" s="785"/>
      <c r="CS111" s="785"/>
      <c r="CT111" s="785"/>
      <c r="CU111" s="785"/>
      <c r="CV111" s="785"/>
      <c r="CW111" s="785"/>
      <c r="CX111" s="785"/>
      <c r="CY111" s="785"/>
      <c r="CZ111" s="785"/>
      <c r="DA111" s="785"/>
      <c r="DB111" s="785"/>
      <c r="DC111" s="785"/>
      <c r="DD111" s="785"/>
      <c r="DE111" s="785"/>
      <c r="DF111" s="786"/>
      <c r="DG111" s="849" t="s">
        <v>431</v>
      </c>
      <c r="DH111" s="850"/>
      <c r="DI111" s="850"/>
      <c r="DJ111" s="850"/>
      <c r="DK111" s="850"/>
      <c r="DL111" s="850" t="s">
        <v>130</v>
      </c>
      <c r="DM111" s="850"/>
      <c r="DN111" s="850"/>
      <c r="DO111" s="850"/>
      <c r="DP111" s="850"/>
      <c r="DQ111" s="850" t="s">
        <v>130</v>
      </c>
      <c r="DR111" s="850"/>
      <c r="DS111" s="850"/>
      <c r="DT111" s="850"/>
      <c r="DU111" s="850"/>
      <c r="DV111" s="827" t="s">
        <v>130</v>
      </c>
      <c r="DW111" s="827"/>
      <c r="DX111" s="827"/>
      <c r="DY111" s="827"/>
      <c r="DZ111" s="828"/>
    </row>
    <row r="112" spans="1:131" s="221" customFormat="1" ht="26.25" customHeight="1" x14ac:dyDescent="0.15">
      <c r="A112" s="945" t="s">
        <v>435</v>
      </c>
      <c r="B112" s="946"/>
      <c r="C112" s="785" t="s">
        <v>436</v>
      </c>
      <c r="D112" s="785"/>
      <c r="E112" s="785"/>
      <c r="F112" s="785"/>
      <c r="G112" s="785"/>
      <c r="H112" s="785"/>
      <c r="I112" s="785"/>
      <c r="J112" s="785"/>
      <c r="K112" s="785"/>
      <c r="L112" s="785"/>
      <c r="M112" s="785"/>
      <c r="N112" s="785"/>
      <c r="O112" s="785"/>
      <c r="P112" s="785"/>
      <c r="Q112" s="785"/>
      <c r="R112" s="785"/>
      <c r="S112" s="785"/>
      <c r="T112" s="785"/>
      <c r="U112" s="785"/>
      <c r="V112" s="785"/>
      <c r="W112" s="785"/>
      <c r="X112" s="785"/>
      <c r="Y112" s="785"/>
      <c r="Z112" s="786"/>
      <c r="AA112" s="812" t="s">
        <v>130</v>
      </c>
      <c r="AB112" s="813"/>
      <c r="AC112" s="813"/>
      <c r="AD112" s="813"/>
      <c r="AE112" s="814"/>
      <c r="AF112" s="815" t="s">
        <v>130</v>
      </c>
      <c r="AG112" s="813"/>
      <c r="AH112" s="813"/>
      <c r="AI112" s="813"/>
      <c r="AJ112" s="814"/>
      <c r="AK112" s="815" t="s">
        <v>130</v>
      </c>
      <c r="AL112" s="813"/>
      <c r="AM112" s="813"/>
      <c r="AN112" s="813"/>
      <c r="AO112" s="814"/>
      <c r="AP112" s="857" t="s">
        <v>130</v>
      </c>
      <c r="AQ112" s="858"/>
      <c r="AR112" s="858"/>
      <c r="AS112" s="858"/>
      <c r="AT112" s="859"/>
      <c r="AU112" s="965"/>
      <c r="AV112" s="966"/>
      <c r="AW112" s="966"/>
      <c r="AX112" s="966"/>
      <c r="AY112" s="966"/>
      <c r="AZ112" s="848" t="s">
        <v>437</v>
      </c>
      <c r="BA112" s="785"/>
      <c r="BB112" s="785"/>
      <c r="BC112" s="785"/>
      <c r="BD112" s="785"/>
      <c r="BE112" s="785"/>
      <c r="BF112" s="785"/>
      <c r="BG112" s="785"/>
      <c r="BH112" s="785"/>
      <c r="BI112" s="785"/>
      <c r="BJ112" s="785"/>
      <c r="BK112" s="785"/>
      <c r="BL112" s="785"/>
      <c r="BM112" s="785"/>
      <c r="BN112" s="785"/>
      <c r="BO112" s="785"/>
      <c r="BP112" s="786"/>
      <c r="BQ112" s="849" t="s">
        <v>130</v>
      </c>
      <c r="BR112" s="850"/>
      <c r="BS112" s="850"/>
      <c r="BT112" s="850"/>
      <c r="BU112" s="850"/>
      <c r="BV112" s="850" t="s">
        <v>130</v>
      </c>
      <c r="BW112" s="850"/>
      <c r="BX112" s="850"/>
      <c r="BY112" s="850"/>
      <c r="BZ112" s="850"/>
      <c r="CA112" s="850" t="s">
        <v>431</v>
      </c>
      <c r="CB112" s="850"/>
      <c r="CC112" s="850"/>
      <c r="CD112" s="850"/>
      <c r="CE112" s="850"/>
      <c r="CF112" s="908" t="s">
        <v>130</v>
      </c>
      <c r="CG112" s="909"/>
      <c r="CH112" s="909"/>
      <c r="CI112" s="909"/>
      <c r="CJ112" s="909"/>
      <c r="CK112" s="960"/>
      <c r="CL112" s="854"/>
      <c r="CM112" s="848" t="s">
        <v>438</v>
      </c>
      <c r="CN112" s="785"/>
      <c r="CO112" s="785"/>
      <c r="CP112" s="785"/>
      <c r="CQ112" s="785"/>
      <c r="CR112" s="785"/>
      <c r="CS112" s="785"/>
      <c r="CT112" s="785"/>
      <c r="CU112" s="785"/>
      <c r="CV112" s="785"/>
      <c r="CW112" s="785"/>
      <c r="CX112" s="785"/>
      <c r="CY112" s="785"/>
      <c r="CZ112" s="785"/>
      <c r="DA112" s="785"/>
      <c r="DB112" s="785"/>
      <c r="DC112" s="785"/>
      <c r="DD112" s="785"/>
      <c r="DE112" s="785"/>
      <c r="DF112" s="786"/>
      <c r="DG112" s="849" t="s">
        <v>431</v>
      </c>
      <c r="DH112" s="850"/>
      <c r="DI112" s="850"/>
      <c r="DJ112" s="850"/>
      <c r="DK112" s="850"/>
      <c r="DL112" s="850" t="s">
        <v>130</v>
      </c>
      <c r="DM112" s="850"/>
      <c r="DN112" s="850"/>
      <c r="DO112" s="850"/>
      <c r="DP112" s="850"/>
      <c r="DQ112" s="850" t="s">
        <v>431</v>
      </c>
      <c r="DR112" s="850"/>
      <c r="DS112" s="850"/>
      <c r="DT112" s="850"/>
      <c r="DU112" s="850"/>
      <c r="DV112" s="827" t="s">
        <v>130</v>
      </c>
      <c r="DW112" s="827"/>
      <c r="DX112" s="827"/>
      <c r="DY112" s="827"/>
      <c r="DZ112" s="828"/>
    </row>
    <row r="113" spans="1:130" s="221" customFormat="1" ht="26.25" customHeight="1" x14ac:dyDescent="0.15">
      <c r="A113" s="947"/>
      <c r="B113" s="948"/>
      <c r="C113" s="785" t="s">
        <v>439</v>
      </c>
      <c r="D113" s="785"/>
      <c r="E113" s="785"/>
      <c r="F113" s="785"/>
      <c r="G113" s="785"/>
      <c r="H113" s="785"/>
      <c r="I113" s="785"/>
      <c r="J113" s="785"/>
      <c r="K113" s="785"/>
      <c r="L113" s="785"/>
      <c r="M113" s="785"/>
      <c r="N113" s="785"/>
      <c r="O113" s="785"/>
      <c r="P113" s="785"/>
      <c r="Q113" s="785"/>
      <c r="R113" s="785"/>
      <c r="S113" s="785"/>
      <c r="T113" s="785"/>
      <c r="U113" s="785"/>
      <c r="V113" s="785"/>
      <c r="W113" s="785"/>
      <c r="X113" s="785"/>
      <c r="Y113" s="785"/>
      <c r="Z113" s="786"/>
      <c r="AA113" s="951" t="s">
        <v>130</v>
      </c>
      <c r="AB113" s="952"/>
      <c r="AC113" s="952"/>
      <c r="AD113" s="952"/>
      <c r="AE113" s="953"/>
      <c r="AF113" s="954" t="s">
        <v>130</v>
      </c>
      <c r="AG113" s="952"/>
      <c r="AH113" s="952"/>
      <c r="AI113" s="952"/>
      <c r="AJ113" s="953"/>
      <c r="AK113" s="954" t="s">
        <v>130</v>
      </c>
      <c r="AL113" s="952"/>
      <c r="AM113" s="952"/>
      <c r="AN113" s="952"/>
      <c r="AO113" s="953"/>
      <c r="AP113" s="955" t="s">
        <v>130</v>
      </c>
      <c r="AQ113" s="956"/>
      <c r="AR113" s="956"/>
      <c r="AS113" s="956"/>
      <c r="AT113" s="957"/>
      <c r="AU113" s="965"/>
      <c r="AV113" s="966"/>
      <c r="AW113" s="966"/>
      <c r="AX113" s="966"/>
      <c r="AY113" s="966"/>
      <c r="AZ113" s="848" t="s">
        <v>440</v>
      </c>
      <c r="BA113" s="785"/>
      <c r="BB113" s="785"/>
      <c r="BC113" s="785"/>
      <c r="BD113" s="785"/>
      <c r="BE113" s="785"/>
      <c r="BF113" s="785"/>
      <c r="BG113" s="785"/>
      <c r="BH113" s="785"/>
      <c r="BI113" s="785"/>
      <c r="BJ113" s="785"/>
      <c r="BK113" s="785"/>
      <c r="BL113" s="785"/>
      <c r="BM113" s="785"/>
      <c r="BN113" s="785"/>
      <c r="BO113" s="785"/>
      <c r="BP113" s="786"/>
      <c r="BQ113" s="849">
        <v>943145</v>
      </c>
      <c r="BR113" s="850"/>
      <c r="BS113" s="850"/>
      <c r="BT113" s="850"/>
      <c r="BU113" s="850"/>
      <c r="BV113" s="850">
        <v>973475</v>
      </c>
      <c r="BW113" s="850"/>
      <c r="BX113" s="850"/>
      <c r="BY113" s="850"/>
      <c r="BZ113" s="850"/>
      <c r="CA113" s="850">
        <v>1027476</v>
      </c>
      <c r="CB113" s="850"/>
      <c r="CC113" s="850"/>
      <c r="CD113" s="850"/>
      <c r="CE113" s="850"/>
      <c r="CF113" s="908">
        <v>29.2</v>
      </c>
      <c r="CG113" s="909"/>
      <c r="CH113" s="909"/>
      <c r="CI113" s="909"/>
      <c r="CJ113" s="909"/>
      <c r="CK113" s="960"/>
      <c r="CL113" s="854"/>
      <c r="CM113" s="848" t="s">
        <v>441</v>
      </c>
      <c r="CN113" s="785"/>
      <c r="CO113" s="785"/>
      <c r="CP113" s="785"/>
      <c r="CQ113" s="785"/>
      <c r="CR113" s="785"/>
      <c r="CS113" s="785"/>
      <c r="CT113" s="785"/>
      <c r="CU113" s="785"/>
      <c r="CV113" s="785"/>
      <c r="CW113" s="785"/>
      <c r="CX113" s="785"/>
      <c r="CY113" s="785"/>
      <c r="CZ113" s="785"/>
      <c r="DA113" s="785"/>
      <c r="DB113" s="785"/>
      <c r="DC113" s="785"/>
      <c r="DD113" s="785"/>
      <c r="DE113" s="785"/>
      <c r="DF113" s="786"/>
      <c r="DG113" s="812" t="s">
        <v>431</v>
      </c>
      <c r="DH113" s="813"/>
      <c r="DI113" s="813"/>
      <c r="DJ113" s="813"/>
      <c r="DK113" s="814"/>
      <c r="DL113" s="815" t="s">
        <v>130</v>
      </c>
      <c r="DM113" s="813"/>
      <c r="DN113" s="813"/>
      <c r="DO113" s="813"/>
      <c r="DP113" s="814"/>
      <c r="DQ113" s="815" t="s">
        <v>130</v>
      </c>
      <c r="DR113" s="813"/>
      <c r="DS113" s="813"/>
      <c r="DT113" s="813"/>
      <c r="DU113" s="814"/>
      <c r="DV113" s="857" t="s">
        <v>431</v>
      </c>
      <c r="DW113" s="858"/>
      <c r="DX113" s="858"/>
      <c r="DY113" s="858"/>
      <c r="DZ113" s="859"/>
    </row>
    <row r="114" spans="1:130" s="221" customFormat="1" ht="26.25" customHeight="1" x14ac:dyDescent="0.15">
      <c r="A114" s="947"/>
      <c r="B114" s="948"/>
      <c r="C114" s="785" t="s">
        <v>442</v>
      </c>
      <c r="D114" s="785"/>
      <c r="E114" s="785"/>
      <c r="F114" s="785"/>
      <c r="G114" s="785"/>
      <c r="H114" s="785"/>
      <c r="I114" s="785"/>
      <c r="J114" s="785"/>
      <c r="K114" s="785"/>
      <c r="L114" s="785"/>
      <c r="M114" s="785"/>
      <c r="N114" s="785"/>
      <c r="O114" s="785"/>
      <c r="P114" s="785"/>
      <c r="Q114" s="785"/>
      <c r="R114" s="785"/>
      <c r="S114" s="785"/>
      <c r="T114" s="785"/>
      <c r="U114" s="785"/>
      <c r="V114" s="785"/>
      <c r="W114" s="785"/>
      <c r="X114" s="785"/>
      <c r="Y114" s="785"/>
      <c r="Z114" s="786"/>
      <c r="AA114" s="812">
        <v>5911</v>
      </c>
      <c r="AB114" s="813"/>
      <c r="AC114" s="813"/>
      <c r="AD114" s="813"/>
      <c r="AE114" s="814"/>
      <c r="AF114" s="815">
        <v>7158</v>
      </c>
      <c r="AG114" s="813"/>
      <c r="AH114" s="813"/>
      <c r="AI114" s="813"/>
      <c r="AJ114" s="814"/>
      <c r="AK114" s="815">
        <v>13287</v>
      </c>
      <c r="AL114" s="813"/>
      <c r="AM114" s="813"/>
      <c r="AN114" s="813"/>
      <c r="AO114" s="814"/>
      <c r="AP114" s="857">
        <v>0.4</v>
      </c>
      <c r="AQ114" s="858"/>
      <c r="AR114" s="858"/>
      <c r="AS114" s="858"/>
      <c r="AT114" s="859"/>
      <c r="AU114" s="965"/>
      <c r="AV114" s="966"/>
      <c r="AW114" s="966"/>
      <c r="AX114" s="966"/>
      <c r="AY114" s="966"/>
      <c r="AZ114" s="848" t="s">
        <v>443</v>
      </c>
      <c r="BA114" s="785"/>
      <c r="BB114" s="785"/>
      <c r="BC114" s="785"/>
      <c r="BD114" s="785"/>
      <c r="BE114" s="785"/>
      <c r="BF114" s="785"/>
      <c r="BG114" s="785"/>
      <c r="BH114" s="785"/>
      <c r="BI114" s="785"/>
      <c r="BJ114" s="785"/>
      <c r="BK114" s="785"/>
      <c r="BL114" s="785"/>
      <c r="BM114" s="785"/>
      <c r="BN114" s="785"/>
      <c r="BO114" s="785"/>
      <c r="BP114" s="786"/>
      <c r="BQ114" s="849">
        <v>1063684</v>
      </c>
      <c r="BR114" s="850"/>
      <c r="BS114" s="850"/>
      <c r="BT114" s="850"/>
      <c r="BU114" s="850"/>
      <c r="BV114" s="850">
        <v>1009905</v>
      </c>
      <c r="BW114" s="850"/>
      <c r="BX114" s="850"/>
      <c r="BY114" s="850"/>
      <c r="BZ114" s="850"/>
      <c r="CA114" s="850">
        <v>1031872</v>
      </c>
      <c r="CB114" s="850"/>
      <c r="CC114" s="850"/>
      <c r="CD114" s="850"/>
      <c r="CE114" s="850"/>
      <c r="CF114" s="908">
        <v>29.3</v>
      </c>
      <c r="CG114" s="909"/>
      <c r="CH114" s="909"/>
      <c r="CI114" s="909"/>
      <c r="CJ114" s="909"/>
      <c r="CK114" s="960"/>
      <c r="CL114" s="854"/>
      <c r="CM114" s="848" t="s">
        <v>444</v>
      </c>
      <c r="CN114" s="785"/>
      <c r="CO114" s="785"/>
      <c r="CP114" s="785"/>
      <c r="CQ114" s="785"/>
      <c r="CR114" s="785"/>
      <c r="CS114" s="785"/>
      <c r="CT114" s="785"/>
      <c r="CU114" s="785"/>
      <c r="CV114" s="785"/>
      <c r="CW114" s="785"/>
      <c r="CX114" s="785"/>
      <c r="CY114" s="785"/>
      <c r="CZ114" s="785"/>
      <c r="DA114" s="785"/>
      <c r="DB114" s="785"/>
      <c r="DC114" s="785"/>
      <c r="DD114" s="785"/>
      <c r="DE114" s="785"/>
      <c r="DF114" s="786"/>
      <c r="DG114" s="812" t="s">
        <v>130</v>
      </c>
      <c r="DH114" s="813"/>
      <c r="DI114" s="813"/>
      <c r="DJ114" s="813"/>
      <c r="DK114" s="814"/>
      <c r="DL114" s="815" t="s">
        <v>130</v>
      </c>
      <c r="DM114" s="813"/>
      <c r="DN114" s="813"/>
      <c r="DO114" s="813"/>
      <c r="DP114" s="814"/>
      <c r="DQ114" s="815" t="s">
        <v>130</v>
      </c>
      <c r="DR114" s="813"/>
      <c r="DS114" s="813"/>
      <c r="DT114" s="813"/>
      <c r="DU114" s="814"/>
      <c r="DV114" s="857" t="s">
        <v>130</v>
      </c>
      <c r="DW114" s="858"/>
      <c r="DX114" s="858"/>
      <c r="DY114" s="858"/>
      <c r="DZ114" s="859"/>
    </row>
    <row r="115" spans="1:130" s="221" customFormat="1" ht="26.25" customHeight="1" x14ac:dyDescent="0.15">
      <c r="A115" s="947"/>
      <c r="B115" s="948"/>
      <c r="C115" s="785" t="s">
        <v>445</v>
      </c>
      <c r="D115" s="785"/>
      <c r="E115" s="785"/>
      <c r="F115" s="785"/>
      <c r="G115" s="785"/>
      <c r="H115" s="785"/>
      <c r="I115" s="785"/>
      <c r="J115" s="785"/>
      <c r="K115" s="785"/>
      <c r="L115" s="785"/>
      <c r="M115" s="785"/>
      <c r="N115" s="785"/>
      <c r="O115" s="785"/>
      <c r="P115" s="785"/>
      <c r="Q115" s="785"/>
      <c r="R115" s="785"/>
      <c r="S115" s="785"/>
      <c r="T115" s="785"/>
      <c r="U115" s="785"/>
      <c r="V115" s="785"/>
      <c r="W115" s="785"/>
      <c r="X115" s="785"/>
      <c r="Y115" s="785"/>
      <c r="Z115" s="786"/>
      <c r="AA115" s="951">
        <v>920</v>
      </c>
      <c r="AB115" s="952"/>
      <c r="AC115" s="952"/>
      <c r="AD115" s="952"/>
      <c r="AE115" s="953"/>
      <c r="AF115" s="954">
        <v>16575</v>
      </c>
      <c r="AG115" s="952"/>
      <c r="AH115" s="952"/>
      <c r="AI115" s="952"/>
      <c r="AJ115" s="953"/>
      <c r="AK115" s="954">
        <v>15751</v>
      </c>
      <c r="AL115" s="952"/>
      <c r="AM115" s="952"/>
      <c r="AN115" s="952"/>
      <c r="AO115" s="953"/>
      <c r="AP115" s="955">
        <v>0.4</v>
      </c>
      <c r="AQ115" s="956"/>
      <c r="AR115" s="956"/>
      <c r="AS115" s="956"/>
      <c r="AT115" s="957"/>
      <c r="AU115" s="965"/>
      <c r="AV115" s="966"/>
      <c r="AW115" s="966"/>
      <c r="AX115" s="966"/>
      <c r="AY115" s="966"/>
      <c r="AZ115" s="848" t="s">
        <v>446</v>
      </c>
      <c r="BA115" s="785"/>
      <c r="BB115" s="785"/>
      <c r="BC115" s="785"/>
      <c r="BD115" s="785"/>
      <c r="BE115" s="785"/>
      <c r="BF115" s="785"/>
      <c r="BG115" s="785"/>
      <c r="BH115" s="785"/>
      <c r="BI115" s="785"/>
      <c r="BJ115" s="785"/>
      <c r="BK115" s="785"/>
      <c r="BL115" s="785"/>
      <c r="BM115" s="785"/>
      <c r="BN115" s="785"/>
      <c r="BO115" s="785"/>
      <c r="BP115" s="786"/>
      <c r="BQ115" s="849" t="s">
        <v>431</v>
      </c>
      <c r="BR115" s="850"/>
      <c r="BS115" s="850"/>
      <c r="BT115" s="850"/>
      <c r="BU115" s="850"/>
      <c r="BV115" s="850" t="s">
        <v>130</v>
      </c>
      <c r="BW115" s="850"/>
      <c r="BX115" s="850"/>
      <c r="BY115" s="850"/>
      <c r="BZ115" s="850"/>
      <c r="CA115" s="850" t="s">
        <v>130</v>
      </c>
      <c r="CB115" s="850"/>
      <c r="CC115" s="850"/>
      <c r="CD115" s="850"/>
      <c r="CE115" s="850"/>
      <c r="CF115" s="908" t="s">
        <v>130</v>
      </c>
      <c r="CG115" s="909"/>
      <c r="CH115" s="909"/>
      <c r="CI115" s="909"/>
      <c r="CJ115" s="909"/>
      <c r="CK115" s="960"/>
      <c r="CL115" s="854"/>
      <c r="CM115" s="848" t="s">
        <v>447</v>
      </c>
      <c r="CN115" s="785"/>
      <c r="CO115" s="785"/>
      <c r="CP115" s="785"/>
      <c r="CQ115" s="785"/>
      <c r="CR115" s="785"/>
      <c r="CS115" s="785"/>
      <c r="CT115" s="785"/>
      <c r="CU115" s="785"/>
      <c r="CV115" s="785"/>
      <c r="CW115" s="785"/>
      <c r="CX115" s="785"/>
      <c r="CY115" s="785"/>
      <c r="CZ115" s="785"/>
      <c r="DA115" s="785"/>
      <c r="DB115" s="785"/>
      <c r="DC115" s="785"/>
      <c r="DD115" s="785"/>
      <c r="DE115" s="785"/>
      <c r="DF115" s="786"/>
      <c r="DG115" s="812" t="s">
        <v>130</v>
      </c>
      <c r="DH115" s="813"/>
      <c r="DI115" s="813"/>
      <c r="DJ115" s="813"/>
      <c r="DK115" s="814"/>
      <c r="DL115" s="815" t="s">
        <v>130</v>
      </c>
      <c r="DM115" s="813"/>
      <c r="DN115" s="813"/>
      <c r="DO115" s="813"/>
      <c r="DP115" s="814"/>
      <c r="DQ115" s="815" t="s">
        <v>431</v>
      </c>
      <c r="DR115" s="813"/>
      <c r="DS115" s="813"/>
      <c r="DT115" s="813"/>
      <c r="DU115" s="814"/>
      <c r="DV115" s="857" t="s">
        <v>130</v>
      </c>
      <c r="DW115" s="858"/>
      <c r="DX115" s="858"/>
      <c r="DY115" s="858"/>
      <c r="DZ115" s="859"/>
    </row>
    <row r="116" spans="1:130" s="221" customFormat="1" ht="26.25" customHeight="1" x14ac:dyDescent="0.15">
      <c r="A116" s="949"/>
      <c r="B116" s="950"/>
      <c r="C116" s="872" t="s">
        <v>448</v>
      </c>
      <c r="D116" s="872"/>
      <c r="E116" s="872"/>
      <c r="F116" s="872"/>
      <c r="G116" s="872"/>
      <c r="H116" s="872"/>
      <c r="I116" s="872"/>
      <c r="J116" s="872"/>
      <c r="K116" s="872"/>
      <c r="L116" s="872"/>
      <c r="M116" s="872"/>
      <c r="N116" s="872"/>
      <c r="O116" s="872"/>
      <c r="P116" s="872"/>
      <c r="Q116" s="872"/>
      <c r="R116" s="872"/>
      <c r="S116" s="872"/>
      <c r="T116" s="872"/>
      <c r="U116" s="872"/>
      <c r="V116" s="872"/>
      <c r="W116" s="872"/>
      <c r="X116" s="872"/>
      <c r="Y116" s="872"/>
      <c r="Z116" s="873"/>
      <c r="AA116" s="812" t="s">
        <v>431</v>
      </c>
      <c r="AB116" s="813"/>
      <c r="AC116" s="813"/>
      <c r="AD116" s="813"/>
      <c r="AE116" s="814"/>
      <c r="AF116" s="815" t="s">
        <v>130</v>
      </c>
      <c r="AG116" s="813"/>
      <c r="AH116" s="813"/>
      <c r="AI116" s="813"/>
      <c r="AJ116" s="814"/>
      <c r="AK116" s="815" t="s">
        <v>130</v>
      </c>
      <c r="AL116" s="813"/>
      <c r="AM116" s="813"/>
      <c r="AN116" s="813"/>
      <c r="AO116" s="814"/>
      <c r="AP116" s="857" t="s">
        <v>130</v>
      </c>
      <c r="AQ116" s="858"/>
      <c r="AR116" s="858"/>
      <c r="AS116" s="858"/>
      <c r="AT116" s="859"/>
      <c r="AU116" s="965"/>
      <c r="AV116" s="966"/>
      <c r="AW116" s="966"/>
      <c r="AX116" s="966"/>
      <c r="AY116" s="966"/>
      <c r="AZ116" s="942" t="s">
        <v>449</v>
      </c>
      <c r="BA116" s="943"/>
      <c r="BB116" s="943"/>
      <c r="BC116" s="943"/>
      <c r="BD116" s="943"/>
      <c r="BE116" s="943"/>
      <c r="BF116" s="943"/>
      <c r="BG116" s="943"/>
      <c r="BH116" s="943"/>
      <c r="BI116" s="943"/>
      <c r="BJ116" s="943"/>
      <c r="BK116" s="943"/>
      <c r="BL116" s="943"/>
      <c r="BM116" s="943"/>
      <c r="BN116" s="943"/>
      <c r="BO116" s="943"/>
      <c r="BP116" s="944"/>
      <c r="BQ116" s="849" t="s">
        <v>431</v>
      </c>
      <c r="BR116" s="850"/>
      <c r="BS116" s="850"/>
      <c r="BT116" s="850"/>
      <c r="BU116" s="850"/>
      <c r="BV116" s="850" t="s">
        <v>130</v>
      </c>
      <c r="BW116" s="850"/>
      <c r="BX116" s="850"/>
      <c r="BY116" s="850"/>
      <c r="BZ116" s="850"/>
      <c r="CA116" s="850" t="s">
        <v>130</v>
      </c>
      <c r="CB116" s="850"/>
      <c r="CC116" s="850"/>
      <c r="CD116" s="850"/>
      <c r="CE116" s="850"/>
      <c r="CF116" s="908" t="s">
        <v>431</v>
      </c>
      <c r="CG116" s="909"/>
      <c r="CH116" s="909"/>
      <c r="CI116" s="909"/>
      <c r="CJ116" s="909"/>
      <c r="CK116" s="960"/>
      <c r="CL116" s="854"/>
      <c r="CM116" s="848" t="s">
        <v>450</v>
      </c>
      <c r="CN116" s="785"/>
      <c r="CO116" s="785"/>
      <c r="CP116" s="785"/>
      <c r="CQ116" s="785"/>
      <c r="CR116" s="785"/>
      <c r="CS116" s="785"/>
      <c r="CT116" s="785"/>
      <c r="CU116" s="785"/>
      <c r="CV116" s="785"/>
      <c r="CW116" s="785"/>
      <c r="CX116" s="785"/>
      <c r="CY116" s="785"/>
      <c r="CZ116" s="785"/>
      <c r="DA116" s="785"/>
      <c r="DB116" s="785"/>
      <c r="DC116" s="785"/>
      <c r="DD116" s="785"/>
      <c r="DE116" s="785"/>
      <c r="DF116" s="786"/>
      <c r="DG116" s="812" t="s">
        <v>130</v>
      </c>
      <c r="DH116" s="813"/>
      <c r="DI116" s="813"/>
      <c r="DJ116" s="813"/>
      <c r="DK116" s="814"/>
      <c r="DL116" s="815" t="s">
        <v>130</v>
      </c>
      <c r="DM116" s="813"/>
      <c r="DN116" s="813"/>
      <c r="DO116" s="813"/>
      <c r="DP116" s="814"/>
      <c r="DQ116" s="815" t="s">
        <v>431</v>
      </c>
      <c r="DR116" s="813"/>
      <c r="DS116" s="813"/>
      <c r="DT116" s="813"/>
      <c r="DU116" s="814"/>
      <c r="DV116" s="857" t="s">
        <v>130</v>
      </c>
      <c r="DW116" s="858"/>
      <c r="DX116" s="858"/>
      <c r="DY116" s="858"/>
      <c r="DZ116" s="859"/>
    </row>
    <row r="117" spans="1:130" s="221" customFormat="1" ht="26.25" customHeight="1" x14ac:dyDescent="0.15">
      <c r="A117" s="928" t="s">
        <v>188</v>
      </c>
      <c r="B117" s="929"/>
      <c r="C117" s="929"/>
      <c r="D117" s="929"/>
      <c r="E117" s="929"/>
      <c r="F117" s="929"/>
      <c r="G117" s="929"/>
      <c r="H117" s="929"/>
      <c r="I117" s="929"/>
      <c r="J117" s="929"/>
      <c r="K117" s="929"/>
      <c r="L117" s="929"/>
      <c r="M117" s="929"/>
      <c r="N117" s="929"/>
      <c r="O117" s="929"/>
      <c r="P117" s="929"/>
      <c r="Q117" s="929"/>
      <c r="R117" s="929"/>
      <c r="S117" s="929"/>
      <c r="T117" s="929"/>
      <c r="U117" s="929"/>
      <c r="V117" s="929"/>
      <c r="W117" s="929"/>
      <c r="X117" s="929"/>
      <c r="Y117" s="910" t="s">
        <v>451</v>
      </c>
      <c r="Z117" s="930"/>
      <c r="AA117" s="935">
        <v>537192</v>
      </c>
      <c r="AB117" s="936"/>
      <c r="AC117" s="936"/>
      <c r="AD117" s="936"/>
      <c r="AE117" s="937"/>
      <c r="AF117" s="938">
        <v>560564</v>
      </c>
      <c r="AG117" s="936"/>
      <c r="AH117" s="936"/>
      <c r="AI117" s="936"/>
      <c r="AJ117" s="937"/>
      <c r="AK117" s="938">
        <v>643630</v>
      </c>
      <c r="AL117" s="936"/>
      <c r="AM117" s="936"/>
      <c r="AN117" s="936"/>
      <c r="AO117" s="937"/>
      <c r="AP117" s="939"/>
      <c r="AQ117" s="940"/>
      <c r="AR117" s="940"/>
      <c r="AS117" s="940"/>
      <c r="AT117" s="941"/>
      <c r="AU117" s="965"/>
      <c r="AV117" s="966"/>
      <c r="AW117" s="966"/>
      <c r="AX117" s="966"/>
      <c r="AY117" s="966"/>
      <c r="AZ117" s="896" t="s">
        <v>452</v>
      </c>
      <c r="BA117" s="897"/>
      <c r="BB117" s="897"/>
      <c r="BC117" s="897"/>
      <c r="BD117" s="897"/>
      <c r="BE117" s="897"/>
      <c r="BF117" s="897"/>
      <c r="BG117" s="897"/>
      <c r="BH117" s="897"/>
      <c r="BI117" s="897"/>
      <c r="BJ117" s="897"/>
      <c r="BK117" s="897"/>
      <c r="BL117" s="897"/>
      <c r="BM117" s="897"/>
      <c r="BN117" s="897"/>
      <c r="BO117" s="897"/>
      <c r="BP117" s="898"/>
      <c r="BQ117" s="849" t="s">
        <v>431</v>
      </c>
      <c r="BR117" s="850"/>
      <c r="BS117" s="850"/>
      <c r="BT117" s="850"/>
      <c r="BU117" s="850"/>
      <c r="BV117" s="850" t="s">
        <v>130</v>
      </c>
      <c r="BW117" s="850"/>
      <c r="BX117" s="850"/>
      <c r="BY117" s="850"/>
      <c r="BZ117" s="850"/>
      <c r="CA117" s="850" t="s">
        <v>130</v>
      </c>
      <c r="CB117" s="850"/>
      <c r="CC117" s="850"/>
      <c r="CD117" s="850"/>
      <c r="CE117" s="850"/>
      <c r="CF117" s="908" t="s">
        <v>130</v>
      </c>
      <c r="CG117" s="909"/>
      <c r="CH117" s="909"/>
      <c r="CI117" s="909"/>
      <c r="CJ117" s="909"/>
      <c r="CK117" s="960"/>
      <c r="CL117" s="854"/>
      <c r="CM117" s="848" t="s">
        <v>453</v>
      </c>
      <c r="CN117" s="785"/>
      <c r="CO117" s="785"/>
      <c r="CP117" s="785"/>
      <c r="CQ117" s="785"/>
      <c r="CR117" s="785"/>
      <c r="CS117" s="785"/>
      <c r="CT117" s="785"/>
      <c r="CU117" s="785"/>
      <c r="CV117" s="785"/>
      <c r="CW117" s="785"/>
      <c r="CX117" s="785"/>
      <c r="CY117" s="785"/>
      <c r="CZ117" s="785"/>
      <c r="DA117" s="785"/>
      <c r="DB117" s="785"/>
      <c r="DC117" s="785"/>
      <c r="DD117" s="785"/>
      <c r="DE117" s="785"/>
      <c r="DF117" s="786"/>
      <c r="DG117" s="812" t="s">
        <v>130</v>
      </c>
      <c r="DH117" s="813"/>
      <c r="DI117" s="813"/>
      <c r="DJ117" s="813"/>
      <c r="DK117" s="814"/>
      <c r="DL117" s="815" t="s">
        <v>130</v>
      </c>
      <c r="DM117" s="813"/>
      <c r="DN117" s="813"/>
      <c r="DO117" s="813"/>
      <c r="DP117" s="814"/>
      <c r="DQ117" s="815" t="s">
        <v>431</v>
      </c>
      <c r="DR117" s="813"/>
      <c r="DS117" s="813"/>
      <c r="DT117" s="813"/>
      <c r="DU117" s="814"/>
      <c r="DV117" s="857" t="s">
        <v>130</v>
      </c>
      <c r="DW117" s="858"/>
      <c r="DX117" s="858"/>
      <c r="DY117" s="858"/>
      <c r="DZ117" s="859"/>
    </row>
    <row r="118" spans="1:130" s="221" customFormat="1" ht="26.25" customHeight="1" x14ac:dyDescent="0.15">
      <c r="A118" s="928" t="s">
        <v>426</v>
      </c>
      <c r="B118" s="929"/>
      <c r="C118" s="929"/>
      <c r="D118" s="929"/>
      <c r="E118" s="929"/>
      <c r="F118" s="929"/>
      <c r="G118" s="929"/>
      <c r="H118" s="929"/>
      <c r="I118" s="929"/>
      <c r="J118" s="929"/>
      <c r="K118" s="929"/>
      <c r="L118" s="929"/>
      <c r="M118" s="929"/>
      <c r="N118" s="929"/>
      <c r="O118" s="929"/>
      <c r="P118" s="929"/>
      <c r="Q118" s="929"/>
      <c r="R118" s="929"/>
      <c r="S118" s="929"/>
      <c r="T118" s="929"/>
      <c r="U118" s="929"/>
      <c r="V118" s="929"/>
      <c r="W118" s="929"/>
      <c r="X118" s="929"/>
      <c r="Y118" s="929"/>
      <c r="Z118" s="930"/>
      <c r="AA118" s="931" t="s">
        <v>423</v>
      </c>
      <c r="AB118" s="929"/>
      <c r="AC118" s="929"/>
      <c r="AD118" s="929"/>
      <c r="AE118" s="930"/>
      <c r="AF118" s="931" t="s">
        <v>424</v>
      </c>
      <c r="AG118" s="929"/>
      <c r="AH118" s="929"/>
      <c r="AI118" s="929"/>
      <c r="AJ118" s="930"/>
      <c r="AK118" s="931" t="s">
        <v>304</v>
      </c>
      <c r="AL118" s="929"/>
      <c r="AM118" s="929"/>
      <c r="AN118" s="929"/>
      <c r="AO118" s="930"/>
      <c r="AP118" s="932" t="s">
        <v>425</v>
      </c>
      <c r="AQ118" s="933"/>
      <c r="AR118" s="933"/>
      <c r="AS118" s="933"/>
      <c r="AT118" s="934"/>
      <c r="AU118" s="965"/>
      <c r="AV118" s="966"/>
      <c r="AW118" s="966"/>
      <c r="AX118" s="966"/>
      <c r="AY118" s="966"/>
      <c r="AZ118" s="871" t="s">
        <v>454</v>
      </c>
      <c r="BA118" s="872"/>
      <c r="BB118" s="872"/>
      <c r="BC118" s="872"/>
      <c r="BD118" s="872"/>
      <c r="BE118" s="872"/>
      <c r="BF118" s="872"/>
      <c r="BG118" s="872"/>
      <c r="BH118" s="872"/>
      <c r="BI118" s="872"/>
      <c r="BJ118" s="872"/>
      <c r="BK118" s="872"/>
      <c r="BL118" s="872"/>
      <c r="BM118" s="872"/>
      <c r="BN118" s="872"/>
      <c r="BO118" s="872"/>
      <c r="BP118" s="873"/>
      <c r="BQ118" s="912" t="s">
        <v>130</v>
      </c>
      <c r="BR118" s="878"/>
      <c r="BS118" s="878"/>
      <c r="BT118" s="878"/>
      <c r="BU118" s="878"/>
      <c r="BV118" s="878" t="s">
        <v>130</v>
      </c>
      <c r="BW118" s="878"/>
      <c r="BX118" s="878"/>
      <c r="BY118" s="878"/>
      <c r="BZ118" s="878"/>
      <c r="CA118" s="878" t="s">
        <v>130</v>
      </c>
      <c r="CB118" s="878"/>
      <c r="CC118" s="878"/>
      <c r="CD118" s="878"/>
      <c r="CE118" s="878"/>
      <c r="CF118" s="908" t="s">
        <v>431</v>
      </c>
      <c r="CG118" s="909"/>
      <c r="CH118" s="909"/>
      <c r="CI118" s="909"/>
      <c r="CJ118" s="909"/>
      <c r="CK118" s="960"/>
      <c r="CL118" s="854"/>
      <c r="CM118" s="848" t="s">
        <v>455</v>
      </c>
      <c r="CN118" s="785"/>
      <c r="CO118" s="785"/>
      <c r="CP118" s="785"/>
      <c r="CQ118" s="785"/>
      <c r="CR118" s="785"/>
      <c r="CS118" s="785"/>
      <c r="CT118" s="785"/>
      <c r="CU118" s="785"/>
      <c r="CV118" s="785"/>
      <c r="CW118" s="785"/>
      <c r="CX118" s="785"/>
      <c r="CY118" s="785"/>
      <c r="CZ118" s="785"/>
      <c r="DA118" s="785"/>
      <c r="DB118" s="785"/>
      <c r="DC118" s="785"/>
      <c r="DD118" s="785"/>
      <c r="DE118" s="785"/>
      <c r="DF118" s="786"/>
      <c r="DG118" s="812" t="s">
        <v>431</v>
      </c>
      <c r="DH118" s="813"/>
      <c r="DI118" s="813"/>
      <c r="DJ118" s="813"/>
      <c r="DK118" s="814"/>
      <c r="DL118" s="815" t="s">
        <v>130</v>
      </c>
      <c r="DM118" s="813"/>
      <c r="DN118" s="813"/>
      <c r="DO118" s="813"/>
      <c r="DP118" s="814"/>
      <c r="DQ118" s="815" t="s">
        <v>130</v>
      </c>
      <c r="DR118" s="813"/>
      <c r="DS118" s="813"/>
      <c r="DT118" s="813"/>
      <c r="DU118" s="814"/>
      <c r="DV118" s="857" t="s">
        <v>130</v>
      </c>
      <c r="DW118" s="858"/>
      <c r="DX118" s="858"/>
      <c r="DY118" s="858"/>
      <c r="DZ118" s="859"/>
    </row>
    <row r="119" spans="1:130" s="221" customFormat="1" ht="26.25" customHeight="1" x14ac:dyDescent="0.15">
      <c r="A119" s="851" t="s">
        <v>429</v>
      </c>
      <c r="B119" s="852"/>
      <c r="C119" s="893" t="s">
        <v>430</v>
      </c>
      <c r="D119" s="841"/>
      <c r="E119" s="841"/>
      <c r="F119" s="841"/>
      <c r="G119" s="841"/>
      <c r="H119" s="841"/>
      <c r="I119" s="841"/>
      <c r="J119" s="841"/>
      <c r="K119" s="841"/>
      <c r="L119" s="841"/>
      <c r="M119" s="841"/>
      <c r="N119" s="841"/>
      <c r="O119" s="841"/>
      <c r="P119" s="841"/>
      <c r="Q119" s="841"/>
      <c r="R119" s="841"/>
      <c r="S119" s="841"/>
      <c r="T119" s="841"/>
      <c r="U119" s="841"/>
      <c r="V119" s="841"/>
      <c r="W119" s="841"/>
      <c r="X119" s="841"/>
      <c r="Y119" s="841"/>
      <c r="Z119" s="842"/>
      <c r="AA119" s="921" t="s">
        <v>130</v>
      </c>
      <c r="AB119" s="922"/>
      <c r="AC119" s="922"/>
      <c r="AD119" s="922"/>
      <c r="AE119" s="923"/>
      <c r="AF119" s="924" t="s">
        <v>130</v>
      </c>
      <c r="AG119" s="922"/>
      <c r="AH119" s="922"/>
      <c r="AI119" s="922"/>
      <c r="AJ119" s="923"/>
      <c r="AK119" s="924" t="s">
        <v>130</v>
      </c>
      <c r="AL119" s="922"/>
      <c r="AM119" s="922"/>
      <c r="AN119" s="922"/>
      <c r="AO119" s="923"/>
      <c r="AP119" s="925" t="s">
        <v>130</v>
      </c>
      <c r="AQ119" s="926"/>
      <c r="AR119" s="926"/>
      <c r="AS119" s="926"/>
      <c r="AT119" s="927"/>
      <c r="AU119" s="967"/>
      <c r="AV119" s="968"/>
      <c r="AW119" s="968"/>
      <c r="AX119" s="968"/>
      <c r="AY119" s="968"/>
      <c r="AZ119" s="242" t="s">
        <v>188</v>
      </c>
      <c r="BA119" s="242"/>
      <c r="BB119" s="242"/>
      <c r="BC119" s="242"/>
      <c r="BD119" s="242"/>
      <c r="BE119" s="242"/>
      <c r="BF119" s="242"/>
      <c r="BG119" s="242"/>
      <c r="BH119" s="242"/>
      <c r="BI119" s="242"/>
      <c r="BJ119" s="242"/>
      <c r="BK119" s="242"/>
      <c r="BL119" s="242"/>
      <c r="BM119" s="242"/>
      <c r="BN119" s="242"/>
      <c r="BO119" s="910" t="s">
        <v>456</v>
      </c>
      <c r="BP119" s="911"/>
      <c r="BQ119" s="912">
        <v>7062673</v>
      </c>
      <c r="BR119" s="878"/>
      <c r="BS119" s="878"/>
      <c r="BT119" s="878"/>
      <c r="BU119" s="878"/>
      <c r="BV119" s="878">
        <v>7136767</v>
      </c>
      <c r="BW119" s="878"/>
      <c r="BX119" s="878"/>
      <c r="BY119" s="878"/>
      <c r="BZ119" s="878"/>
      <c r="CA119" s="878">
        <v>6945526</v>
      </c>
      <c r="CB119" s="878"/>
      <c r="CC119" s="878"/>
      <c r="CD119" s="878"/>
      <c r="CE119" s="878"/>
      <c r="CF119" s="781"/>
      <c r="CG119" s="782"/>
      <c r="CH119" s="782"/>
      <c r="CI119" s="782"/>
      <c r="CJ119" s="867"/>
      <c r="CK119" s="961"/>
      <c r="CL119" s="856"/>
      <c r="CM119" s="871" t="s">
        <v>457</v>
      </c>
      <c r="CN119" s="872"/>
      <c r="CO119" s="872"/>
      <c r="CP119" s="872"/>
      <c r="CQ119" s="872"/>
      <c r="CR119" s="872"/>
      <c r="CS119" s="872"/>
      <c r="CT119" s="872"/>
      <c r="CU119" s="872"/>
      <c r="CV119" s="872"/>
      <c r="CW119" s="872"/>
      <c r="CX119" s="872"/>
      <c r="CY119" s="872"/>
      <c r="CZ119" s="872"/>
      <c r="DA119" s="872"/>
      <c r="DB119" s="872"/>
      <c r="DC119" s="872"/>
      <c r="DD119" s="872"/>
      <c r="DE119" s="872"/>
      <c r="DF119" s="873"/>
      <c r="DG119" s="796" t="s">
        <v>130</v>
      </c>
      <c r="DH119" s="797"/>
      <c r="DI119" s="797"/>
      <c r="DJ119" s="797"/>
      <c r="DK119" s="798"/>
      <c r="DL119" s="799" t="s">
        <v>130</v>
      </c>
      <c r="DM119" s="797"/>
      <c r="DN119" s="797"/>
      <c r="DO119" s="797"/>
      <c r="DP119" s="798"/>
      <c r="DQ119" s="799" t="s">
        <v>130</v>
      </c>
      <c r="DR119" s="797"/>
      <c r="DS119" s="797"/>
      <c r="DT119" s="797"/>
      <c r="DU119" s="798"/>
      <c r="DV119" s="881" t="s">
        <v>130</v>
      </c>
      <c r="DW119" s="882"/>
      <c r="DX119" s="882"/>
      <c r="DY119" s="882"/>
      <c r="DZ119" s="883"/>
    </row>
    <row r="120" spans="1:130" s="221" customFormat="1" ht="26.25" customHeight="1" x14ac:dyDescent="0.15">
      <c r="A120" s="853"/>
      <c r="B120" s="854"/>
      <c r="C120" s="848" t="s">
        <v>434</v>
      </c>
      <c r="D120" s="785"/>
      <c r="E120" s="785"/>
      <c r="F120" s="785"/>
      <c r="G120" s="785"/>
      <c r="H120" s="785"/>
      <c r="I120" s="785"/>
      <c r="J120" s="785"/>
      <c r="K120" s="785"/>
      <c r="L120" s="785"/>
      <c r="M120" s="785"/>
      <c r="N120" s="785"/>
      <c r="O120" s="785"/>
      <c r="P120" s="785"/>
      <c r="Q120" s="785"/>
      <c r="R120" s="785"/>
      <c r="S120" s="785"/>
      <c r="T120" s="785"/>
      <c r="U120" s="785"/>
      <c r="V120" s="785"/>
      <c r="W120" s="785"/>
      <c r="X120" s="785"/>
      <c r="Y120" s="785"/>
      <c r="Z120" s="786"/>
      <c r="AA120" s="812" t="s">
        <v>130</v>
      </c>
      <c r="AB120" s="813"/>
      <c r="AC120" s="813"/>
      <c r="AD120" s="813"/>
      <c r="AE120" s="814"/>
      <c r="AF120" s="815" t="s">
        <v>130</v>
      </c>
      <c r="AG120" s="813"/>
      <c r="AH120" s="813"/>
      <c r="AI120" s="813"/>
      <c r="AJ120" s="814"/>
      <c r="AK120" s="815" t="s">
        <v>431</v>
      </c>
      <c r="AL120" s="813"/>
      <c r="AM120" s="813"/>
      <c r="AN120" s="813"/>
      <c r="AO120" s="814"/>
      <c r="AP120" s="857" t="s">
        <v>431</v>
      </c>
      <c r="AQ120" s="858"/>
      <c r="AR120" s="858"/>
      <c r="AS120" s="858"/>
      <c r="AT120" s="859"/>
      <c r="AU120" s="913" t="s">
        <v>458</v>
      </c>
      <c r="AV120" s="914"/>
      <c r="AW120" s="914"/>
      <c r="AX120" s="914"/>
      <c r="AY120" s="915"/>
      <c r="AZ120" s="893" t="s">
        <v>459</v>
      </c>
      <c r="BA120" s="841"/>
      <c r="BB120" s="841"/>
      <c r="BC120" s="841"/>
      <c r="BD120" s="841"/>
      <c r="BE120" s="841"/>
      <c r="BF120" s="841"/>
      <c r="BG120" s="841"/>
      <c r="BH120" s="841"/>
      <c r="BI120" s="841"/>
      <c r="BJ120" s="841"/>
      <c r="BK120" s="841"/>
      <c r="BL120" s="841"/>
      <c r="BM120" s="841"/>
      <c r="BN120" s="841"/>
      <c r="BO120" s="841"/>
      <c r="BP120" s="842"/>
      <c r="BQ120" s="894">
        <v>610185</v>
      </c>
      <c r="BR120" s="875"/>
      <c r="BS120" s="875"/>
      <c r="BT120" s="875"/>
      <c r="BU120" s="875"/>
      <c r="BV120" s="875">
        <v>741049</v>
      </c>
      <c r="BW120" s="875"/>
      <c r="BX120" s="875"/>
      <c r="BY120" s="875"/>
      <c r="BZ120" s="875"/>
      <c r="CA120" s="875">
        <v>1264075</v>
      </c>
      <c r="CB120" s="875"/>
      <c r="CC120" s="875"/>
      <c r="CD120" s="875"/>
      <c r="CE120" s="875"/>
      <c r="CF120" s="899">
        <v>35.9</v>
      </c>
      <c r="CG120" s="900"/>
      <c r="CH120" s="900"/>
      <c r="CI120" s="900"/>
      <c r="CJ120" s="900"/>
      <c r="CK120" s="901" t="s">
        <v>460</v>
      </c>
      <c r="CL120" s="885"/>
      <c r="CM120" s="885"/>
      <c r="CN120" s="885"/>
      <c r="CO120" s="886"/>
      <c r="CP120" s="905" t="s">
        <v>461</v>
      </c>
      <c r="CQ120" s="906"/>
      <c r="CR120" s="906"/>
      <c r="CS120" s="906"/>
      <c r="CT120" s="906"/>
      <c r="CU120" s="906"/>
      <c r="CV120" s="906"/>
      <c r="CW120" s="906"/>
      <c r="CX120" s="906"/>
      <c r="CY120" s="906"/>
      <c r="CZ120" s="906"/>
      <c r="DA120" s="906"/>
      <c r="DB120" s="906"/>
      <c r="DC120" s="906"/>
      <c r="DD120" s="906"/>
      <c r="DE120" s="906"/>
      <c r="DF120" s="907"/>
      <c r="DG120" s="894" t="s">
        <v>130</v>
      </c>
      <c r="DH120" s="875"/>
      <c r="DI120" s="875"/>
      <c r="DJ120" s="875"/>
      <c r="DK120" s="875"/>
      <c r="DL120" s="875" t="s">
        <v>431</v>
      </c>
      <c r="DM120" s="875"/>
      <c r="DN120" s="875"/>
      <c r="DO120" s="875"/>
      <c r="DP120" s="875"/>
      <c r="DQ120" s="875" t="s">
        <v>130</v>
      </c>
      <c r="DR120" s="875"/>
      <c r="DS120" s="875"/>
      <c r="DT120" s="875"/>
      <c r="DU120" s="875"/>
      <c r="DV120" s="876" t="s">
        <v>130</v>
      </c>
      <c r="DW120" s="876"/>
      <c r="DX120" s="876"/>
      <c r="DY120" s="876"/>
      <c r="DZ120" s="877"/>
    </row>
    <row r="121" spans="1:130" s="221" customFormat="1" ht="26.25" customHeight="1" x14ac:dyDescent="0.15">
      <c r="A121" s="853"/>
      <c r="B121" s="854"/>
      <c r="C121" s="896" t="s">
        <v>462</v>
      </c>
      <c r="D121" s="897"/>
      <c r="E121" s="897"/>
      <c r="F121" s="897"/>
      <c r="G121" s="897"/>
      <c r="H121" s="897"/>
      <c r="I121" s="897"/>
      <c r="J121" s="897"/>
      <c r="K121" s="897"/>
      <c r="L121" s="897"/>
      <c r="M121" s="897"/>
      <c r="N121" s="897"/>
      <c r="O121" s="897"/>
      <c r="P121" s="897"/>
      <c r="Q121" s="897"/>
      <c r="R121" s="897"/>
      <c r="S121" s="897"/>
      <c r="T121" s="897"/>
      <c r="U121" s="897"/>
      <c r="V121" s="897"/>
      <c r="W121" s="897"/>
      <c r="X121" s="897"/>
      <c r="Y121" s="897"/>
      <c r="Z121" s="898"/>
      <c r="AA121" s="812" t="s">
        <v>130</v>
      </c>
      <c r="AB121" s="813"/>
      <c r="AC121" s="813"/>
      <c r="AD121" s="813"/>
      <c r="AE121" s="814"/>
      <c r="AF121" s="815" t="s">
        <v>130</v>
      </c>
      <c r="AG121" s="813"/>
      <c r="AH121" s="813"/>
      <c r="AI121" s="813"/>
      <c r="AJ121" s="814"/>
      <c r="AK121" s="815" t="s">
        <v>130</v>
      </c>
      <c r="AL121" s="813"/>
      <c r="AM121" s="813"/>
      <c r="AN121" s="813"/>
      <c r="AO121" s="814"/>
      <c r="AP121" s="857" t="s">
        <v>431</v>
      </c>
      <c r="AQ121" s="858"/>
      <c r="AR121" s="858"/>
      <c r="AS121" s="858"/>
      <c r="AT121" s="859"/>
      <c r="AU121" s="916"/>
      <c r="AV121" s="917"/>
      <c r="AW121" s="917"/>
      <c r="AX121" s="917"/>
      <c r="AY121" s="918"/>
      <c r="AZ121" s="848" t="s">
        <v>463</v>
      </c>
      <c r="BA121" s="785"/>
      <c r="BB121" s="785"/>
      <c r="BC121" s="785"/>
      <c r="BD121" s="785"/>
      <c r="BE121" s="785"/>
      <c r="BF121" s="785"/>
      <c r="BG121" s="785"/>
      <c r="BH121" s="785"/>
      <c r="BI121" s="785"/>
      <c r="BJ121" s="785"/>
      <c r="BK121" s="785"/>
      <c r="BL121" s="785"/>
      <c r="BM121" s="785"/>
      <c r="BN121" s="785"/>
      <c r="BO121" s="785"/>
      <c r="BP121" s="786"/>
      <c r="BQ121" s="849" t="s">
        <v>130</v>
      </c>
      <c r="BR121" s="850"/>
      <c r="BS121" s="850"/>
      <c r="BT121" s="850"/>
      <c r="BU121" s="850"/>
      <c r="BV121" s="850" t="s">
        <v>130</v>
      </c>
      <c r="BW121" s="850"/>
      <c r="BX121" s="850"/>
      <c r="BY121" s="850"/>
      <c r="BZ121" s="850"/>
      <c r="CA121" s="850" t="s">
        <v>431</v>
      </c>
      <c r="CB121" s="850"/>
      <c r="CC121" s="850"/>
      <c r="CD121" s="850"/>
      <c r="CE121" s="850"/>
      <c r="CF121" s="908" t="s">
        <v>130</v>
      </c>
      <c r="CG121" s="909"/>
      <c r="CH121" s="909"/>
      <c r="CI121" s="909"/>
      <c r="CJ121" s="909"/>
      <c r="CK121" s="902"/>
      <c r="CL121" s="888"/>
      <c r="CM121" s="888"/>
      <c r="CN121" s="888"/>
      <c r="CO121" s="889"/>
      <c r="CP121" s="868" t="s">
        <v>464</v>
      </c>
      <c r="CQ121" s="869"/>
      <c r="CR121" s="869"/>
      <c r="CS121" s="869"/>
      <c r="CT121" s="869"/>
      <c r="CU121" s="869"/>
      <c r="CV121" s="869"/>
      <c r="CW121" s="869"/>
      <c r="CX121" s="869"/>
      <c r="CY121" s="869"/>
      <c r="CZ121" s="869"/>
      <c r="DA121" s="869"/>
      <c r="DB121" s="869"/>
      <c r="DC121" s="869"/>
      <c r="DD121" s="869"/>
      <c r="DE121" s="869"/>
      <c r="DF121" s="870"/>
      <c r="DG121" s="849" t="s">
        <v>130</v>
      </c>
      <c r="DH121" s="850"/>
      <c r="DI121" s="850"/>
      <c r="DJ121" s="850"/>
      <c r="DK121" s="850"/>
      <c r="DL121" s="850" t="s">
        <v>130</v>
      </c>
      <c r="DM121" s="850"/>
      <c r="DN121" s="850"/>
      <c r="DO121" s="850"/>
      <c r="DP121" s="850"/>
      <c r="DQ121" s="850" t="s">
        <v>130</v>
      </c>
      <c r="DR121" s="850"/>
      <c r="DS121" s="850"/>
      <c r="DT121" s="850"/>
      <c r="DU121" s="850"/>
      <c r="DV121" s="827" t="s">
        <v>130</v>
      </c>
      <c r="DW121" s="827"/>
      <c r="DX121" s="827"/>
      <c r="DY121" s="827"/>
      <c r="DZ121" s="828"/>
    </row>
    <row r="122" spans="1:130" s="221" customFormat="1" ht="26.25" customHeight="1" x14ac:dyDescent="0.15">
      <c r="A122" s="853"/>
      <c r="B122" s="854"/>
      <c r="C122" s="848" t="s">
        <v>444</v>
      </c>
      <c r="D122" s="785"/>
      <c r="E122" s="785"/>
      <c r="F122" s="785"/>
      <c r="G122" s="785"/>
      <c r="H122" s="785"/>
      <c r="I122" s="785"/>
      <c r="J122" s="785"/>
      <c r="K122" s="785"/>
      <c r="L122" s="785"/>
      <c r="M122" s="785"/>
      <c r="N122" s="785"/>
      <c r="O122" s="785"/>
      <c r="P122" s="785"/>
      <c r="Q122" s="785"/>
      <c r="R122" s="785"/>
      <c r="S122" s="785"/>
      <c r="T122" s="785"/>
      <c r="U122" s="785"/>
      <c r="V122" s="785"/>
      <c r="W122" s="785"/>
      <c r="X122" s="785"/>
      <c r="Y122" s="785"/>
      <c r="Z122" s="786"/>
      <c r="AA122" s="812" t="s">
        <v>130</v>
      </c>
      <c r="AB122" s="813"/>
      <c r="AC122" s="813"/>
      <c r="AD122" s="813"/>
      <c r="AE122" s="814"/>
      <c r="AF122" s="815" t="s">
        <v>130</v>
      </c>
      <c r="AG122" s="813"/>
      <c r="AH122" s="813"/>
      <c r="AI122" s="813"/>
      <c r="AJ122" s="814"/>
      <c r="AK122" s="815" t="s">
        <v>130</v>
      </c>
      <c r="AL122" s="813"/>
      <c r="AM122" s="813"/>
      <c r="AN122" s="813"/>
      <c r="AO122" s="814"/>
      <c r="AP122" s="857" t="s">
        <v>130</v>
      </c>
      <c r="AQ122" s="858"/>
      <c r="AR122" s="858"/>
      <c r="AS122" s="858"/>
      <c r="AT122" s="859"/>
      <c r="AU122" s="916"/>
      <c r="AV122" s="917"/>
      <c r="AW122" s="917"/>
      <c r="AX122" s="917"/>
      <c r="AY122" s="918"/>
      <c r="AZ122" s="871" t="s">
        <v>465</v>
      </c>
      <c r="BA122" s="872"/>
      <c r="BB122" s="872"/>
      <c r="BC122" s="872"/>
      <c r="BD122" s="872"/>
      <c r="BE122" s="872"/>
      <c r="BF122" s="872"/>
      <c r="BG122" s="872"/>
      <c r="BH122" s="872"/>
      <c r="BI122" s="872"/>
      <c r="BJ122" s="872"/>
      <c r="BK122" s="872"/>
      <c r="BL122" s="872"/>
      <c r="BM122" s="872"/>
      <c r="BN122" s="872"/>
      <c r="BO122" s="872"/>
      <c r="BP122" s="873"/>
      <c r="BQ122" s="912">
        <v>4566870</v>
      </c>
      <c r="BR122" s="878"/>
      <c r="BS122" s="878"/>
      <c r="BT122" s="878"/>
      <c r="BU122" s="878"/>
      <c r="BV122" s="878">
        <v>4557699</v>
      </c>
      <c r="BW122" s="878"/>
      <c r="BX122" s="878"/>
      <c r="BY122" s="878"/>
      <c r="BZ122" s="878"/>
      <c r="CA122" s="878">
        <v>4453714</v>
      </c>
      <c r="CB122" s="878"/>
      <c r="CC122" s="878"/>
      <c r="CD122" s="878"/>
      <c r="CE122" s="878"/>
      <c r="CF122" s="879">
        <v>126.6</v>
      </c>
      <c r="CG122" s="880"/>
      <c r="CH122" s="880"/>
      <c r="CI122" s="880"/>
      <c r="CJ122" s="880"/>
      <c r="CK122" s="902"/>
      <c r="CL122" s="888"/>
      <c r="CM122" s="888"/>
      <c r="CN122" s="888"/>
      <c r="CO122" s="889"/>
      <c r="CP122" s="868" t="s">
        <v>400</v>
      </c>
      <c r="CQ122" s="869"/>
      <c r="CR122" s="869"/>
      <c r="CS122" s="869"/>
      <c r="CT122" s="869"/>
      <c r="CU122" s="869"/>
      <c r="CV122" s="869"/>
      <c r="CW122" s="869"/>
      <c r="CX122" s="869"/>
      <c r="CY122" s="869"/>
      <c r="CZ122" s="869"/>
      <c r="DA122" s="869"/>
      <c r="DB122" s="869"/>
      <c r="DC122" s="869"/>
      <c r="DD122" s="869"/>
      <c r="DE122" s="869"/>
      <c r="DF122" s="870"/>
      <c r="DG122" s="849" t="s">
        <v>130</v>
      </c>
      <c r="DH122" s="850"/>
      <c r="DI122" s="850"/>
      <c r="DJ122" s="850"/>
      <c r="DK122" s="850"/>
      <c r="DL122" s="850" t="s">
        <v>130</v>
      </c>
      <c r="DM122" s="850"/>
      <c r="DN122" s="850"/>
      <c r="DO122" s="850"/>
      <c r="DP122" s="850"/>
      <c r="DQ122" s="850" t="s">
        <v>130</v>
      </c>
      <c r="DR122" s="850"/>
      <c r="DS122" s="850"/>
      <c r="DT122" s="850"/>
      <c r="DU122" s="850"/>
      <c r="DV122" s="827" t="s">
        <v>431</v>
      </c>
      <c r="DW122" s="827"/>
      <c r="DX122" s="827"/>
      <c r="DY122" s="827"/>
      <c r="DZ122" s="828"/>
    </row>
    <row r="123" spans="1:130" s="221" customFormat="1" ht="26.25" customHeight="1" x14ac:dyDescent="0.15">
      <c r="A123" s="853"/>
      <c r="B123" s="854"/>
      <c r="C123" s="848" t="s">
        <v>450</v>
      </c>
      <c r="D123" s="785"/>
      <c r="E123" s="785"/>
      <c r="F123" s="785"/>
      <c r="G123" s="785"/>
      <c r="H123" s="785"/>
      <c r="I123" s="785"/>
      <c r="J123" s="785"/>
      <c r="K123" s="785"/>
      <c r="L123" s="785"/>
      <c r="M123" s="785"/>
      <c r="N123" s="785"/>
      <c r="O123" s="785"/>
      <c r="P123" s="785"/>
      <c r="Q123" s="785"/>
      <c r="R123" s="785"/>
      <c r="S123" s="785"/>
      <c r="T123" s="785"/>
      <c r="U123" s="785"/>
      <c r="V123" s="785"/>
      <c r="W123" s="785"/>
      <c r="X123" s="785"/>
      <c r="Y123" s="785"/>
      <c r="Z123" s="786"/>
      <c r="AA123" s="812" t="s">
        <v>130</v>
      </c>
      <c r="AB123" s="813"/>
      <c r="AC123" s="813"/>
      <c r="AD123" s="813"/>
      <c r="AE123" s="814"/>
      <c r="AF123" s="815" t="s">
        <v>130</v>
      </c>
      <c r="AG123" s="813"/>
      <c r="AH123" s="813"/>
      <c r="AI123" s="813"/>
      <c r="AJ123" s="814"/>
      <c r="AK123" s="815" t="s">
        <v>130</v>
      </c>
      <c r="AL123" s="813"/>
      <c r="AM123" s="813"/>
      <c r="AN123" s="813"/>
      <c r="AO123" s="814"/>
      <c r="AP123" s="857" t="s">
        <v>130</v>
      </c>
      <c r="AQ123" s="858"/>
      <c r="AR123" s="858"/>
      <c r="AS123" s="858"/>
      <c r="AT123" s="859"/>
      <c r="AU123" s="919"/>
      <c r="AV123" s="920"/>
      <c r="AW123" s="920"/>
      <c r="AX123" s="920"/>
      <c r="AY123" s="920"/>
      <c r="AZ123" s="242" t="s">
        <v>188</v>
      </c>
      <c r="BA123" s="242"/>
      <c r="BB123" s="242"/>
      <c r="BC123" s="242"/>
      <c r="BD123" s="242"/>
      <c r="BE123" s="242"/>
      <c r="BF123" s="242"/>
      <c r="BG123" s="242"/>
      <c r="BH123" s="242"/>
      <c r="BI123" s="242"/>
      <c r="BJ123" s="242"/>
      <c r="BK123" s="242"/>
      <c r="BL123" s="242"/>
      <c r="BM123" s="242"/>
      <c r="BN123" s="242"/>
      <c r="BO123" s="910" t="s">
        <v>466</v>
      </c>
      <c r="BP123" s="911"/>
      <c r="BQ123" s="865">
        <v>5177055</v>
      </c>
      <c r="BR123" s="866"/>
      <c r="BS123" s="866"/>
      <c r="BT123" s="866"/>
      <c r="BU123" s="866"/>
      <c r="BV123" s="866">
        <v>5298748</v>
      </c>
      <c r="BW123" s="866"/>
      <c r="BX123" s="866"/>
      <c r="BY123" s="866"/>
      <c r="BZ123" s="866"/>
      <c r="CA123" s="866">
        <v>5717789</v>
      </c>
      <c r="CB123" s="866"/>
      <c r="CC123" s="866"/>
      <c r="CD123" s="866"/>
      <c r="CE123" s="866"/>
      <c r="CF123" s="781"/>
      <c r="CG123" s="782"/>
      <c r="CH123" s="782"/>
      <c r="CI123" s="782"/>
      <c r="CJ123" s="867"/>
      <c r="CK123" s="902"/>
      <c r="CL123" s="888"/>
      <c r="CM123" s="888"/>
      <c r="CN123" s="888"/>
      <c r="CO123" s="889"/>
      <c r="CP123" s="868" t="s">
        <v>467</v>
      </c>
      <c r="CQ123" s="869"/>
      <c r="CR123" s="869"/>
      <c r="CS123" s="869"/>
      <c r="CT123" s="869"/>
      <c r="CU123" s="869"/>
      <c r="CV123" s="869"/>
      <c r="CW123" s="869"/>
      <c r="CX123" s="869"/>
      <c r="CY123" s="869"/>
      <c r="CZ123" s="869"/>
      <c r="DA123" s="869"/>
      <c r="DB123" s="869"/>
      <c r="DC123" s="869"/>
      <c r="DD123" s="869"/>
      <c r="DE123" s="869"/>
      <c r="DF123" s="870"/>
      <c r="DG123" s="812" t="s">
        <v>130</v>
      </c>
      <c r="DH123" s="813"/>
      <c r="DI123" s="813"/>
      <c r="DJ123" s="813"/>
      <c r="DK123" s="814"/>
      <c r="DL123" s="815" t="s">
        <v>130</v>
      </c>
      <c r="DM123" s="813"/>
      <c r="DN123" s="813"/>
      <c r="DO123" s="813"/>
      <c r="DP123" s="814"/>
      <c r="DQ123" s="815" t="s">
        <v>130</v>
      </c>
      <c r="DR123" s="813"/>
      <c r="DS123" s="813"/>
      <c r="DT123" s="813"/>
      <c r="DU123" s="814"/>
      <c r="DV123" s="857" t="s">
        <v>130</v>
      </c>
      <c r="DW123" s="858"/>
      <c r="DX123" s="858"/>
      <c r="DY123" s="858"/>
      <c r="DZ123" s="859"/>
    </row>
    <row r="124" spans="1:130" s="221" customFormat="1" ht="26.25" customHeight="1" thickBot="1" x14ac:dyDescent="0.2">
      <c r="A124" s="853"/>
      <c r="B124" s="854"/>
      <c r="C124" s="848" t="s">
        <v>453</v>
      </c>
      <c r="D124" s="785"/>
      <c r="E124" s="785"/>
      <c r="F124" s="785"/>
      <c r="G124" s="785"/>
      <c r="H124" s="785"/>
      <c r="I124" s="785"/>
      <c r="J124" s="785"/>
      <c r="K124" s="785"/>
      <c r="L124" s="785"/>
      <c r="M124" s="785"/>
      <c r="N124" s="785"/>
      <c r="O124" s="785"/>
      <c r="P124" s="785"/>
      <c r="Q124" s="785"/>
      <c r="R124" s="785"/>
      <c r="S124" s="785"/>
      <c r="T124" s="785"/>
      <c r="U124" s="785"/>
      <c r="V124" s="785"/>
      <c r="W124" s="785"/>
      <c r="X124" s="785"/>
      <c r="Y124" s="785"/>
      <c r="Z124" s="786"/>
      <c r="AA124" s="812" t="s">
        <v>431</v>
      </c>
      <c r="AB124" s="813"/>
      <c r="AC124" s="813"/>
      <c r="AD124" s="813"/>
      <c r="AE124" s="814"/>
      <c r="AF124" s="815" t="s">
        <v>130</v>
      </c>
      <c r="AG124" s="813"/>
      <c r="AH124" s="813"/>
      <c r="AI124" s="813"/>
      <c r="AJ124" s="814"/>
      <c r="AK124" s="815" t="s">
        <v>130</v>
      </c>
      <c r="AL124" s="813"/>
      <c r="AM124" s="813"/>
      <c r="AN124" s="813"/>
      <c r="AO124" s="814"/>
      <c r="AP124" s="857" t="s">
        <v>130</v>
      </c>
      <c r="AQ124" s="858"/>
      <c r="AR124" s="858"/>
      <c r="AS124" s="858"/>
      <c r="AT124" s="859"/>
      <c r="AU124" s="860" t="s">
        <v>468</v>
      </c>
      <c r="AV124" s="861"/>
      <c r="AW124" s="861"/>
      <c r="AX124" s="861"/>
      <c r="AY124" s="861"/>
      <c r="AZ124" s="861"/>
      <c r="BA124" s="861"/>
      <c r="BB124" s="861"/>
      <c r="BC124" s="861"/>
      <c r="BD124" s="861"/>
      <c r="BE124" s="861"/>
      <c r="BF124" s="861"/>
      <c r="BG124" s="861"/>
      <c r="BH124" s="861"/>
      <c r="BI124" s="861"/>
      <c r="BJ124" s="861"/>
      <c r="BK124" s="861"/>
      <c r="BL124" s="861"/>
      <c r="BM124" s="861"/>
      <c r="BN124" s="861"/>
      <c r="BO124" s="861"/>
      <c r="BP124" s="862"/>
      <c r="BQ124" s="863">
        <v>60.6</v>
      </c>
      <c r="BR124" s="864"/>
      <c r="BS124" s="864"/>
      <c r="BT124" s="864"/>
      <c r="BU124" s="864"/>
      <c r="BV124" s="864">
        <v>56.3</v>
      </c>
      <c r="BW124" s="864"/>
      <c r="BX124" s="864"/>
      <c r="BY124" s="864"/>
      <c r="BZ124" s="864"/>
      <c r="CA124" s="864">
        <v>34.799999999999997</v>
      </c>
      <c r="CB124" s="864"/>
      <c r="CC124" s="864"/>
      <c r="CD124" s="864"/>
      <c r="CE124" s="864"/>
      <c r="CF124" s="759"/>
      <c r="CG124" s="760"/>
      <c r="CH124" s="760"/>
      <c r="CI124" s="760"/>
      <c r="CJ124" s="895"/>
      <c r="CK124" s="903"/>
      <c r="CL124" s="903"/>
      <c r="CM124" s="903"/>
      <c r="CN124" s="903"/>
      <c r="CO124" s="904"/>
      <c r="CP124" s="868" t="s">
        <v>469</v>
      </c>
      <c r="CQ124" s="869"/>
      <c r="CR124" s="869"/>
      <c r="CS124" s="869"/>
      <c r="CT124" s="869"/>
      <c r="CU124" s="869"/>
      <c r="CV124" s="869"/>
      <c r="CW124" s="869"/>
      <c r="CX124" s="869"/>
      <c r="CY124" s="869"/>
      <c r="CZ124" s="869"/>
      <c r="DA124" s="869"/>
      <c r="DB124" s="869"/>
      <c r="DC124" s="869"/>
      <c r="DD124" s="869"/>
      <c r="DE124" s="869"/>
      <c r="DF124" s="870"/>
      <c r="DG124" s="796" t="s">
        <v>130</v>
      </c>
      <c r="DH124" s="797"/>
      <c r="DI124" s="797"/>
      <c r="DJ124" s="797"/>
      <c r="DK124" s="798"/>
      <c r="DL124" s="799" t="s">
        <v>130</v>
      </c>
      <c r="DM124" s="797"/>
      <c r="DN124" s="797"/>
      <c r="DO124" s="797"/>
      <c r="DP124" s="798"/>
      <c r="DQ124" s="799" t="s">
        <v>130</v>
      </c>
      <c r="DR124" s="797"/>
      <c r="DS124" s="797"/>
      <c r="DT124" s="797"/>
      <c r="DU124" s="798"/>
      <c r="DV124" s="881" t="s">
        <v>130</v>
      </c>
      <c r="DW124" s="882"/>
      <c r="DX124" s="882"/>
      <c r="DY124" s="882"/>
      <c r="DZ124" s="883"/>
    </row>
    <row r="125" spans="1:130" s="221" customFormat="1" ht="26.25" customHeight="1" x14ac:dyDescent="0.15">
      <c r="A125" s="853"/>
      <c r="B125" s="854"/>
      <c r="C125" s="848" t="s">
        <v>455</v>
      </c>
      <c r="D125" s="785"/>
      <c r="E125" s="785"/>
      <c r="F125" s="785"/>
      <c r="G125" s="785"/>
      <c r="H125" s="785"/>
      <c r="I125" s="785"/>
      <c r="J125" s="785"/>
      <c r="K125" s="785"/>
      <c r="L125" s="785"/>
      <c r="M125" s="785"/>
      <c r="N125" s="785"/>
      <c r="O125" s="785"/>
      <c r="P125" s="785"/>
      <c r="Q125" s="785"/>
      <c r="R125" s="785"/>
      <c r="S125" s="785"/>
      <c r="T125" s="785"/>
      <c r="U125" s="785"/>
      <c r="V125" s="785"/>
      <c r="W125" s="785"/>
      <c r="X125" s="785"/>
      <c r="Y125" s="785"/>
      <c r="Z125" s="786"/>
      <c r="AA125" s="812" t="s">
        <v>431</v>
      </c>
      <c r="AB125" s="813"/>
      <c r="AC125" s="813"/>
      <c r="AD125" s="813"/>
      <c r="AE125" s="814"/>
      <c r="AF125" s="815" t="s">
        <v>130</v>
      </c>
      <c r="AG125" s="813"/>
      <c r="AH125" s="813"/>
      <c r="AI125" s="813"/>
      <c r="AJ125" s="814"/>
      <c r="AK125" s="815" t="s">
        <v>130</v>
      </c>
      <c r="AL125" s="813"/>
      <c r="AM125" s="813"/>
      <c r="AN125" s="813"/>
      <c r="AO125" s="814"/>
      <c r="AP125" s="857" t="s">
        <v>130</v>
      </c>
      <c r="AQ125" s="858"/>
      <c r="AR125" s="858"/>
      <c r="AS125" s="858"/>
      <c r="AT125" s="859"/>
      <c r="AU125" s="243"/>
      <c r="AV125" s="244"/>
      <c r="AW125" s="244"/>
      <c r="AX125" s="244"/>
      <c r="AY125" s="244"/>
      <c r="AZ125" s="244"/>
      <c r="BA125" s="244"/>
      <c r="BB125" s="244"/>
      <c r="BC125" s="244"/>
      <c r="BD125" s="244"/>
      <c r="BE125" s="244"/>
      <c r="BF125" s="244"/>
      <c r="BG125" s="244"/>
      <c r="BH125" s="244"/>
      <c r="BI125" s="244"/>
      <c r="BJ125" s="244"/>
      <c r="BK125" s="244"/>
      <c r="BL125" s="244"/>
      <c r="BM125" s="244"/>
      <c r="BN125" s="244"/>
      <c r="BO125" s="244"/>
      <c r="BP125" s="244"/>
      <c r="BQ125" s="223"/>
      <c r="BR125" s="223"/>
      <c r="BS125" s="223"/>
      <c r="BT125" s="223"/>
      <c r="BU125" s="223"/>
      <c r="BV125" s="223"/>
      <c r="BW125" s="223"/>
      <c r="BX125" s="223"/>
      <c r="BY125" s="223"/>
      <c r="BZ125" s="223"/>
      <c r="CA125" s="223"/>
      <c r="CB125" s="223"/>
      <c r="CC125" s="223"/>
      <c r="CD125" s="223"/>
      <c r="CE125" s="223"/>
      <c r="CF125" s="223"/>
      <c r="CG125" s="223"/>
      <c r="CH125" s="223"/>
      <c r="CI125" s="223"/>
      <c r="CJ125" s="245"/>
      <c r="CK125" s="884" t="s">
        <v>470</v>
      </c>
      <c r="CL125" s="885"/>
      <c r="CM125" s="885"/>
      <c r="CN125" s="885"/>
      <c r="CO125" s="886"/>
      <c r="CP125" s="893" t="s">
        <v>471</v>
      </c>
      <c r="CQ125" s="841"/>
      <c r="CR125" s="841"/>
      <c r="CS125" s="841"/>
      <c r="CT125" s="841"/>
      <c r="CU125" s="841"/>
      <c r="CV125" s="841"/>
      <c r="CW125" s="841"/>
      <c r="CX125" s="841"/>
      <c r="CY125" s="841"/>
      <c r="CZ125" s="841"/>
      <c r="DA125" s="841"/>
      <c r="DB125" s="841"/>
      <c r="DC125" s="841"/>
      <c r="DD125" s="841"/>
      <c r="DE125" s="841"/>
      <c r="DF125" s="842"/>
      <c r="DG125" s="894" t="s">
        <v>130</v>
      </c>
      <c r="DH125" s="875"/>
      <c r="DI125" s="875"/>
      <c r="DJ125" s="875"/>
      <c r="DK125" s="875"/>
      <c r="DL125" s="875" t="s">
        <v>130</v>
      </c>
      <c r="DM125" s="875"/>
      <c r="DN125" s="875"/>
      <c r="DO125" s="875"/>
      <c r="DP125" s="875"/>
      <c r="DQ125" s="875" t="s">
        <v>130</v>
      </c>
      <c r="DR125" s="875"/>
      <c r="DS125" s="875"/>
      <c r="DT125" s="875"/>
      <c r="DU125" s="875"/>
      <c r="DV125" s="876" t="s">
        <v>130</v>
      </c>
      <c r="DW125" s="876"/>
      <c r="DX125" s="876"/>
      <c r="DY125" s="876"/>
      <c r="DZ125" s="877"/>
    </row>
    <row r="126" spans="1:130" s="221" customFormat="1" ht="26.25" customHeight="1" thickBot="1" x14ac:dyDescent="0.2">
      <c r="A126" s="853"/>
      <c r="B126" s="854"/>
      <c r="C126" s="848" t="s">
        <v>457</v>
      </c>
      <c r="D126" s="785"/>
      <c r="E126" s="785"/>
      <c r="F126" s="785"/>
      <c r="G126" s="785"/>
      <c r="H126" s="785"/>
      <c r="I126" s="785"/>
      <c r="J126" s="785"/>
      <c r="K126" s="785"/>
      <c r="L126" s="785"/>
      <c r="M126" s="785"/>
      <c r="N126" s="785"/>
      <c r="O126" s="785"/>
      <c r="P126" s="785"/>
      <c r="Q126" s="785"/>
      <c r="R126" s="785"/>
      <c r="S126" s="785"/>
      <c r="T126" s="785"/>
      <c r="U126" s="785"/>
      <c r="V126" s="785"/>
      <c r="W126" s="785"/>
      <c r="X126" s="785"/>
      <c r="Y126" s="785"/>
      <c r="Z126" s="786"/>
      <c r="AA126" s="812" t="s">
        <v>130</v>
      </c>
      <c r="AB126" s="813"/>
      <c r="AC126" s="813"/>
      <c r="AD126" s="813"/>
      <c r="AE126" s="814"/>
      <c r="AF126" s="815" t="s">
        <v>130</v>
      </c>
      <c r="AG126" s="813"/>
      <c r="AH126" s="813"/>
      <c r="AI126" s="813"/>
      <c r="AJ126" s="814"/>
      <c r="AK126" s="815" t="s">
        <v>130</v>
      </c>
      <c r="AL126" s="813"/>
      <c r="AM126" s="813"/>
      <c r="AN126" s="813"/>
      <c r="AO126" s="814"/>
      <c r="AP126" s="857" t="s">
        <v>130</v>
      </c>
      <c r="AQ126" s="858"/>
      <c r="AR126" s="858"/>
      <c r="AS126" s="858"/>
      <c r="AT126" s="859"/>
      <c r="AU126" s="223"/>
      <c r="AV126" s="223"/>
      <c r="AW126" s="223"/>
      <c r="AX126" s="223"/>
      <c r="AY126" s="223"/>
      <c r="AZ126" s="223"/>
      <c r="BA126" s="223"/>
      <c r="BB126" s="223"/>
      <c r="BC126" s="223"/>
      <c r="BD126" s="223"/>
      <c r="BE126" s="223"/>
      <c r="BF126" s="223"/>
      <c r="BG126" s="223"/>
      <c r="BH126" s="223"/>
      <c r="BI126" s="223"/>
      <c r="BJ126" s="223"/>
      <c r="BK126" s="223"/>
      <c r="BL126" s="223"/>
      <c r="BM126" s="223"/>
      <c r="BN126" s="223"/>
      <c r="BO126" s="223"/>
      <c r="BP126" s="223"/>
      <c r="BQ126" s="223"/>
      <c r="BR126" s="223"/>
      <c r="BS126" s="223"/>
      <c r="BT126" s="223"/>
      <c r="BU126" s="223"/>
      <c r="BV126" s="223"/>
      <c r="BW126" s="223"/>
      <c r="BX126" s="223"/>
      <c r="BY126" s="223"/>
      <c r="BZ126" s="223"/>
      <c r="CA126" s="223"/>
      <c r="CB126" s="223"/>
      <c r="CC126" s="223"/>
      <c r="CD126" s="246"/>
      <c r="CE126" s="246"/>
      <c r="CF126" s="246"/>
      <c r="CG126" s="223"/>
      <c r="CH126" s="223"/>
      <c r="CI126" s="223"/>
      <c r="CJ126" s="245"/>
      <c r="CK126" s="887"/>
      <c r="CL126" s="888"/>
      <c r="CM126" s="888"/>
      <c r="CN126" s="888"/>
      <c r="CO126" s="889"/>
      <c r="CP126" s="848" t="s">
        <v>472</v>
      </c>
      <c r="CQ126" s="785"/>
      <c r="CR126" s="785"/>
      <c r="CS126" s="785"/>
      <c r="CT126" s="785"/>
      <c r="CU126" s="785"/>
      <c r="CV126" s="785"/>
      <c r="CW126" s="785"/>
      <c r="CX126" s="785"/>
      <c r="CY126" s="785"/>
      <c r="CZ126" s="785"/>
      <c r="DA126" s="785"/>
      <c r="DB126" s="785"/>
      <c r="DC126" s="785"/>
      <c r="DD126" s="785"/>
      <c r="DE126" s="785"/>
      <c r="DF126" s="786"/>
      <c r="DG126" s="849" t="s">
        <v>130</v>
      </c>
      <c r="DH126" s="850"/>
      <c r="DI126" s="850"/>
      <c r="DJ126" s="850"/>
      <c r="DK126" s="850"/>
      <c r="DL126" s="850" t="s">
        <v>431</v>
      </c>
      <c r="DM126" s="850"/>
      <c r="DN126" s="850"/>
      <c r="DO126" s="850"/>
      <c r="DP126" s="850"/>
      <c r="DQ126" s="850" t="s">
        <v>130</v>
      </c>
      <c r="DR126" s="850"/>
      <c r="DS126" s="850"/>
      <c r="DT126" s="850"/>
      <c r="DU126" s="850"/>
      <c r="DV126" s="827" t="s">
        <v>130</v>
      </c>
      <c r="DW126" s="827"/>
      <c r="DX126" s="827"/>
      <c r="DY126" s="827"/>
      <c r="DZ126" s="828"/>
    </row>
    <row r="127" spans="1:130" s="221" customFormat="1" ht="26.25" customHeight="1" x14ac:dyDescent="0.15">
      <c r="A127" s="855"/>
      <c r="B127" s="856"/>
      <c r="C127" s="871" t="s">
        <v>473</v>
      </c>
      <c r="D127" s="872"/>
      <c r="E127" s="872"/>
      <c r="F127" s="872"/>
      <c r="G127" s="872"/>
      <c r="H127" s="872"/>
      <c r="I127" s="872"/>
      <c r="J127" s="872"/>
      <c r="K127" s="872"/>
      <c r="L127" s="872"/>
      <c r="M127" s="872"/>
      <c r="N127" s="872"/>
      <c r="O127" s="872"/>
      <c r="P127" s="872"/>
      <c r="Q127" s="872"/>
      <c r="R127" s="872"/>
      <c r="S127" s="872"/>
      <c r="T127" s="872"/>
      <c r="U127" s="872"/>
      <c r="V127" s="872"/>
      <c r="W127" s="872"/>
      <c r="X127" s="872"/>
      <c r="Y127" s="872"/>
      <c r="Z127" s="873"/>
      <c r="AA127" s="812">
        <v>920</v>
      </c>
      <c r="AB127" s="813"/>
      <c r="AC127" s="813"/>
      <c r="AD127" s="813"/>
      <c r="AE127" s="814"/>
      <c r="AF127" s="815">
        <v>16575</v>
      </c>
      <c r="AG127" s="813"/>
      <c r="AH127" s="813"/>
      <c r="AI127" s="813"/>
      <c r="AJ127" s="814"/>
      <c r="AK127" s="815">
        <v>15751</v>
      </c>
      <c r="AL127" s="813"/>
      <c r="AM127" s="813"/>
      <c r="AN127" s="813"/>
      <c r="AO127" s="814"/>
      <c r="AP127" s="857">
        <v>0.4</v>
      </c>
      <c r="AQ127" s="858"/>
      <c r="AR127" s="858"/>
      <c r="AS127" s="858"/>
      <c r="AT127" s="859"/>
      <c r="AU127" s="223"/>
      <c r="AV127" s="223"/>
      <c r="AW127" s="223"/>
      <c r="AX127" s="874" t="s">
        <v>474</v>
      </c>
      <c r="AY127" s="845"/>
      <c r="AZ127" s="845"/>
      <c r="BA127" s="845"/>
      <c r="BB127" s="845"/>
      <c r="BC127" s="845"/>
      <c r="BD127" s="845"/>
      <c r="BE127" s="846"/>
      <c r="BF127" s="844" t="s">
        <v>475</v>
      </c>
      <c r="BG127" s="845"/>
      <c r="BH127" s="845"/>
      <c r="BI127" s="845"/>
      <c r="BJ127" s="845"/>
      <c r="BK127" s="845"/>
      <c r="BL127" s="846"/>
      <c r="BM127" s="844" t="s">
        <v>476</v>
      </c>
      <c r="BN127" s="845"/>
      <c r="BO127" s="845"/>
      <c r="BP127" s="845"/>
      <c r="BQ127" s="845"/>
      <c r="BR127" s="845"/>
      <c r="BS127" s="846"/>
      <c r="BT127" s="844" t="s">
        <v>477</v>
      </c>
      <c r="BU127" s="845"/>
      <c r="BV127" s="845"/>
      <c r="BW127" s="845"/>
      <c r="BX127" s="845"/>
      <c r="BY127" s="845"/>
      <c r="BZ127" s="847"/>
      <c r="CA127" s="223"/>
      <c r="CB127" s="223"/>
      <c r="CC127" s="223"/>
      <c r="CD127" s="246"/>
      <c r="CE127" s="246"/>
      <c r="CF127" s="246"/>
      <c r="CG127" s="223"/>
      <c r="CH127" s="223"/>
      <c r="CI127" s="223"/>
      <c r="CJ127" s="245"/>
      <c r="CK127" s="887"/>
      <c r="CL127" s="888"/>
      <c r="CM127" s="888"/>
      <c r="CN127" s="888"/>
      <c r="CO127" s="889"/>
      <c r="CP127" s="848" t="s">
        <v>478</v>
      </c>
      <c r="CQ127" s="785"/>
      <c r="CR127" s="785"/>
      <c r="CS127" s="785"/>
      <c r="CT127" s="785"/>
      <c r="CU127" s="785"/>
      <c r="CV127" s="785"/>
      <c r="CW127" s="785"/>
      <c r="CX127" s="785"/>
      <c r="CY127" s="785"/>
      <c r="CZ127" s="785"/>
      <c r="DA127" s="785"/>
      <c r="DB127" s="785"/>
      <c r="DC127" s="785"/>
      <c r="DD127" s="785"/>
      <c r="DE127" s="785"/>
      <c r="DF127" s="786"/>
      <c r="DG127" s="849" t="s">
        <v>130</v>
      </c>
      <c r="DH127" s="850"/>
      <c r="DI127" s="850"/>
      <c r="DJ127" s="850"/>
      <c r="DK127" s="850"/>
      <c r="DL127" s="850" t="s">
        <v>130</v>
      </c>
      <c r="DM127" s="850"/>
      <c r="DN127" s="850"/>
      <c r="DO127" s="850"/>
      <c r="DP127" s="850"/>
      <c r="DQ127" s="850" t="s">
        <v>431</v>
      </c>
      <c r="DR127" s="850"/>
      <c r="DS127" s="850"/>
      <c r="DT127" s="850"/>
      <c r="DU127" s="850"/>
      <c r="DV127" s="827" t="s">
        <v>130</v>
      </c>
      <c r="DW127" s="827"/>
      <c r="DX127" s="827"/>
      <c r="DY127" s="827"/>
      <c r="DZ127" s="828"/>
    </row>
    <row r="128" spans="1:130" s="221" customFormat="1" ht="26.25" customHeight="1" thickBot="1" x14ac:dyDescent="0.2">
      <c r="A128" s="829" t="s">
        <v>479</v>
      </c>
      <c r="B128" s="830"/>
      <c r="C128" s="830"/>
      <c r="D128" s="830"/>
      <c r="E128" s="830"/>
      <c r="F128" s="830"/>
      <c r="G128" s="830"/>
      <c r="H128" s="830"/>
      <c r="I128" s="830"/>
      <c r="J128" s="830"/>
      <c r="K128" s="830"/>
      <c r="L128" s="830"/>
      <c r="M128" s="830"/>
      <c r="N128" s="830"/>
      <c r="O128" s="830"/>
      <c r="P128" s="830"/>
      <c r="Q128" s="830"/>
      <c r="R128" s="830"/>
      <c r="S128" s="830"/>
      <c r="T128" s="830"/>
      <c r="U128" s="830"/>
      <c r="V128" s="830"/>
      <c r="W128" s="831" t="s">
        <v>480</v>
      </c>
      <c r="X128" s="831"/>
      <c r="Y128" s="831"/>
      <c r="Z128" s="832"/>
      <c r="AA128" s="833" t="s">
        <v>130</v>
      </c>
      <c r="AB128" s="834"/>
      <c r="AC128" s="834"/>
      <c r="AD128" s="834"/>
      <c r="AE128" s="835"/>
      <c r="AF128" s="836" t="s">
        <v>130</v>
      </c>
      <c r="AG128" s="834"/>
      <c r="AH128" s="834"/>
      <c r="AI128" s="834"/>
      <c r="AJ128" s="835"/>
      <c r="AK128" s="836" t="s">
        <v>130</v>
      </c>
      <c r="AL128" s="834"/>
      <c r="AM128" s="834"/>
      <c r="AN128" s="834"/>
      <c r="AO128" s="835"/>
      <c r="AP128" s="837"/>
      <c r="AQ128" s="838"/>
      <c r="AR128" s="838"/>
      <c r="AS128" s="838"/>
      <c r="AT128" s="839"/>
      <c r="AU128" s="223"/>
      <c r="AV128" s="223"/>
      <c r="AW128" s="223"/>
      <c r="AX128" s="840" t="s">
        <v>481</v>
      </c>
      <c r="AY128" s="841"/>
      <c r="AZ128" s="841"/>
      <c r="BA128" s="841"/>
      <c r="BB128" s="841"/>
      <c r="BC128" s="841"/>
      <c r="BD128" s="841"/>
      <c r="BE128" s="842"/>
      <c r="BF128" s="819" t="s">
        <v>431</v>
      </c>
      <c r="BG128" s="820"/>
      <c r="BH128" s="820"/>
      <c r="BI128" s="820"/>
      <c r="BJ128" s="820"/>
      <c r="BK128" s="820"/>
      <c r="BL128" s="843"/>
      <c r="BM128" s="819">
        <v>15</v>
      </c>
      <c r="BN128" s="820"/>
      <c r="BO128" s="820"/>
      <c r="BP128" s="820"/>
      <c r="BQ128" s="820"/>
      <c r="BR128" s="820"/>
      <c r="BS128" s="843"/>
      <c r="BT128" s="819">
        <v>20</v>
      </c>
      <c r="BU128" s="820"/>
      <c r="BV128" s="820"/>
      <c r="BW128" s="820"/>
      <c r="BX128" s="820"/>
      <c r="BY128" s="820"/>
      <c r="BZ128" s="821"/>
      <c r="CA128" s="246"/>
      <c r="CB128" s="246"/>
      <c r="CC128" s="246"/>
      <c r="CD128" s="246"/>
      <c r="CE128" s="246"/>
      <c r="CF128" s="246"/>
      <c r="CG128" s="223"/>
      <c r="CH128" s="223"/>
      <c r="CI128" s="223"/>
      <c r="CJ128" s="245"/>
      <c r="CK128" s="890"/>
      <c r="CL128" s="891"/>
      <c r="CM128" s="891"/>
      <c r="CN128" s="891"/>
      <c r="CO128" s="892"/>
      <c r="CP128" s="822" t="s">
        <v>482</v>
      </c>
      <c r="CQ128" s="763"/>
      <c r="CR128" s="763"/>
      <c r="CS128" s="763"/>
      <c r="CT128" s="763"/>
      <c r="CU128" s="763"/>
      <c r="CV128" s="763"/>
      <c r="CW128" s="763"/>
      <c r="CX128" s="763"/>
      <c r="CY128" s="763"/>
      <c r="CZ128" s="763"/>
      <c r="DA128" s="763"/>
      <c r="DB128" s="763"/>
      <c r="DC128" s="763"/>
      <c r="DD128" s="763"/>
      <c r="DE128" s="763"/>
      <c r="DF128" s="764"/>
      <c r="DG128" s="823" t="s">
        <v>431</v>
      </c>
      <c r="DH128" s="824"/>
      <c r="DI128" s="824"/>
      <c r="DJ128" s="824"/>
      <c r="DK128" s="824"/>
      <c r="DL128" s="824" t="s">
        <v>431</v>
      </c>
      <c r="DM128" s="824"/>
      <c r="DN128" s="824"/>
      <c r="DO128" s="824"/>
      <c r="DP128" s="824"/>
      <c r="DQ128" s="824" t="s">
        <v>130</v>
      </c>
      <c r="DR128" s="824"/>
      <c r="DS128" s="824"/>
      <c r="DT128" s="824"/>
      <c r="DU128" s="824"/>
      <c r="DV128" s="825" t="s">
        <v>130</v>
      </c>
      <c r="DW128" s="825"/>
      <c r="DX128" s="825"/>
      <c r="DY128" s="825"/>
      <c r="DZ128" s="826"/>
    </row>
    <row r="129" spans="1:131" s="221" customFormat="1" ht="26.25" customHeight="1" x14ac:dyDescent="0.15">
      <c r="A129" s="807" t="s">
        <v>108</v>
      </c>
      <c r="B129" s="808"/>
      <c r="C129" s="808"/>
      <c r="D129" s="808"/>
      <c r="E129" s="808"/>
      <c r="F129" s="808"/>
      <c r="G129" s="808"/>
      <c r="H129" s="808"/>
      <c r="I129" s="808"/>
      <c r="J129" s="808"/>
      <c r="K129" s="808"/>
      <c r="L129" s="808"/>
      <c r="M129" s="808"/>
      <c r="N129" s="808"/>
      <c r="O129" s="808"/>
      <c r="P129" s="808"/>
      <c r="Q129" s="808"/>
      <c r="R129" s="808"/>
      <c r="S129" s="808"/>
      <c r="T129" s="808"/>
      <c r="U129" s="808"/>
      <c r="V129" s="808"/>
      <c r="W129" s="809" t="s">
        <v>483</v>
      </c>
      <c r="X129" s="810"/>
      <c r="Y129" s="810"/>
      <c r="Z129" s="811"/>
      <c r="AA129" s="812">
        <v>3490551</v>
      </c>
      <c r="AB129" s="813"/>
      <c r="AC129" s="813"/>
      <c r="AD129" s="813"/>
      <c r="AE129" s="814"/>
      <c r="AF129" s="815">
        <v>3649410</v>
      </c>
      <c r="AG129" s="813"/>
      <c r="AH129" s="813"/>
      <c r="AI129" s="813"/>
      <c r="AJ129" s="814"/>
      <c r="AK129" s="815">
        <v>3903367</v>
      </c>
      <c r="AL129" s="813"/>
      <c r="AM129" s="813"/>
      <c r="AN129" s="813"/>
      <c r="AO129" s="814"/>
      <c r="AP129" s="816"/>
      <c r="AQ129" s="817"/>
      <c r="AR129" s="817"/>
      <c r="AS129" s="817"/>
      <c r="AT129" s="818"/>
      <c r="AU129" s="224"/>
      <c r="AV129" s="224"/>
      <c r="AW129" s="224"/>
      <c r="AX129" s="784" t="s">
        <v>484</v>
      </c>
      <c r="AY129" s="785"/>
      <c r="AZ129" s="785"/>
      <c r="BA129" s="785"/>
      <c r="BB129" s="785"/>
      <c r="BC129" s="785"/>
      <c r="BD129" s="785"/>
      <c r="BE129" s="786"/>
      <c r="BF129" s="803" t="s">
        <v>130</v>
      </c>
      <c r="BG129" s="804"/>
      <c r="BH129" s="804"/>
      <c r="BI129" s="804"/>
      <c r="BJ129" s="804"/>
      <c r="BK129" s="804"/>
      <c r="BL129" s="805"/>
      <c r="BM129" s="803">
        <v>20</v>
      </c>
      <c r="BN129" s="804"/>
      <c r="BO129" s="804"/>
      <c r="BP129" s="804"/>
      <c r="BQ129" s="804"/>
      <c r="BR129" s="804"/>
      <c r="BS129" s="805"/>
      <c r="BT129" s="803">
        <v>30</v>
      </c>
      <c r="BU129" s="804"/>
      <c r="BV129" s="804"/>
      <c r="BW129" s="804"/>
      <c r="BX129" s="804"/>
      <c r="BY129" s="804"/>
      <c r="BZ129" s="806"/>
      <c r="CA129" s="247"/>
      <c r="CB129" s="247"/>
      <c r="CC129" s="247"/>
      <c r="CD129" s="247"/>
      <c r="CE129" s="247"/>
      <c r="CF129" s="247"/>
      <c r="CG129" s="247"/>
      <c r="CH129" s="247"/>
      <c r="CI129" s="247"/>
      <c r="CJ129" s="247"/>
      <c r="CK129" s="247"/>
      <c r="CL129" s="247"/>
      <c r="CM129" s="247"/>
      <c r="CN129" s="247"/>
      <c r="CO129" s="247"/>
      <c r="CP129" s="247"/>
      <c r="CQ129" s="247"/>
      <c r="CR129" s="247"/>
      <c r="CS129" s="247"/>
      <c r="CT129" s="247"/>
      <c r="CU129" s="247"/>
      <c r="CV129" s="247"/>
      <c r="CW129" s="247"/>
      <c r="CX129" s="247"/>
      <c r="CY129" s="247"/>
      <c r="CZ129" s="247"/>
      <c r="DA129" s="247"/>
      <c r="DB129" s="247"/>
      <c r="DC129" s="247"/>
      <c r="DD129" s="247"/>
      <c r="DE129" s="247"/>
      <c r="DF129" s="247"/>
      <c r="DG129" s="247"/>
      <c r="DH129" s="247"/>
      <c r="DI129" s="247"/>
      <c r="DJ129" s="247"/>
      <c r="DK129" s="247"/>
      <c r="DL129" s="247"/>
      <c r="DM129" s="247"/>
      <c r="DN129" s="247"/>
      <c r="DO129" s="247"/>
      <c r="DP129" s="224"/>
      <c r="DQ129" s="224"/>
      <c r="DR129" s="224"/>
      <c r="DS129" s="224"/>
      <c r="DT129" s="224"/>
      <c r="DU129" s="224"/>
      <c r="DV129" s="224"/>
      <c r="DW129" s="224"/>
      <c r="DX129" s="224"/>
      <c r="DY129" s="224"/>
      <c r="DZ129" s="224"/>
    </row>
    <row r="130" spans="1:131" s="221" customFormat="1" ht="26.25" customHeight="1" x14ac:dyDescent="0.15">
      <c r="A130" s="807" t="s">
        <v>485</v>
      </c>
      <c r="B130" s="808"/>
      <c r="C130" s="808"/>
      <c r="D130" s="808"/>
      <c r="E130" s="808"/>
      <c r="F130" s="808"/>
      <c r="G130" s="808"/>
      <c r="H130" s="808"/>
      <c r="I130" s="808"/>
      <c r="J130" s="808"/>
      <c r="K130" s="808"/>
      <c r="L130" s="808"/>
      <c r="M130" s="808"/>
      <c r="N130" s="808"/>
      <c r="O130" s="808"/>
      <c r="P130" s="808"/>
      <c r="Q130" s="808"/>
      <c r="R130" s="808"/>
      <c r="S130" s="808"/>
      <c r="T130" s="808"/>
      <c r="U130" s="808"/>
      <c r="V130" s="808"/>
      <c r="W130" s="809" t="s">
        <v>486</v>
      </c>
      <c r="X130" s="810"/>
      <c r="Y130" s="810"/>
      <c r="Z130" s="811"/>
      <c r="AA130" s="812">
        <v>383782</v>
      </c>
      <c r="AB130" s="813"/>
      <c r="AC130" s="813"/>
      <c r="AD130" s="813"/>
      <c r="AE130" s="814"/>
      <c r="AF130" s="815">
        <v>386180</v>
      </c>
      <c r="AG130" s="813"/>
      <c r="AH130" s="813"/>
      <c r="AI130" s="813"/>
      <c r="AJ130" s="814"/>
      <c r="AK130" s="815">
        <v>385442</v>
      </c>
      <c r="AL130" s="813"/>
      <c r="AM130" s="813"/>
      <c r="AN130" s="813"/>
      <c r="AO130" s="814"/>
      <c r="AP130" s="816"/>
      <c r="AQ130" s="817"/>
      <c r="AR130" s="817"/>
      <c r="AS130" s="817"/>
      <c r="AT130" s="818"/>
      <c r="AU130" s="224"/>
      <c r="AV130" s="224"/>
      <c r="AW130" s="224"/>
      <c r="AX130" s="784" t="s">
        <v>487</v>
      </c>
      <c r="AY130" s="785"/>
      <c r="AZ130" s="785"/>
      <c r="BA130" s="785"/>
      <c r="BB130" s="785"/>
      <c r="BC130" s="785"/>
      <c r="BD130" s="785"/>
      <c r="BE130" s="786"/>
      <c r="BF130" s="787">
        <v>5.8</v>
      </c>
      <c r="BG130" s="788"/>
      <c r="BH130" s="788"/>
      <c r="BI130" s="788"/>
      <c r="BJ130" s="788"/>
      <c r="BK130" s="788"/>
      <c r="BL130" s="789"/>
      <c r="BM130" s="787">
        <v>25</v>
      </c>
      <c r="BN130" s="788"/>
      <c r="BO130" s="788"/>
      <c r="BP130" s="788"/>
      <c r="BQ130" s="788"/>
      <c r="BR130" s="788"/>
      <c r="BS130" s="789"/>
      <c r="BT130" s="787">
        <v>35</v>
      </c>
      <c r="BU130" s="788"/>
      <c r="BV130" s="788"/>
      <c r="BW130" s="788"/>
      <c r="BX130" s="788"/>
      <c r="BY130" s="788"/>
      <c r="BZ130" s="790"/>
      <c r="CA130" s="247"/>
      <c r="CB130" s="247"/>
      <c r="CC130" s="247"/>
      <c r="CD130" s="247"/>
      <c r="CE130" s="247"/>
      <c r="CF130" s="247"/>
      <c r="CG130" s="247"/>
      <c r="CH130" s="247"/>
      <c r="CI130" s="247"/>
      <c r="CJ130" s="247"/>
      <c r="CK130" s="247"/>
      <c r="CL130" s="247"/>
      <c r="CM130" s="247"/>
      <c r="CN130" s="247"/>
      <c r="CO130" s="247"/>
      <c r="CP130" s="247"/>
      <c r="CQ130" s="247"/>
      <c r="CR130" s="247"/>
      <c r="CS130" s="247"/>
      <c r="CT130" s="247"/>
      <c r="CU130" s="247"/>
      <c r="CV130" s="247"/>
      <c r="CW130" s="247"/>
      <c r="CX130" s="247"/>
      <c r="CY130" s="247"/>
      <c r="CZ130" s="247"/>
      <c r="DA130" s="247"/>
      <c r="DB130" s="247"/>
      <c r="DC130" s="247"/>
      <c r="DD130" s="247"/>
      <c r="DE130" s="247"/>
      <c r="DF130" s="247"/>
      <c r="DG130" s="247"/>
      <c r="DH130" s="247"/>
      <c r="DI130" s="247"/>
      <c r="DJ130" s="247"/>
      <c r="DK130" s="247"/>
      <c r="DL130" s="247"/>
      <c r="DM130" s="247"/>
      <c r="DN130" s="247"/>
      <c r="DO130" s="247"/>
      <c r="DP130" s="224"/>
      <c r="DQ130" s="224"/>
      <c r="DR130" s="224"/>
      <c r="DS130" s="224"/>
      <c r="DT130" s="224"/>
      <c r="DU130" s="224"/>
      <c r="DV130" s="224"/>
      <c r="DW130" s="224"/>
      <c r="DX130" s="224"/>
      <c r="DY130" s="224"/>
      <c r="DZ130" s="224"/>
    </row>
    <row r="131" spans="1:131" s="221" customFormat="1" ht="26.25" customHeight="1" thickBot="1" x14ac:dyDescent="0.2">
      <c r="A131" s="791"/>
      <c r="B131" s="792"/>
      <c r="C131" s="792"/>
      <c r="D131" s="792"/>
      <c r="E131" s="792"/>
      <c r="F131" s="792"/>
      <c r="G131" s="792"/>
      <c r="H131" s="792"/>
      <c r="I131" s="792"/>
      <c r="J131" s="792"/>
      <c r="K131" s="792"/>
      <c r="L131" s="792"/>
      <c r="M131" s="792"/>
      <c r="N131" s="792"/>
      <c r="O131" s="792"/>
      <c r="P131" s="792"/>
      <c r="Q131" s="792"/>
      <c r="R131" s="792"/>
      <c r="S131" s="792"/>
      <c r="T131" s="792"/>
      <c r="U131" s="792"/>
      <c r="V131" s="792"/>
      <c r="W131" s="793" t="s">
        <v>488</v>
      </c>
      <c r="X131" s="794"/>
      <c r="Y131" s="794"/>
      <c r="Z131" s="795"/>
      <c r="AA131" s="796">
        <v>3106769</v>
      </c>
      <c r="AB131" s="797"/>
      <c r="AC131" s="797"/>
      <c r="AD131" s="797"/>
      <c r="AE131" s="798"/>
      <c r="AF131" s="799">
        <v>3263230</v>
      </c>
      <c r="AG131" s="797"/>
      <c r="AH131" s="797"/>
      <c r="AI131" s="797"/>
      <c r="AJ131" s="798"/>
      <c r="AK131" s="799">
        <v>3517925</v>
      </c>
      <c r="AL131" s="797"/>
      <c r="AM131" s="797"/>
      <c r="AN131" s="797"/>
      <c r="AO131" s="798"/>
      <c r="AP131" s="800"/>
      <c r="AQ131" s="801"/>
      <c r="AR131" s="801"/>
      <c r="AS131" s="801"/>
      <c r="AT131" s="802"/>
      <c r="AU131" s="224"/>
      <c r="AV131" s="224"/>
      <c r="AW131" s="224"/>
      <c r="AX131" s="762" t="s">
        <v>489</v>
      </c>
      <c r="AY131" s="763"/>
      <c r="AZ131" s="763"/>
      <c r="BA131" s="763"/>
      <c r="BB131" s="763"/>
      <c r="BC131" s="763"/>
      <c r="BD131" s="763"/>
      <c r="BE131" s="764"/>
      <c r="BF131" s="765">
        <v>34.799999999999997</v>
      </c>
      <c r="BG131" s="766"/>
      <c r="BH131" s="766"/>
      <c r="BI131" s="766"/>
      <c r="BJ131" s="766"/>
      <c r="BK131" s="766"/>
      <c r="BL131" s="767"/>
      <c r="BM131" s="765">
        <v>350</v>
      </c>
      <c r="BN131" s="766"/>
      <c r="BO131" s="766"/>
      <c r="BP131" s="766"/>
      <c r="BQ131" s="766"/>
      <c r="BR131" s="766"/>
      <c r="BS131" s="767"/>
      <c r="BT131" s="768"/>
      <c r="BU131" s="769"/>
      <c r="BV131" s="769"/>
      <c r="BW131" s="769"/>
      <c r="BX131" s="769"/>
      <c r="BY131" s="769"/>
      <c r="BZ131" s="770"/>
      <c r="CA131" s="247"/>
      <c r="CB131" s="247"/>
      <c r="CC131" s="247"/>
      <c r="CD131" s="247"/>
      <c r="CE131" s="247"/>
      <c r="CF131" s="247"/>
      <c r="CG131" s="247"/>
      <c r="CH131" s="247"/>
      <c r="CI131" s="247"/>
      <c r="CJ131" s="247"/>
      <c r="CK131" s="247"/>
      <c r="CL131" s="247"/>
      <c r="CM131" s="247"/>
      <c r="CN131" s="247"/>
      <c r="CO131" s="247"/>
      <c r="CP131" s="247"/>
      <c r="CQ131" s="247"/>
      <c r="CR131" s="247"/>
      <c r="CS131" s="247"/>
      <c r="CT131" s="247"/>
      <c r="CU131" s="247"/>
      <c r="CV131" s="247"/>
      <c r="CW131" s="247"/>
      <c r="CX131" s="247"/>
      <c r="CY131" s="247"/>
      <c r="CZ131" s="247"/>
      <c r="DA131" s="247"/>
      <c r="DB131" s="247"/>
      <c r="DC131" s="247"/>
      <c r="DD131" s="247"/>
      <c r="DE131" s="247"/>
      <c r="DF131" s="247"/>
      <c r="DG131" s="247"/>
      <c r="DH131" s="247"/>
      <c r="DI131" s="247"/>
      <c r="DJ131" s="247"/>
      <c r="DK131" s="247"/>
      <c r="DL131" s="247"/>
      <c r="DM131" s="247"/>
      <c r="DN131" s="247"/>
      <c r="DO131" s="247"/>
      <c r="DP131" s="224"/>
      <c r="DQ131" s="224"/>
      <c r="DR131" s="224"/>
      <c r="DS131" s="224"/>
      <c r="DT131" s="224"/>
      <c r="DU131" s="224"/>
      <c r="DV131" s="224"/>
      <c r="DW131" s="224"/>
      <c r="DX131" s="224"/>
      <c r="DY131" s="224"/>
      <c r="DZ131" s="224"/>
    </row>
    <row r="132" spans="1:131" s="221" customFormat="1" ht="26.25" customHeight="1" x14ac:dyDescent="0.15">
      <c r="A132" s="771" t="s">
        <v>490</v>
      </c>
      <c r="B132" s="772"/>
      <c r="C132" s="772"/>
      <c r="D132" s="772"/>
      <c r="E132" s="772"/>
      <c r="F132" s="772"/>
      <c r="G132" s="772"/>
      <c r="H132" s="772"/>
      <c r="I132" s="772"/>
      <c r="J132" s="772"/>
      <c r="K132" s="772"/>
      <c r="L132" s="772"/>
      <c r="M132" s="772"/>
      <c r="N132" s="772"/>
      <c r="O132" s="772"/>
      <c r="P132" s="772"/>
      <c r="Q132" s="772"/>
      <c r="R132" s="772"/>
      <c r="S132" s="772"/>
      <c r="T132" s="772"/>
      <c r="U132" s="772"/>
      <c r="V132" s="775" t="s">
        <v>491</v>
      </c>
      <c r="W132" s="775"/>
      <c r="X132" s="775"/>
      <c r="Y132" s="775"/>
      <c r="Z132" s="776"/>
      <c r="AA132" s="777">
        <v>4.9379274740000003</v>
      </c>
      <c r="AB132" s="778"/>
      <c r="AC132" s="778"/>
      <c r="AD132" s="778"/>
      <c r="AE132" s="779"/>
      <c r="AF132" s="780">
        <v>5.3439077230000001</v>
      </c>
      <c r="AG132" s="778"/>
      <c r="AH132" s="778"/>
      <c r="AI132" s="778"/>
      <c r="AJ132" s="779"/>
      <c r="AK132" s="780">
        <v>7.3392127460000003</v>
      </c>
      <c r="AL132" s="778"/>
      <c r="AM132" s="778"/>
      <c r="AN132" s="778"/>
      <c r="AO132" s="779"/>
      <c r="AP132" s="781"/>
      <c r="AQ132" s="782"/>
      <c r="AR132" s="782"/>
      <c r="AS132" s="782"/>
      <c r="AT132" s="783"/>
      <c r="AU132" s="248"/>
      <c r="AV132" s="224"/>
      <c r="AW132" s="224"/>
      <c r="AX132" s="224"/>
      <c r="AY132" s="224"/>
      <c r="AZ132" s="224"/>
      <c r="BA132" s="224"/>
      <c r="BB132" s="224"/>
      <c r="BC132" s="224"/>
      <c r="BD132" s="224"/>
      <c r="BE132" s="224"/>
      <c r="BF132" s="224"/>
      <c r="BG132" s="224"/>
      <c r="BH132" s="224"/>
      <c r="BI132" s="224"/>
      <c r="BJ132" s="224"/>
      <c r="BK132" s="224"/>
      <c r="BL132" s="224"/>
      <c r="BM132" s="224"/>
      <c r="BN132" s="224"/>
      <c r="BO132" s="224"/>
      <c r="BP132" s="224"/>
      <c r="BQ132" s="224"/>
      <c r="BR132" s="224"/>
      <c r="BS132" s="225"/>
      <c r="BT132" s="224"/>
      <c r="BU132" s="224"/>
      <c r="BV132" s="224"/>
      <c r="BW132" s="224"/>
      <c r="BX132" s="224"/>
      <c r="BY132" s="224"/>
      <c r="BZ132" s="224"/>
      <c r="CA132" s="247"/>
      <c r="CB132" s="247"/>
      <c r="CC132" s="247"/>
      <c r="CD132" s="247"/>
      <c r="CE132" s="247"/>
      <c r="CF132" s="247"/>
      <c r="CG132" s="247"/>
      <c r="CH132" s="247"/>
      <c r="CI132" s="247"/>
      <c r="CJ132" s="247"/>
      <c r="CK132" s="247"/>
      <c r="CL132" s="247"/>
      <c r="CM132" s="247"/>
      <c r="CN132" s="247"/>
      <c r="CO132" s="247"/>
      <c r="CP132" s="247"/>
      <c r="CQ132" s="247"/>
      <c r="CR132" s="247"/>
      <c r="CS132" s="247"/>
      <c r="CT132" s="247"/>
      <c r="CU132" s="247"/>
      <c r="CV132" s="247"/>
      <c r="CW132" s="247"/>
      <c r="CX132" s="247"/>
      <c r="CY132" s="247"/>
      <c r="CZ132" s="247"/>
      <c r="DA132" s="247"/>
      <c r="DB132" s="247"/>
      <c r="DC132" s="247"/>
      <c r="DD132" s="247"/>
      <c r="DE132" s="247"/>
      <c r="DF132" s="247"/>
      <c r="DG132" s="247"/>
      <c r="DH132" s="247"/>
      <c r="DI132" s="247"/>
      <c r="DJ132" s="247"/>
      <c r="DK132" s="247"/>
      <c r="DL132" s="247"/>
      <c r="DM132" s="247"/>
      <c r="DN132" s="247"/>
      <c r="DO132" s="247"/>
      <c r="DP132" s="224"/>
      <c r="DQ132" s="224"/>
      <c r="DR132" s="224"/>
      <c r="DS132" s="224"/>
      <c r="DT132" s="224"/>
      <c r="DU132" s="224"/>
      <c r="DV132" s="224"/>
      <c r="DW132" s="224"/>
      <c r="DX132" s="224"/>
      <c r="DY132" s="224"/>
      <c r="DZ132" s="224"/>
    </row>
    <row r="133" spans="1:131" s="221" customFormat="1" ht="26.25" customHeight="1" thickBot="1" x14ac:dyDescent="0.2">
      <c r="A133" s="773"/>
      <c r="B133" s="774"/>
      <c r="C133" s="774"/>
      <c r="D133" s="774"/>
      <c r="E133" s="774"/>
      <c r="F133" s="774"/>
      <c r="G133" s="774"/>
      <c r="H133" s="774"/>
      <c r="I133" s="774"/>
      <c r="J133" s="774"/>
      <c r="K133" s="774"/>
      <c r="L133" s="774"/>
      <c r="M133" s="774"/>
      <c r="N133" s="774"/>
      <c r="O133" s="774"/>
      <c r="P133" s="774"/>
      <c r="Q133" s="774"/>
      <c r="R133" s="774"/>
      <c r="S133" s="774"/>
      <c r="T133" s="774"/>
      <c r="U133" s="774"/>
      <c r="V133" s="754" t="s">
        <v>492</v>
      </c>
      <c r="W133" s="754"/>
      <c r="X133" s="754"/>
      <c r="Y133" s="754"/>
      <c r="Z133" s="755"/>
      <c r="AA133" s="756">
        <v>5.2</v>
      </c>
      <c r="AB133" s="757"/>
      <c r="AC133" s="757"/>
      <c r="AD133" s="757"/>
      <c r="AE133" s="758"/>
      <c r="AF133" s="756">
        <v>4.9000000000000004</v>
      </c>
      <c r="AG133" s="757"/>
      <c r="AH133" s="757"/>
      <c r="AI133" s="757"/>
      <c r="AJ133" s="758"/>
      <c r="AK133" s="756">
        <v>5.8</v>
      </c>
      <c r="AL133" s="757"/>
      <c r="AM133" s="757"/>
      <c r="AN133" s="757"/>
      <c r="AO133" s="758"/>
      <c r="AP133" s="759"/>
      <c r="AQ133" s="760"/>
      <c r="AR133" s="760"/>
      <c r="AS133" s="760"/>
      <c r="AT133" s="761"/>
      <c r="AU133" s="224"/>
      <c r="AV133" s="224"/>
      <c r="AW133" s="224"/>
      <c r="AX133" s="224"/>
      <c r="AY133" s="224"/>
      <c r="AZ133" s="224"/>
      <c r="BA133" s="224"/>
      <c r="BB133" s="224"/>
      <c r="BC133" s="224"/>
      <c r="BD133" s="224"/>
      <c r="BE133" s="224"/>
      <c r="BF133" s="224"/>
      <c r="BG133" s="224"/>
      <c r="BH133" s="224"/>
      <c r="BI133" s="224"/>
      <c r="BJ133" s="224"/>
      <c r="BK133" s="224"/>
      <c r="BL133" s="224"/>
      <c r="BM133" s="224"/>
      <c r="BN133" s="247"/>
      <c r="BO133" s="247"/>
      <c r="BP133" s="247"/>
      <c r="BQ133" s="247"/>
      <c r="BR133" s="247"/>
      <c r="BS133" s="247"/>
      <c r="BT133" s="247"/>
      <c r="BU133" s="247"/>
      <c r="BV133" s="247"/>
      <c r="BW133" s="247"/>
      <c r="BX133" s="247"/>
      <c r="BY133" s="247"/>
      <c r="BZ133" s="247"/>
      <c r="CA133" s="247"/>
      <c r="CB133" s="247"/>
      <c r="CC133" s="247"/>
      <c r="CD133" s="247"/>
      <c r="CE133" s="247"/>
      <c r="CF133" s="247"/>
      <c r="CG133" s="247"/>
      <c r="CH133" s="247"/>
      <c r="CI133" s="247"/>
      <c r="CJ133" s="247"/>
      <c r="CK133" s="247"/>
      <c r="CL133" s="247"/>
      <c r="CM133" s="247"/>
      <c r="CN133" s="247"/>
      <c r="CO133" s="247"/>
      <c r="CP133" s="247"/>
      <c r="CQ133" s="247"/>
      <c r="CR133" s="247"/>
      <c r="CS133" s="247"/>
      <c r="CT133" s="247"/>
      <c r="CU133" s="247"/>
      <c r="CV133" s="247"/>
      <c r="CW133" s="247"/>
      <c r="CX133" s="247"/>
      <c r="CY133" s="247"/>
      <c r="CZ133" s="247"/>
      <c r="DA133" s="247"/>
      <c r="DB133" s="247"/>
      <c r="DC133" s="247"/>
      <c r="DD133" s="247"/>
      <c r="DE133" s="247"/>
      <c r="DF133" s="247"/>
      <c r="DG133" s="247"/>
      <c r="DH133" s="247"/>
      <c r="DI133" s="247"/>
      <c r="DJ133" s="247"/>
      <c r="DK133" s="247"/>
      <c r="DL133" s="247"/>
      <c r="DM133" s="247"/>
      <c r="DN133" s="247"/>
      <c r="DO133" s="247"/>
      <c r="DP133" s="224"/>
      <c r="DQ133" s="224"/>
      <c r="DR133" s="224"/>
      <c r="DS133" s="224"/>
      <c r="DT133" s="224"/>
      <c r="DU133" s="224"/>
      <c r="DV133" s="224"/>
      <c r="DW133" s="224"/>
      <c r="DX133" s="224"/>
      <c r="DY133" s="224"/>
      <c r="DZ133" s="224"/>
    </row>
    <row r="134" spans="1:131" ht="11.25" customHeight="1" x14ac:dyDescent="0.15">
      <c r="A134" s="249"/>
      <c r="B134" s="249"/>
      <c r="C134" s="249"/>
      <c r="D134" s="249"/>
      <c r="E134" s="249"/>
      <c r="F134" s="249"/>
      <c r="G134" s="249"/>
      <c r="H134" s="249"/>
      <c r="I134" s="249"/>
      <c r="J134" s="249"/>
      <c r="K134" s="249"/>
      <c r="L134" s="249"/>
      <c r="M134" s="249"/>
      <c r="N134" s="249"/>
      <c r="O134" s="249"/>
      <c r="P134" s="249"/>
      <c r="Q134" s="249"/>
      <c r="R134" s="249"/>
      <c r="S134" s="249"/>
      <c r="T134" s="249"/>
      <c r="U134" s="249"/>
      <c r="V134" s="249"/>
      <c r="W134" s="249"/>
      <c r="X134" s="249"/>
      <c r="Y134" s="249"/>
      <c r="Z134" s="249"/>
      <c r="AA134" s="249"/>
      <c r="AB134" s="249"/>
      <c r="AC134" s="249"/>
      <c r="AD134" s="249"/>
      <c r="AE134" s="249"/>
      <c r="AF134" s="249"/>
      <c r="AG134" s="249"/>
      <c r="AH134" s="249"/>
      <c r="AI134" s="249"/>
      <c r="AJ134" s="249"/>
      <c r="AK134" s="249"/>
      <c r="AL134" s="249"/>
      <c r="AM134" s="249"/>
      <c r="AN134" s="249"/>
      <c r="AO134" s="249"/>
      <c r="AP134" s="249"/>
      <c r="AQ134" s="249"/>
      <c r="AR134" s="249"/>
      <c r="AS134" s="249"/>
      <c r="AT134" s="249"/>
      <c r="AU134" s="224"/>
      <c r="AV134" s="224"/>
      <c r="AW134" s="224"/>
      <c r="AX134" s="224"/>
      <c r="AY134" s="224"/>
      <c r="AZ134" s="224"/>
      <c r="BA134" s="224"/>
      <c r="BB134" s="224"/>
      <c r="BC134" s="224"/>
      <c r="BD134" s="224"/>
      <c r="BE134" s="224"/>
      <c r="BF134" s="224"/>
      <c r="BG134" s="224"/>
      <c r="BH134" s="224"/>
      <c r="BI134" s="224"/>
      <c r="BJ134" s="224"/>
      <c r="BK134" s="224"/>
      <c r="BL134" s="224"/>
      <c r="BM134" s="224"/>
      <c r="BN134" s="247"/>
      <c r="BO134" s="247"/>
      <c r="BP134" s="247"/>
      <c r="BQ134" s="247"/>
      <c r="BR134" s="247"/>
      <c r="BS134" s="247"/>
      <c r="BT134" s="247"/>
      <c r="BU134" s="247"/>
      <c r="BV134" s="247"/>
      <c r="BW134" s="247"/>
      <c r="BX134" s="247"/>
      <c r="BY134" s="247"/>
      <c r="BZ134" s="247"/>
      <c r="CA134" s="247"/>
      <c r="CB134" s="247"/>
      <c r="CC134" s="247"/>
      <c r="CD134" s="247"/>
      <c r="CE134" s="247"/>
      <c r="CF134" s="247"/>
      <c r="CG134" s="247"/>
      <c r="CH134" s="247"/>
      <c r="CI134" s="247"/>
      <c r="CJ134" s="247"/>
      <c r="CK134" s="247"/>
      <c r="CL134" s="247"/>
      <c r="CM134" s="247"/>
      <c r="CN134" s="247"/>
      <c r="CO134" s="247"/>
      <c r="CP134" s="247"/>
      <c r="CQ134" s="247"/>
      <c r="CR134" s="247"/>
      <c r="CS134" s="247"/>
      <c r="CT134" s="247"/>
      <c r="CU134" s="247"/>
      <c r="CV134" s="247"/>
      <c r="CW134" s="247"/>
      <c r="CX134" s="247"/>
      <c r="CY134" s="247"/>
      <c r="CZ134" s="247"/>
      <c r="DA134" s="247"/>
      <c r="DB134" s="247"/>
      <c r="DC134" s="247"/>
      <c r="DD134" s="247"/>
      <c r="DE134" s="247"/>
      <c r="DF134" s="247"/>
      <c r="DG134" s="247"/>
      <c r="DH134" s="247"/>
      <c r="DI134" s="247"/>
      <c r="DJ134" s="247"/>
      <c r="DK134" s="247"/>
      <c r="DL134" s="247"/>
      <c r="DM134" s="247"/>
      <c r="DN134" s="247"/>
      <c r="DO134" s="247"/>
      <c r="DP134" s="224"/>
      <c r="DQ134" s="224"/>
      <c r="DR134" s="224"/>
      <c r="DS134" s="224"/>
      <c r="DT134" s="224"/>
      <c r="DU134" s="224"/>
      <c r="DV134" s="224"/>
      <c r="DW134" s="224"/>
      <c r="DX134" s="224"/>
      <c r="DY134" s="224"/>
      <c r="DZ134" s="224"/>
      <c r="EA134" s="221"/>
    </row>
    <row r="135" spans="1:131" ht="14.25" hidden="1" x14ac:dyDescent="0.15">
      <c r="AU135" s="249"/>
      <c r="AV135" s="249"/>
      <c r="AW135" s="249"/>
      <c r="AX135" s="249"/>
      <c r="AY135" s="249"/>
      <c r="AZ135" s="249"/>
      <c r="BA135" s="249"/>
      <c r="BB135" s="249"/>
      <c r="BC135" s="249"/>
      <c r="BD135" s="249"/>
      <c r="BE135" s="249"/>
      <c r="BF135" s="249"/>
      <c r="BG135" s="249"/>
      <c r="BH135" s="249"/>
      <c r="BI135" s="249"/>
      <c r="BJ135" s="249"/>
      <c r="BK135" s="249"/>
      <c r="BL135" s="249"/>
      <c r="BM135" s="249"/>
      <c r="BN135" s="249"/>
      <c r="BO135" s="249"/>
      <c r="BP135" s="249"/>
      <c r="BQ135" s="249"/>
      <c r="BR135" s="249"/>
      <c r="BS135" s="249"/>
      <c r="BT135" s="249"/>
      <c r="BU135" s="249"/>
      <c r="BV135" s="249"/>
      <c r="BW135" s="249"/>
      <c r="BX135" s="249"/>
      <c r="BY135" s="249"/>
      <c r="BZ135" s="249"/>
      <c r="CA135" s="249"/>
      <c r="CB135" s="249"/>
      <c r="CC135" s="249"/>
      <c r="CD135" s="249"/>
      <c r="CE135" s="249"/>
      <c r="CF135" s="249"/>
      <c r="CG135" s="249"/>
      <c r="CH135" s="249"/>
      <c r="CI135" s="249"/>
      <c r="CJ135" s="249"/>
      <c r="CK135" s="249"/>
      <c r="CL135" s="249"/>
      <c r="CM135" s="249"/>
      <c r="CN135" s="249"/>
      <c r="CO135" s="249"/>
      <c r="CP135" s="249"/>
      <c r="CQ135" s="249"/>
      <c r="CR135" s="249"/>
      <c r="CS135" s="249"/>
      <c r="CT135" s="249"/>
      <c r="CU135" s="249"/>
      <c r="CV135" s="249"/>
      <c r="CW135" s="249"/>
      <c r="CX135" s="249"/>
      <c r="CY135" s="249"/>
      <c r="CZ135" s="249"/>
      <c r="DA135" s="249"/>
      <c r="DB135" s="249"/>
      <c r="DC135" s="249"/>
      <c r="DD135" s="249"/>
      <c r="DE135" s="249"/>
      <c r="DF135" s="249"/>
      <c r="DG135" s="249"/>
      <c r="DH135" s="249"/>
      <c r="DI135" s="249"/>
      <c r="DJ135" s="249"/>
      <c r="DK135" s="249"/>
      <c r="DL135" s="249"/>
      <c r="DM135" s="249"/>
      <c r="DN135" s="249"/>
      <c r="DO135" s="249"/>
      <c r="DP135" s="249"/>
      <c r="DQ135" s="249"/>
      <c r="DR135" s="249"/>
      <c r="DS135" s="249"/>
      <c r="DT135" s="249"/>
      <c r="DU135" s="249"/>
      <c r="DV135" s="249"/>
      <c r="DW135" s="249"/>
      <c r="DX135" s="249"/>
      <c r="DY135" s="249"/>
      <c r="DZ135" s="249"/>
    </row>
  </sheetData>
  <sheetProtection algorithmName="SHA-512" hashValue="rQDN9oViwo1GXeFE9KVamu57KDcOzp2Bm4+32X4xX/yz1rrGEQkyw66IB6vxL0CSzXPc/wDv8VVyOlg170AR/Q==" saltValue="ifxV2Ck9nXcSRoQzRXv+B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rintOptions horizontalCentered="1"/>
  <pageMargins left="0" right="0" top="0.39370078740157483" bottom="0.39370078740157483" header="0.19685039370078741" footer="0.19685039370078741"/>
  <pageSetup paperSize="8" scale="27" orientation="landscape" cellComments="asDisplayed" horizontalDpi="300" verticalDpi="1200"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40" zoomScale="85" zoomScaleNormal="85" zoomScaleSheetLayoutView="85" workbookViewId="0"/>
  </sheetViews>
  <sheetFormatPr defaultColWidth="0" defaultRowHeight="13.5" customHeight="1" zeroHeight="1" x14ac:dyDescent="0.15"/>
  <cols>
    <col min="1" max="120" width="2.75" style="251" customWidth="1"/>
    <col min="121" max="121" width="0" style="250" hidden="1" customWidth="1"/>
    <col min="122" max="16384" width="9" style="250" hidden="1"/>
  </cols>
  <sheetData>
    <row r="1" spans="1:120"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0"/>
    </row>
    <row r="17" spans="119:120" x14ac:dyDescent="0.15">
      <c r="DP17" s="250"/>
    </row>
    <row r="18" spans="119:120" x14ac:dyDescent="0.15"/>
    <row r="19" spans="119:120" x14ac:dyDescent="0.15"/>
    <row r="20" spans="119:120" x14ac:dyDescent="0.15">
      <c r="DO20" s="250"/>
      <c r="DP20" s="250"/>
    </row>
    <row r="21" spans="119:120" x14ac:dyDescent="0.15">
      <c r="DP21" s="250"/>
    </row>
    <row r="22" spans="119:120" x14ac:dyDescent="0.15"/>
    <row r="23" spans="119:120" x14ac:dyDescent="0.15">
      <c r="DO23" s="250"/>
      <c r="DP23" s="250"/>
    </row>
    <row r="24" spans="119:120" x14ac:dyDescent="0.15">
      <c r="DP24" s="250"/>
    </row>
    <row r="25" spans="119:120" x14ac:dyDescent="0.15">
      <c r="DP25" s="250"/>
    </row>
    <row r="26" spans="119:120" x14ac:dyDescent="0.15">
      <c r="DO26" s="250"/>
      <c r="DP26" s="250"/>
    </row>
    <row r="27" spans="119:120" x14ac:dyDescent="0.15"/>
    <row r="28" spans="119:120" x14ac:dyDescent="0.15">
      <c r="DO28" s="250"/>
      <c r="DP28" s="250"/>
    </row>
    <row r="29" spans="119:120" x14ac:dyDescent="0.15">
      <c r="DP29" s="250"/>
    </row>
    <row r="30" spans="119:120" x14ac:dyDescent="0.15"/>
    <row r="31" spans="119:120" x14ac:dyDescent="0.15">
      <c r="DO31" s="250"/>
      <c r="DP31" s="250"/>
    </row>
    <row r="32" spans="119:120" x14ac:dyDescent="0.15"/>
    <row r="33" spans="98:120" x14ac:dyDescent="0.15">
      <c r="DO33" s="250"/>
      <c r="DP33" s="250"/>
    </row>
    <row r="34" spans="98:120" x14ac:dyDescent="0.15">
      <c r="DM34" s="250"/>
    </row>
    <row r="35" spans="98:120" x14ac:dyDescent="0.15">
      <c r="CT35" s="250"/>
      <c r="CU35" s="250"/>
      <c r="CV35" s="250"/>
      <c r="CY35" s="250"/>
      <c r="CZ35" s="250"/>
      <c r="DA35" s="250"/>
      <c r="DD35" s="250"/>
      <c r="DE35" s="250"/>
      <c r="DF35" s="250"/>
      <c r="DI35" s="250"/>
      <c r="DJ35" s="250"/>
      <c r="DK35" s="250"/>
      <c r="DM35" s="250"/>
      <c r="DN35" s="250"/>
      <c r="DO35" s="250"/>
      <c r="DP35" s="250"/>
    </row>
    <row r="36" spans="98:120" x14ac:dyDescent="0.15"/>
    <row r="37" spans="98:120" x14ac:dyDescent="0.15">
      <c r="CW37" s="250"/>
      <c r="DB37" s="250"/>
      <c r="DG37" s="250"/>
      <c r="DL37" s="250"/>
      <c r="DP37" s="250"/>
    </row>
    <row r="38" spans="98:120" x14ac:dyDescent="0.15">
      <c r="CT38" s="250"/>
      <c r="CU38" s="250"/>
      <c r="CV38" s="250"/>
      <c r="CW38" s="250"/>
      <c r="CY38" s="250"/>
      <c r="CZ38" s="250"/>
      <c r="DA38" s="250"/>
      <c r="DB38" s="250"/>
      <c r="DD38" s="250"/>
      <c r="DE38" s="250"/>
      <c r="DF38" s="250"/>
      <c r="DG38" s="250"/>
      <c r="DI38" s="250"/>
      <c r="DJ38" s="250"/>
      <c r="DK38" s="250"/>
      <c r="DL38" s="250"/>
      <c r="DN38" s="250"/>
      <c r="DO38" s="250"/>
      <c r="DP38" s="25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0"/>
      <c r="DO49" s="250"/>
      <c r="DP49" s="25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0"/>
      <c r="CS63" s="250"/>
      <c r="CX63" s="250"/>
      <c r="DC63" s="250"/>
      <c r="DH63" s="250"/>
    </row>
    <row r="64" spans="22:120" x14ac:dyDescent="0.15">
      <c r="V64" s="250"/>
    </row>
    <row r="65" spans="15:120" x14ac:dyDescent="0.15">
      <c r="X65" s="250"/>
      <c r="Z65" s="250"/>
      <c r="AA65" s="250"/>
      <c r="AB65" s="250"/>
      <c r="AC65" s="250"/>
      <c r="AD65" s="250"/>
      <c r="AE65" s="250"/>
      <c r="AF65" s="250"/>
      <c r="AG65" s="250"/>
      <c r="AH65" s="250"/>
      <c r="AI65" s="250"/>
      <c r="AJ65" s="250"/>
      <c r="AK65" s="250"/>
      <c r="AL65" s="250"/>
      <c r="AM65" s="250"/>
      <c r="AN65" s="250"/>
      <c r="AO65" s="250"/>
      <c r="AP65" s="250"/>
      <c r="AQ65" s="250"/>
      <c r="AR65" s="250"/>
      <c r="AS65" s="250"/>
      <c r="AT65" s="250"/>
      <c r="AU65" s="250"/>
      <c r="AV65" s="250"/>
      <c r="AW65" s="250"/>
      <c r="AX65" s="250"/>
      <c r="AY65" s="250"/>
      <c r="AZ65" s="250"/>
      <c r="BA65" s="250"/>
      <c r="BB65" s="250"/>
      <c r="BC65" s="250"/>
      <c r="BD65" s="250"/>
      <c r="BE65" s="250"/>
      <c r="BF65" s="250"/>
      <c r="BG65" s="250"/>
      <c r="BH65" s="250"/>
      <c r="BI65" s="250"/>
      <c r="BJ65" s="250"/>
      <c r="BK65" s="250"/>
      <c r="BL65" s="250"/>
      <c r="BM65" s="250"/>
      <c r="BN65" s="250"/>
      <c r="BO65" s="250"/>
      <c r="BP65" s="250"/>
      <c r="BQ65" s="250"/>
      <c r="BR65" s="250"/>
      <c r="BS65" s="250"/>
      <c r="BT65" s="250"/>
      <c r="BU65" s="250"/>
      <c r="BV65" s="250"/>
      <c r="BW65" s="250"/>
      <c r="BX65" s="250"/>
      <c r="BY65" s="250"/>
      <c r="BZ65" s="250"/>
      <c r="CA65" s="250"/>
      <c r="CB65" s="250"/>
      <c r="CC65" s="250"/>
      <c r="CD65" s="250"/>
      <c r="CE65" s="250"/>
      <c r="CF65" s="250"/>
      <c r="CG65" s="250"/>
      <c r="CH65" s="250"/>
      <c r="CI65" s="250"/>
      <c r="CJ65" s="250"/>
      <c r="CK65" s="250"/>
      <c r="CL65" s="250"/>
      <c r="CM65" s="250"/>
      <c r="CN65" s="250"/>
      <c r="CO65" s="250"/>
      <c r="CP65" s="250"/>
      <c r="CQ65" s="250"/>
      <c r="CR65" s="250"/>
      <c r="CU65" s="250"/>
      <c r="CZ65" s="250"/>
      <c r="DE65" s="250"/>
      <c r="DJ65" s="250"/>
    </row>
    <row r="66" spans="15:120" x14ac:dyDescent="0.15">
      <c r="Q66" s="250"/>
      <c r="S66" s="250"/>
      <c r="U66" s="250"/>
      <c r="DM66" s="250"/>
    </row>
    <row r="67" spans="15:120" x14ac:dyDescent="0.15">
      <c r="O67" s="250"/>
      <c r="P67" s="250"/>
      <c r="R67" s="250"/>
      <c r="T67" s="250"/>
      <c r="Y67" s="250"/>
      <c r="CT67" s="250"/>
      <c r="CV67" s="250"/>
      <c r="CW67" s="250"/>
      <c r="CY67" s="250"/>
      <c r="DA67" s="250"/>
      <c r="DB67" s="250"/>
      <c r="DD67" s="250"/>
      <c r="DF67" s="250"/>
      <c r="DG67" s="250"/>
      <c r="DI67" s="250"/>
      <c r="DK67" s="250"/>
      <c r="DL67" s="250"/>
      <c r="DN67" s="250"/>
      <c r="DO67" s="250"/>
      <c r="DP67" s="250"/>
    </row>
    <row r="68" spans="15:120" x14ac:dyDescent="0.15"/>
    <row r="69" spans="15:120" x14ac:dyDescent="0.15"/>
    <row r="70" spans="15:120" x14ac:dyDescent="0.15"/>
    <row r="71" spans="15:120" x14ac:dyDescent="0.15"/>
    <row r="72" spans="15:120" x14ac:dyDescent="0.15">
      <c r="DP72" s="250"/>
    </row>
    <row r="73" spans="15:120" x14ac:dyDescent="0.15">
      <c r="DP73" s="25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0"/>
      <c r="CX96" s="250"/>
      <c r="DC96" s="250"/>
      <c r="DH96" s="250"/>
    </row>
    <row r="97" spans="24:120" x14ac:dyDescent="0.15">
      <c r="CS97" s="250"/>
      <c r="CX97" s="250"/>
      <c r="DC97" s="250"/>
      <c r="DH97" s="250"/>
      <c r="DP97" s="251" t="s">
        <v>493</v>
      </c>
    </row>
    <row r="98" spans="24:120" hidden="1" x14ac:dyDescent="0.15">
      <c r="CS98" s="250"/>
      <c r="CX98" s="250"/>
      <c r="DC98" s="250"/>
      <c r="DH98" s="250"/>
    </row>
    <row r="99" spans="24:120" hidden="1" x14ac:dyDescent="0.15">
      <c r="CS99" s="250"/>
      <c r="CX99" s="250"/>
      <c r="DC99" s="250"/>
      <c r="DH99" s="250"/>
    </row>
    <row r="101" spans="24:120" ht="12" hidden="1" customHeight="1" x14ac:dyDescent="0.15">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0"/>
      <c r="BA101" s="250"/>
      <c r="BB101" s="250"/>
      <c r="BC101" s="250"/>
      <c r="BD101" s="250"/>
      <c r="BE101" s="250"/>
      <c r="BF101" s="250"/>
      <c r="BG101" s="250"/>
      <c r="BH101" s="250"/>
      <c r="BI101" s="250"/>
      <c r="BJ101" s="250"/>
      <c r="BK101" s="250"/>
      <c r="BL101" s="250"/>
      <c r="BM101" s="250"/>
      <c r="BN101" s="250"/>
      <c r="BO101" s="250"/>
      <c r="BP101" s="250"/>
      <c r="BQ101" s="250"/>
      <c r="BR101" s="250"/>
      <c r="BS101" s="250"/>
      <c r="BT101" s="250"/>
      <c r="BU101" s="250"/>
      <c r="BV101" s="250"/>
      <c r="BW101" s="250"/>
      <c r="BX101" s="250"/>
      <c r="BY101" s="250"/>
      <c r="BZ101" s="250"/>
      <c r="CA101" s="250"/>
      <c r="CB101" s="250"/>
      <c r="CC101" s="250"/>
      <c r="CD101" s="250"/>
      <c r="CE101" s="250"/>
      <c r="CF101" s="250"/>
      <c r="CG101" s="250"/>
      <c r="CH101" s="250"/>
      <c r="CI101" s="250"/>
      <c r="CJ101" s="250"/>
      <c r="CK101" s="250"/>
      <c r="CL101" s="250"/>
      <c r="CM101" s="250"/>
      <c r="CN101" s="250"/>
      <c r="CO101" s="250"/>
      <c r="CP101" s="250"/>
      <c r="CQ101" s="250"/>
      <c r="CR101" s="250"/>
      <c r="CU101" s="250"/>
      <c r="CZ101" s="250"/>
      <c r="DE101" s="250"/>
      <c r="DJ101" s="250"/>
    </row>
    <row r="102" spans="24:120" ht="1.5" hidden="1" customHeight="1" x14ac:dyDescent="0.15">
      <c r="CU102" s="250"/>
      <c r="CZ102" s="250"/>
      <c r="DE102" s="250"/>
      <c r="DJ102" s="250"/>
      <c r="DM102" s="250"/>
    </row>
    <row r="103" spans="24:120" hidden="1" x14ac:dyDescent="0.15">
      <c r="CT103" s="250"/>
      <c r="CV103" s="250"/>
      <c r="CW103" s="250"/>
      <c r="CY103" s="250"/>
      <c r="DA103" s="250"/>
      <c r="DB103" s="250"/>
      <c r="DD103" s="250"/>
      <c r="DF103" s="250"/>
      <c r="DG103" s="250"/>
      <c r="DI103" s="250"/>
      <c r="DK103" s="250"/>
      <c r="DL103" s="250"/>
      <c r="DM103" s="250"/>
      <c r="DN103" s="250"/>
      <c r="DO103" s="250"/>
      <c r="DP103" s="250"/>
    </row>
    <row r="104" spans="24:120" hidden="1" x14ac:dyDescent="0.15">
      <c r="CV104" s="250"/>
      <c r="CW104" s="250"/>
      <c r="DA104" s="250"/>
      <c r="DB104" s="250"/>
      <c r="DF104" s="250"/>
      <c r="DG104" s="250"/>
      <c r="DK104" s="250"/>
      <c r="DL104" s="250"/>
      <c r="DN104" s="250"/>
      <c r="DO104" s="250"/>
      <c r="DP104" s="250"/>
    </row>
    <row r="105" spans="24:120" ht="12.75" hidden="1" customHeight="1" x14ac:dyDescent="0.15"/>
  </sheetData>
  <dataConsolidate/>
  <phoneticPr fontId="2"/>
  <printOptions horizontalCentered="1"/>
  <pageMargins left="0" right="0" top="0.39370078740157483" bottom="0.39370078740157483" header="0.19685039370078741" footer="0.19685039370078741"/>
  <pageSetup paperSize="9" scale="44" orientation="landscape" cellComments="asDisplayed" horizontalDpi="300"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1" customWidth="1"/>
    <col min="117" max="16384" width="9" style="250" hidden="1"/>
  </cols>
  <sheetData>
    <row r="1" spans="2:116"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row>
    <row r="2" spans="2:116" x14ac:dyDescent="0.15"/>
    <row r="3" spans="2:116" x14ac:dyDescent="0.15"/>
    <row r="4" spans="2:116" x14ac:dyDescent="0.15">
      <c r="R4" s="250"/>
      <c r="S4" s="250"/>
      <c r="T4" s="250"/>
      <c r="U4" s="250"/>
      <c r="V4" s="250"/>
      <c r="W4" s="250"/>
      <c r="X4" s="250"/>
      <c r="Y4" s="250"/>
      <c r="Z4" s="250"/>
      <c r="AA4" s="250"/>
      <c r="AB4" s="250"/>
      <c r="AC4" s="250"/>
      <c r="AD4" s="250"/>
      <c r="AE4" s="250"/>
      <c r="AF4" s="250"/>
      <c r="AG4" s="250"/>
      <c r="AH4" s="250"/>
      <c r="AI4" s="250"/>
      <c r="AJ4" s="250"/>
      <c r="AK4" s="250"/>
      <c r="AL4" s="250"/>
      <c r="AM4" s="250"/>
      <c r="AN4" s="250"/>
      <c r="AO4" s="250"/>
      <c r="AP4" s="250"/>
      <c r="AQ4" s="250"/>
      <c r="AR4" s="250"/>
      <c r="AS4" s="250"/>
      <c r="AT4" s="250"/>
      <c r="AU4" s="250"/>
      <c r="AV4" s="250"/>
      <c r="AW4" s="250"/>
      <c r="AX4" s="250"/>
      <c r="AY4" s="250"/>
      <c r="AZ4" s="250"/>
      <c r="BA4" s="250"/>
      <c r="BB4" s="250"/>
      <c r="BC4" s="250"/>
      <c r="BD4" s="250"/>
      <c r="BE4" s="250"/>
      <c r="BF4" s="250"/>
      <c r="BG4" s="250"/>
      <c r="BH4" s="250"/>
      <c r="BI4" s="250"/>
      <c r="BJ4" s="250"/>
      <c r="BK4" s="250"/>
      <c r="BL4" s="250"/>
      <c r="BM4" s="250"/>
      <c r="BN4" s="250"/>
      <c r="BO4" s="250"/>
      <c r="BP4" s="250"/>
      <c r="BQ4" s="250"/>
      <c r="BR4" s="250"/>
      <c r="BS4" s="250"/>
      <c r="BT4" s="250"/>
      <c r="BU4" s="250"/>
      <c r="BV4" s="250"/>
      <c r="BW4" s="250"/>
      <c r="BX4" s="250"/>
      <c r="BY4" s="250"/>
      <c r="BZ4" s="250"/>
      <c r="CA4" s="250"/>
      <c r="CB4" s="250"/>
      <c r="CC4" s="250"/>
      <c r="CD4" s="250"/>
      <c r="CE4" s="250"/>
      <c r="CF4" s="250"/>
      <c r="CG4" s="250"/>
      <c r="CH4" s="250"/>
      <c r="CI4" s="250"/>
      <c r="CJ4" s="250"/>
      <c r="CK4" s="250"/>
      <c r="CL4" s="250"/>
      <c r="CM4" s="250"/>
      <c r="CN4" s="250"/>
      <c r="CO4" s="250"/>
      <c r="CP4" s="250"/>
      <c r="CQ4" s="250"/>
      <c r="CR4" s="250"/>
      <c r="CS4" s="250"/>
      <c r="CT4" s="250"/>
      <c r="CU4" s="250"/>
      <c r="CV4" s="250"/>
      <c r="CW4" s="250"/>
      <c r="CX4" s="250"/>
      <c r="CY4" s="250"/>
      <c r="CZ4" s="250"/>
      <c r="DA4" s="250"/>
      <c r="DB4" s="250"/>
      <c r="DC4" s="250"/>
      <c r="DD4" s="250"/>
      <c r="DE4" s="250"/>
      <c r="DF4" s="250"/>
      <c r="DG4" s="250"/>
      <c r="DH4" s="250"/>
      <c r="DI4" s="250"/>
      <c r="DJ4" s="250"/>
      <c r="DK4" s="250"/>
      <c r="DL4" s="250"/>
    </row>
    <row r="5" spans="2:116" x14ac:dyDescent="0.15">
      <c r="R5" s="250"/>
      <c r="S5" s="250"/>
      <c r="T5" s="250"/>
      <c r="U5" s="250"/>
      <c r="V5" s="250"/>
      <c r="W5" s="250"/>
      <c r="X5" s="250"/>
      <c r="Y5" s="250"/>
      <c r="Z5" s="250"/>
      <c r="AA5" s="250"/>
      <c r="AB5" s="250"/>
      <c r="AC5" s="250"/>
      <c r="AD5" s="250"/>
      <c r="AE5" s="250"/>
      <c r="AF5" s="250"/>
      <c r="AG5" s="250"/>
      <c r="AH5" s="250"/>
      <c r="AI5" s="250"/>
      <c r="AJ5" s="250"/>
      <c r="AK5" s="250"/>
      <c r="AL5" s="250"/>
      <c r="AM5" s="250"/>
      <c r="AN5" s="250"/>
      <c r="AO5" s="250"/>
      <c r="AP5" s="250"/>
      <c r="AQ5" s="250"/>
      <c r="AR5" s="250"/>
      <c r="AS5" s="250"/>
      <c r="AT5" s="250"/>
      <c r="AU5" s="250"/>
      <c r="AV5" s="250"/>
      <c r="AW5" s="250"/>
      <c r="AX5" s="250"/>
      <c r="AY5" s="250"/>
      <c r="AZ5" s="250"/>
      <c r="BA5" s="250"/>
      <c r="BB5" s="250"/>
      <c r="BC5" s="250"/>
      <c r="BD5" s="250"/>
      <c r="BE5" s="250"/>
      <c r="BF5" s="250"/>
      <c r="BG5" s="250"/>
      <c r="BH5" s="250"/>
      <c r="BI5" s="250"/>
      <c r="BJ5" s="250"/>
      <c r="BK5" s="250"/>
      <c r="BL5" s="250"/>
      <c r="BM5" s="250"/>
      <c r="BN5" s="250"/>
      <c r="BO5" s="250"/>
      <c r="BP5" s="250"/>
      <c r="BQ5" s="250"/>
      <c r="BR5" s="250"/>
      <c r="BS5" s="250"/>
      <c r="BT5" s="250"/>
      <c r="BU5" s="250"/>
      <c r="BV5" s="250"/>
      <c r="BW5" s="250"/>
      <c r="BX5" s="250"/>
      <c r="BY5" s="250"/>
      <c r="BZ5" s="250"/>
      <c r="CA5" s="250"/>
      <c r="CB5" s="250"/>
      <c r="CC5" s="250"/>
      <c r="CD5" s="250"/>
      <c r="CE5" s="250"/>
      <c r="CF5" s="250"/>
      <c r="CG5" s="250"/>
      <c r="CH5" s="250"/>
      <c r="CI5" s="250"/>
      <c r="CJ5" s="250"/>
      <c r="CK5" s="250"/>
      <c r="CL5" s="250"/>
      <c r="CM5" s="250"/>
      <c r="CN5" s="250"/>
      <c r="CO5" s="250"/>
      <c r="CP5" s="250"/>
      <c r="CQ5" s="250"/>
      <c r="CR5" s="250"/>
      <c r="CS5" s="250"/>
      <c r="CT5" s="250"/>
      <c r="CU5" s="250"/>
      <c r="CV5" s="250"/>
      <c r="CW5" s="250"/>
      <c r="CX5" s="250"/>
      <c r="CY5" s="250"/>
      <c r="CZ5" s="250"/>
      <c r="DA5" s="250"/>
      <c r="DB5" s="250"/>
      <c r="DC5" s="250"/>
      <c r="DD5" s="250"/>
      <c r="DE5" s="250"/>
      <c r="DF5" s="250"/>
      <c r="DG5" s="250"/>
      <c r="DH5" s="250"/>
      <c r="DI5" s="250"/>
      <c r="DJ5" s="250"/>
      <c r="DK5" s="250"/>
      <c r="DL5" s="25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0"/>
      <c r="J18" s="250"/>
      <c r="K18" s="250"/>
      <c r="L18" s="250"/>
      <c r="M18" s="250"/>
      <c r="N18" s="250"/>
      <c r="O18" s="250"/>
      <c r="P18" s="250"/>
      <c r="Q18" s="250"/>
      <c r="R18" s="250"/>
      <c r="S18" s="250"/>
      <c r="T18" s="250"/>
      <c r="U18" s="250"/>
      <c r="V18" s="250"/>
      <c r="W18" s="250"/>
      <c r="X18" s="250"/>
      <c r="Y18" s="250"/>
      <c r="Z18" s="250"/>
      <c r="AA18" s="250"/>
      <c r="AB18" s="250"/>
      <c r="AC18" s="250"/>
      <c r="AD18" s="250"/>
      <c r="AE18" s="250"/>
      <c r="AF18" s="250"/>
      <c r="AG18" s="250"/>
      <c r="AH18" s="250"/>
      <c r="AI18" s="250"/>
      <c r="AJ18" s="250"/>
      <c r="AK18" s="250"/>
      <c r="AL18" s="250"/>
      <c r="AM18" s="250"/>
      <c r="AN18" s="250"/>
      <c r="AO18" s="250"/>
      <c r="AP18" s="250"/>
      <c r="AQ18" s="250"/>
      <c r="AR18" s="250"/>
      <c r="AS18" s="250"/>
      <c r="AT18" s="250"/>
      <c r="AU18" s="250"/>
      <c r="AV18" s="250"/>
      <c r="AW18" s="250"/>
      <c r="AX18" s="250"/>
      <c r="AY18" s="250"/>
      <c r="AZ18" s="250"/>
      <c r="BA18" s="250"/>
      <c r="BB18" s="250"/>
      <c r="BC18" s="250"/>
      <c r="BD18" s="250"/>
      <c r="BE18" s="250"/>
      <c r="BF18" s="250"/>
      <c r="BG18" s="250"/>
      <c r="BH18" s="250"/>
      <c r="BI18" s="250"/>
      <c r="BJ18" s="250"/>
      <c r="BK18" s="250"/>
      <c r="BL18" s="250"/>
      <c r="BM18" s="250"/>
      <c r="BN18" s="250"/>
      <c r="BO18" s="250"/>
      <c r="BP18" s="250"/>
      <c r="BQ18" s="250"/>
      <c r="BR18" s="250"/>
      <c r="BS18" s="250"/>
      <c r="BT18" s="250"/>
      <c r="BU18" s="250"/>
      <c r="BV18" s="250"/>
      <c r="BW18" s="250"/>
      <c r="BX18" s="250"/>
      <c r="BY18" s="250"/>
      <c r="BZ18" s="250"/>
      <c r="CA18" s="250"/>
      <c r="CB18" s="250"/>
      <c r="CC18" s="250"/>
      <c r="CD18" s="250"/>
      <c r="CE18" s="250"/>
      <c r="CF18" s="250"/>
      <c r="CG18" s="250"/>
      <c r="CH18" s="250"/>
      <c r="CI18" s="250"/>
      <c r="CJ18" s="250"/>
      <c r="CK18" s="250"/>
      <c r="CL18" s="250"/>
      <c r="CM18" s="250"/>
      <c r="CN18" s="250"/>
      <c r="CO18" s="250"/>
      <c r="CP18" s="250"/>
      <c r="CQ18" s="250"/>
      <c r="CR18" s="250"/>
      <c r="CS18" s="250"/>
      <c r="CT18" s="250"/>
      <c r="CU18" s="250"/>
      <c r="CV18" s="250"/>
      <c r="CW18" s="250"/>
      <c r="CX18" s="250"/>
      <c r="CY18" s="250"/>
      <c r="CZ18" s="250"/>
      <c r="DA18" s="250"/>
      <c r="DB18" s="250"/>
      <c r="DC18" s="250"/>
      <c r="DD18" s="250"/>
      <c r="DE18" s="250"/>
      <c r="DF18" s="250"/>
      <c r="DG18" s="250"/>
      <c r="DH18" s="250"/>
      <c r="DI18" s="250"/>
      <c r="DJ18" s="250"/>
      <c r="DK18" s="250"/>
      <c r="DL18" s="250"/>
    </row>
    <row r="19" spans="9:116" x14ac:dyDescent="0.15"/>
    <row r="20" spans="9:116" x14ac:dyDescent="0.15"/>
    <row r="21" spans="9:116" x14ac:dyDescent="0.15">
      <c r="DL21" s="250"/>
    </row>
    <row r="22" spans="9:116" x14ac:dyDescent="0.15">
      <c r="DI22" s="250"/>
      <c r="DJ22" s="250"/>
      <c r="DK22" s="250"/>
      <c r="DL22" s="250"/>
    </row>
    <row r="23" spans="9:116" x14ac:dyDescent="0.15">
      <c r="CY23" s="250"/>
      <c r="CZ23" s="250"/>
      <c r="DA23" s="250"/>
      <c r="DB23" s="250"/>
      <c r="DC23" s="250"/>
      <c r="DD23" s="250"/>
      <c r="DE23" s="250"/>
      <c r="DF23" s="250"/>
      <c r="DG23" s="250"/>
      <c r="DH23" s="250"/>
      <c r="DI23" s="250"/>
      <c r="DJ23" s="250"/>
      <c r="DK23" s="250"/>
      <c r="DL23" s="25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0"/>
      <c r="DA35" s="250"/>
      <c r="DB35" s="250"/>
      <c r="DC35" s="250"/>
      <c r="DD35" s="250"/>
      <c r="DE35" s="250"/>
      <c r="DF35" s="250"/>
      <c r="DG35" s="250"/>
      <c r="DH35" s="250"/>
      <c r="DI35" s="250"/>
      <c r="DJ35" s="250"/>
      <c r="DK35" s="250"/>
      <c r="DL35" s="250"/>
    </row>
    <row r="36" spans="15:116" x14ac:dyDescent="0.15"/>
    <row r="37" spans="15:116" x14ac:dyDescent="0.15">
      <c r="DL37" s="250"/>
    </row>
    <row r="38" spans="15:116" x14ac:dyDescent="0.15">
      <c r="DI38" s="250"/>
      <c r="DJ38" s="250"/>
      <c r="DK38" s="250"/>
      <c r="DL38" s="250"/>
    </row>
    <row r="39" spans="15:116" x14ac:dyDescent="0.15"/>
    <row r="40" spans="15:116" x14ac:dyDescent="0.15"/>
    <row r="41" spans="15:116" x14ac:dyDescent="0.15"/>
    <row r="42" spans="15:116" x14ac:dyDescent="0.15"/>
    <row r="43" spans="15:116" x14ac:dyDescent="0.15">
      <c r="O43" s="250"/>
      <c r="P43" s="250"/>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E43" s="250"/>
      <c r="DF43" s="250"/>
      <c r="DG43" s="250"/>
      <c r="DH43" s="250"/>
      <c r="DI43" s="250"/>
      <c r="DJ43" s="250"/>
      <c r="DK43" s="250"/>
      <c r="DL43" s="250"/>
    </row>
    <row r="44" spans="15:116" x14ac:dyDescent="0.15">
      <c r="DL44" s="250"/>
    </row>
    <row r="45" spans="15:116" x14ac:dyDescent="0.15"/>
    <row r="46" spans="15:116" x14ac:dyDescent="0.15">
      <c r="DA46" s="250"/>
      <c r="DB46" s="250"/>
      <c r="DC46" s="250"/>
      <c r="DD46" s="250"/>
      <c r="DE46" s="250"/>
      <c r="DF46" s="250"/>
      <c r="DG46" s="250"/>
      <c r="DH46" s="250"/>
      <c r="DI46" s="250"/>
      <c r="DJ46" s="250"/>
      <c r="DK46" s="250"/>
      <c r="DL46" s="250"/>
    </row>
    <row r="47" spans="15:116" x14ac:dyDescent="0.15"/>
    <row r="48" spans="15:116" x14ac:dyDescent="0.15"/>
    <row r="49" spans="104:116" x14ac:dyDescent="0.15"/>
    <row r="50" spans="104:116" x14ac:dyDescent="0.15">
      <c r="CZ50" s="250"/>
      <c r="DA50" s="250"/>
      <c r="DB50" s="250"/>
      <c r="DC50" s="250"/>
      <c r="DD50" s="250"/>
      <c r="DE50" s="250"/>
      <c r="DF50" s="250"/>
      <c r="DG50" s="250"/>
      <c r="DH50" s="250"/>
      <c r="DI50" s="250"/>
      <c r="DJ50" s="250"/>
      <c r="DK50" s="250"/>
      <c r="DL50" s="250"/>
    </row>
    <row r="51" spans="104:116" x14ac:dyDescent="0.15"/>
    <row r="52" spans="104:116" x14ac:dyDescent="0.15"/>
    <row r="53" spans="104:116" x14ac:dyDescent="0.15">
      <c r="DL53" s="25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0"/>
      <c r="DD67" s="250"/>
      <c r="DE67" s="250"/>
      <c r="DF67" s="250"/>
      <c r="DG67" s="250"/>
      <c r="DH67" s="250"/>
      <c r="DI67" s="250"/>
      <c r="DJ67" s="250"/>
      <c r="DK67" s="250"/>
      <c r="DL67" s="25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SiPSOwP9jOqmbO9YtD2nAtzn5/i0P0Eftd9f0kCxYKfAB2+BEPqPp0WMzqeEmcUnYpWvRUd3+yZuVa6TmzlArA==" saltValue="mkhqdtfNuK08MI1fZ1nYtg==" spinCount="100000" sheet="1" objects="1" scenarios="1"/>
  <dataConsolidate/>
  <phoneticPr fontId="2"/>
  <printOptions horizontalCentered="1"/>
  <pageMargins left="0" right="0" top="0.39370078740157483" bottom="0.39370078740157483" header="0.19685039370078741" footer="0.19685039370078741"/>
  <pageSetup paperSize="9" scale="49" orientation="landscape" cellComments="asDisplayed" horizontalDpi="300" verticalDpi="300" r:id="rId1"/>
  <headerFoot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52" customWidth="1"/>
    <col min="37" max="44" width="17" style="252" customWidth="1"/>
    <col min="45" max="45" width="6.125" style="259" customWidth="1"/>
    <col min="46" max="46" width="3" style="257" customWidth="1"/>
    <col min="47" max="47" width="19.125" style="252" hidden="1" customWidth="1"/>
    <col min="48" max="52" width="12.625" style="252" hidden="1" customWidth="1"/>
    <col min="53" max="16384" width="8.625" style="252" hidden="1"/>
  </cols>
  <sheetData>
    <row r="1" spans="1:46" x14ac:dyDescent="0.15">
      <c r="AS1" s="253"/>
      <c r="AT1" s="253"/>
    </row>
    <row r="2" spans="1:46" x14ac:dyDescent="0.15">
      <c r="AS2" s="253"/>
      <c r="AT2" s="253"/>
    </row>
    <row r="3" spans="1:46" x14ac:dyDescent="0.15">
      <c r="AS3" s="253"/>
      <c r="AT3" s="253"/>
    </row>
    <row r="4" spans="1:46" x14ac:dyDescent="0.15">
      <c r="AS4" s="253"/>
      <c r="AT4" s="253"/>
    </row>
    <row r="5" spans="1:46" ht="17.25" x14ac:dyDescent="0.15">
      <c r="A5" s="254" t="s">
        <v>494</v>
      </c>
      <c r="B5" s="255"/>
      <c r="C5" s="255"/>
      <c r="D5" s="255"/>
      <c r="E5" s="255"/>
      <c r="F5" s="255"/>
      <c r="G5" s="255"/>
      <c r="H5" s="255"/>
      <c r="I5" s="255"/>
      <c r="J5" s="255"/>
      <c r="K5" s="255"/>
      <c r="L5" s="255"/>
      <c r="M5" s="255"/>
      <c r="N5" s="255"/>
      <c r="O5" s="255"/>
      <c r="P5" s="255"/>
      <c r="Q5" s="25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6"/>
    </row>
    <row r="6" spans="1:46" x14ac:dyDescent="0.15">
      <c r="A6" s="257"/>
      <c r="B6" s="253"/>
      <c r="C6" s="253"/>
      <c r="D6" s="253"/>
      <c r="E6" s="253"/>
      <c r="F6" s="253"/>
      <c r="G6" s="253"/>
      <c r="H6" s="253"/>
      <c r="I6" s="253"/>
      <c r="J6" s="253"/>
      <c r="K6" s="253"/>
      <c r="L6" s="253"/>
      <c r="M6" s="253"/>
      <c r="N6" s="253"/>
      <c r="O6" s="253"/>
      <c r="P6" s="253"/>
      <c r="Q6" s="253"/>
      <c r="R6" s="253"/>
      <c r="S6" s="253"/>
      <c r="T6" s="253"/>
      <c r="U6" s="253"/>
      <c r="V6" s="253"/>
      <c r="W6" s="253"/>
      <c r="X6" s="253"/>
      <c r="Y6" s="253"/>
      <c r="Z6" s="253"/>
      <c r="AA6" s="253"/>
      <c r="AB6" s="253"/>
      <c r="AC6" s="253"/>
      <c r="AD6" s="253"/>
      <c r="AE6" s="253"/>
      <c r="AF6" s="253"/>
      <c r="AG6" s="253"/>
      <c r="AH6" s="253"/>
      <c r="AI6" s="253"/>
      <c r="AJ6" s="253"/>
      <c r="AK6" s="258" t="s">
        <v>495</v>
      </c>
      <c r="AL6" s="258"/>
      <c r="AM6" s="258"/>
      <c r="AN6" s="258"/>
      <c r="AO6" s="253"/>
      <c r="AP6" s="253"/>
      <c r="AQ6" s="253"/>
      <c r="AR6" s="253"/>
    </row>
    <row r="7" spans="1:46" ht="13.5" customHeight="1" x14ac:dyDescent="0.15">
      <c r="A7" s="257"/>
      <c r="B7" s="253"/>
      <c r="C7" s="253"/>
      <c r="D7" s="253"/>
      <c r="E7" s="253"/>
      <c r="F7" s="253"/>
      <c r="G7" s="253"/>
      <c r="H7" s="253"/>
      <c r="I7" s="253"/>
      <c r="J7" s="253"/>
      <c r="K7" s="253"/>
      <c r="L7" s="253"/>
      <c r="M7" s="253"/>
      <c r="N7" s="253"/>
      <c r="O7" s="253"/>
      <c r="P7" s="253"/>
      <c r="Q7" s="253"/>
      <c r="R7" s="253"/>
      <c r="S7" s="253"/>
      <c r="T7" s="253"/>
      <c r="U7" s="253"/>
      <c r="V7" s="253"/>
      <c r="W7" s="253"/>
      <c r="X7" s="253"/>
      <c r="Y7" s="253"/>
      <c r="Z7" s="253"/>
      <c r="AA7" s="253"/>
      <c r="AB7" s="253"/>
      <c r="AC7" s="253"/>
      <c r="AD7" s="253"/>
      <c r="AE7" s="253"/>
      <c r="AF7" s="253"/>
      <c r="AG7" s="253"/>
      <c r="AH7" s="253"/>
      <c r="AI7" s="253"/>
      <c r="AJ7" s="253"/>
      <c r="AK7" s="260"/>
      <c r="AL7" s="261"/>
      <c r="AM7" s="261"/>
      <c r="AN7" s="262"/>
      <c r="AO7" s="1152" t="s">
        <v>496</v>
      </c>
      <c r="AP7" s="263"/>
      <c r="AQ7" s="264" t="s">
        <v>497</v>
      </c>
      <c r="AR7" s="265"/>
    </row>
    <row r="8" spans="1:46" x14ac:dyDescent="0.15">
      <c r="A8" s="257"/>
      <c r="B8" s="253"/>
      <c r="C8" s="253"/>
      <c r="D8" s="253"/>
      <c r="E8" s="253"/>
      <c r="F8" s="253"/>
      <c r="G8" s="253"/>
      <c r="H8" s="253"/>
      <c r="I8" s="253"/>
      <c r="J8" s="253"/>
      <c r="K8" s="253"/>
      <c r="L8" s="253"/>
      <c r="M8" s="253"/>
      <c r="N8" s="253"/>
      <c r="O8" s="253"/>
      <c r="P8" s="253"/>
      <c r="Q8" s="253"/>
      <c r="R8" s="253"/>
      <c r="S8" s="253"/>
      <c r="T8" s="253"/>
      <c r="U8" s="253"/>
      <c r="V8" s="253"/>
      <c r="W8" s="253"/>
      <c r="X8" s="253"/>
      <c r="Y8" s="253"/>
      <c r="Z8" s="253"/>
      <c r="AA8" s="253"/>
      <c r="AB8" s="253"/>
      <c r="AC8" s="253"/>
      <c r="AD8" s="253"/>
      <c r="AE8" s="253"/>
      <c r="AF8" s="253"/>
      <c r="AG8" s="253"/>
      <c r="AH8" s="253"/>
      <c r="AI8" s="253"/>
      <c r="AJ8" s="253"/>
      <c r="AK8" s="266"/>
      <c r="AL8" s="267"/>
      <c r="AM8" s="267"/>
      <c r="AN8" s="268"/>
      <c r="AO8" s="1153"/>
      <c r="AP8" s="269" t="s">
        <v>498</v>
      </c>
      <c r="AQ8" s="270" t="s">
        <v>499</v>
      </c>
      <c r="AR8" s="271" t="s">
        <v>500</v>
      </c>
    </row>
    <row r="9" spans="1:46" x14ac:dyDescent="0.15">
      <c r="A9" s="257"/>
      <c r="B9" s="253"/>
      <c r="C9" s="253"/>
      <c r="D9" s="253"/>
      <c r="E9" s="253"/>
      <c r="F9" s="253"/>
      <c r="G9" s="253"/>
      <c r="H9" s="253"/>
      <c r="I9" s="253"/>
      <c r="J9" s="253"/>
      <c r="K9" s="253"/>
      <c r="L9" s="253"/>
      <c r="M9" s="253"/>
      <c r="N9" s="253"/>
      <c r="O9" s="253"/>
      <c r="P9" s="253"/>
      <c r="Q9" s="253"/>
      <c r="R9" s="253"/>
      <c r="S9" s="253"/>
      <c r="T9" s="253"/>
      <c r="U9" s="253"/>
      <c r="V9" s="253"/>
      <c r="W9" s="253"/>
      <c r="X9" s="253"/>
      <c r="Y9" s="253"/>
      <c r="Z9" s="253"/>
      <c r="AA9" s="253"/>
      <c r="AB9" s="253"/>
      <c r="AC9" s="253"/>
      <c r="AD9" s="253"/>
      <c r="AE9" s="253"/>
      <c r="AF9" s="253"/>
      <c r="AG9" s="253"/>
      <c r="AH9" s="253"/>
      <c r="AI9" s="253"/>
      <c r="AJ9" s="253"/>
      <c r="AK9" s="1164" t="s">
        <v>501</v>
      </c>
      <c r="AL9" s="1165"/>
      <c r="AM9" s="1165"/>
      <c r="AN9" s="1166"/>
      <c r="AO9" s="272">
        <v>1051674</v>
      </c>
      <c r="AP9" s="272">
        <v>90218</v>
      </c>
      <c r="AQ9" s="273">
        <v>106927</v>
      </c>
      <c r="AR9" s="274">
        <v>-15.6</v>
      </c>
    </row>
    <row r="10" spans="1:46" ht="13.5" customHeight="1" x14ac:dyDescent="0.15">
      <c r="A10" s="257"/>
      <c r="B10" s="253"/>
      <c r="C10" s="253"/>
      <c r="D10" s="253"/>
      <c r="E10" s="253"/>
      <c r="F10" s="253"/>
      <c r="G10" s="253"/>
      <c r="H10" s="253"/>
      <c r="I10" s="253"/>
      <c r="J10" s="253"/>
      <c r="K10" s="253"/>
      <c r="L10" s="253"/>
      <c r="M10" s="253"/>
      <c r="N10" s="253"/>
      <c r="O10" s="253"/>
      <c r="P10" s="253"/>
      <c r="Q10" s="253"/>
      <c r="R10" s="253"/>
      <c r="S10" s="253"/>
      <c r="T10" s="253"/>
      <c r="U10" s="253"/>
      <c r="V10" s="253"/>
      <c r="W10" s="253"/>
      <c r="X10" s="253"/>
      <c r="Y10" s="253"/>
      <c r="Z10" s="253"/>
      <c r="AA10" s="253"/>
      <c r="AB10" s="253"/>
      <c r="AC10" s="253"/>
      <c r="AD10" s="253"/>
      <c r="AE10" s="253"/>
      <c r="AF10" s="253"/>
      <c r="AG10" s="253"/>
      <c r="AH10" s="253"/>
      <c r="AI10" s="253"/>
      <c r="AJ10" s="253"/>
      <c r="AK10" s="1164" t="s">
        <v>502</v>
      </c>
      <c r="AL10" s="1165"/>
      <c r="AM10" s="1165"/>
      <c r="AN10" s="1166"/>
      <c r="AO10" s="275">
        <v>317364</v>
      </c>
      <c r="AP10" s="275">
        <v>27225</v>
      </c>
      <c r="AQ10" s="276">
        <v>15145</v>
      </c>
      <c r="AR10" s="277">
        <v>79.8</v>
      </c>
    </row>
    <row r="11" spans="1:46" ht="13.5" customHeight="1" x14ac:dyDescent="0.15">
      <c r="A11" s="257"/>
      <c r="B11" s="253"/>
      <c r="C11" s="253"/>
      <c r="D11" s="253"/>
      <c r="E11" s="253"/>
      <c r="F11" s="253"/>
      <c r="G11" s="253"/>
      <c r="H11" s="253"/>
      <c r="I11" s="253"/>
      <c r="J11" s="253"/>
      <c r="K11" s="253"/>
      <c r="L11" s="253"/>
      <c r="M11" s="253"/>
      <c r="N11" s="253"/>
      <c r="O11" s="253"/>
      <c r="P11" s="253"/>
      <c r="Q11" s="253"/>
      <c r="R11" s="253"/>
      <c r="S11" s="253"/>
      <c r="T11" s="253"/>
      <c r="U11" s="253"/>
      <c r="V11" s="253"/>
      <c r="W11" s="253"/>
      <c r="X11" s="253"/>
      <c r="Y11" s="253"/>
      <c r="Z11" s="253"/>
      <c r="AA11" s="253"/>
      <c r="AB11" s="253"/>
      <c r="AC11" s="253"/>
      <c r="AD11" s="253"/>
      <c r="AE11" s="253"/>
      <c r="AF11" s="253"/>
      <c r="AG11" s="253"/>
      <c r="AH11" s="253"/>
      <c r="AI11" s="253"/>
      <c r="AJ11" s="253"/>
      <c r="AK11" s="1164" t="s">
        <v>503</v>
      </c>
      <c r="AL11" s="1165"/>
      <c r="AM11" s="1165"/>
      <c r="AN11" s="1166"/>
      <c r="AO11" s="275" t="s">
        <v>504</v>
      </c>
      <c r="AP11" s="275" t="s">
        <v>504</v>
      </c>
      <c r="AQ11" s="276">
        <v>1510</v>
      </c>
      <c r="AR11" s="277" t="s">
        <v>504</v>
      </c>
    </row>
    <row r="12" spans="1:46" ht="13.5" customHeight="1" x14ac:dyDescent="0.15">
      <c r="A12" s="257"/>
      <c r="B12" s="253"/>
      <c r="C12" s="253"/>
      <c r="D12" s="253"/>
      <c r="E12" s="253"/>
      <c r="F12" s="253"/>
      <c r="G12" s="253"/>
      <c r="H12" s="253"/>
      <c r="I12" s="253"/>
      <c r="J12" s="253"/>
      <c r="K12" s="253"/>
      <c r="L12" s="253"/>
      <c r="M12" s="253"/>
      <c r="N12" s="253"/>
      <c r="O12" s="253"/>
      <c r="P12" s="253"/>
      <c r="Q12" s="253"/>
      <c r="R12" s="253"/>
      <c r="S12" s="253"/>
      <c r="T12" s="253"/>
      <c r="U12" s="253"/>
      <c r="V12" s="253"/>
      <c r="W12" s="253"/>
      <c r="X12" s="253"/>
      <c r="Y12" s="253"/>
      <c r="Z12" s="253"/>
      <c r="AA12" s="253"/>
      <c r="AB12" s="253"/>
      <c r="AC12" s="253"/>
      <c r="AD12" s="253"/>
      <c r="AE12" s="253"/>
      <c r="AF12" s="253"/>
      <c r="AG12" s="253"/>
      <c r="AH12" s="253"/>
      <c r="AI12" s="253"/>
      <c r="AJ12" s="253"/>
      <c r="AK12" s="1164" t="s">
        <v>505</v>
      </c>
      <c r="AL12" s="1165"/>
      <c r="AM12" s="1165"/>
      <c r="AN12" s="1166"/>
      <c r="AO12" s="275" t="s">
        <v>504</v>
      </c>
      <c r="AP12" s="275" t="s">
        <v>504</v>
      </c>
      <c r="AQ12" s="276">
        <v>21</v>
      </c>
      <c r="AR12" s="277" t="s">
        <v>504</v>
      </c>
    </row>
    <row r="13" spans="1:46" ht="13.5" customHeight="1" x14ac:dyDescent="0.15">
      <c r="A13" s="257"/>
      <c r="B13" s="253"/>
      <c r="C13" s="253"/>
      <c r="D13" s="253"/>
      <c r="E13" s="253"/>
      <c r="F13" s="253"/>
      <c r="G13" s="253"/>
      <c r="H13" s="253"/>
      <c r="I13" s="253"/>
      <c r="J13" s="253"/>
      <c r="K13" s="253"/>
      <c r="L13" s="253"/>
      <c r="M13" s="253"/>
      <c r="N13" s="253"/>
      <c r="O13" s="253"/>
      <c r="P13" s="253"/>
      <c r="Q13" s="253"/>
      <c r="R13" s="253"/>
      <c r="S13" s="253"/>
      <c r="T13" s="253"/>
      <c r="U13" s="253"/>
      <c r="V13" s="253"/>
      <c r="W13" s="253"/>
      <c r="X13" s="253"/>
      <c r="Y13" s="253"/>
      <c r="Z13" s="253"/>
      <c r="AA13" s="253"/>
      <c r="AB13" s="253"/>
      <c r="AC13" s="253"/>
      <c r="AD13" s="253"/>
      <c r="AE13" s="253"/>
      <c r="AF13" s="253"/>
      <c r="AG13" s="253"/>
      <c r="AH13" s="253"/>
      <c r="AI13" s="253"/>
      <c r="AJ13" s="253"/>
      <c r="AK13" s="1164" t="s">
        <v>506</v>
      </c>
      <c r="AL13" s="1165"/>
      <c r="AM13" s="1165"/>
      <c r="AN13" s="1166"/>
      <c r="AO13" s="275">
        <v>57806</v>
      </c>
      <c r="AP13" s="275">
        <v>4959</v>
      </c>
      <c r="AQ13" s="276">
        <v>4533</v>
      </c>
      <c r="AR13" s="277">
        <v>9.4</v>
      </c>
    </row>
    <row r="14" spans="1:46" ht="13.5" customHeight="1" x14ac:dyDescent="0.15">
      <c r="A14" s="257"/>
      <c r="B14" s="253"/>
      <c r="C14" s="253"/>
      <c r="D14" s="253"/>
      <c r="E14" s="253"/>
      <c r="F14" s="253"/>
      <c r="G14" s="253"/>
      <c r="H14" s="253"/>
      <c r="I14" s="253"/>
      <c r="J14" s="253"/>
      <c r="K14" s="253"/>
      <c r="L14" s="253"/>
      <c r="M14" s="253"/>
      <c r="N14" s="253"/>
      <c r="O14" s="253"/>
      <c r="P14" s="253"/>
      <c r="Q14" s="253"/>
      <c r="R14" s="253"/>
      <c r="S14" s="253"/>
      <c r="T14" s="253"/>
      <c r="U14" s="253"/>
      <c r="V14" s="253"/>
      <c r="W14" s="253"/>
      <c r="X14" s="253"/>
      <c r="Y14" s="253"/>
      <c r="Z14" s="253"/>
      <c r="AA14" s="253"/>
      <c r="AB14" s="253"/>
      <c r="AC14" s="253"/>
      <c r="AD14" s="253"/>
      <c r="AE14" s="253"/>
      <c r="AF14" s="253"/>
      <c r="AG14" s="253"/>
      <c r="AH14" s="253"/>
      <c r="AI14" s="253"/>
      <c r="AJ14" s="253"/>
      <c r="AK14" s="1164" t="s">
        <v>507</v>
      </c>
      <c r="AL14" s="1165"/>
      <c r="AM14" s="1165"/>
      <c r="AN14" s="1166"/>
      <c r="AO14" s="275">
        <v>30970</v>
      </c>
      <c r="AP14" s="275">
        <v>2657</v>
      </c>
      <c r="AQ14" s="276">
        <v>2422</v>
      </c>
      <c r="AR14" s="277">
        <v>9.6999999999999993</v>
      </c>
    </row>
    <row r="15" spans="1:46" ht="13.5" customHeight="1" x14ac:dyDescent="0.15">
      <c r="A15" s="257"/>
      <c r="B15" s="253"/>
      <c r="C15" s="253"/>
      <c r="D15" s="253"/>
      <c r="E15" s="253"/>
      <c r="F15" s="253"/>
      <c r="G15" s="253"/>
      <c r="H15" s="253"/>
      <c r="I15" s="253"/>
      <c r="J15" s="253"/>
      <c r="K15" s="253"/>
      <c r="L15" s="253"/>
      <c r="M15" s="253"/>
      <c r="N15" s="253"/>
      <c r="O15" s="253"/>
      <c r="P15" s="253"/>
      <c r="Q15" s="253"/>
      <c r="R15" s="253"/>
      <c r="S15" s="253"/>
      <c r="T15" s="253"/>
      <c r="U15" s="253"/>
      <c r="V15" s="253"/>
      <c r="W15" s="253"/>
      <c r="X15" s="253"/>
      <c r="Y15" s="253"/>
      <c r="Z15" s="253"/>
      <c r="AA15" s="253"/>
      <c r="AB15" s="253"/>
      <c r="AC15" s="253"/>
      <c r="AD15" s="253"/>
      <c r="AE15" s="253"/>
      <c r="AF15" s="253"/>
      <c r="AG15" s="253"/>
      <c r="AH15" s="253"/>
      <c r="AI15" s="253"/>
      <c r="AJ15" s="253"/>
      <c r="AK15" s="1167" t="s">
        <v>508</v>
      </c>
      <c r="AL15" s="1168"/>
      <c r="AM15" s="1168"/>
      <c r="AN15" s="1169"/>
      <c r="AO15" s="275">
        <v>-75505</v>
      </c>
      <c r="AP15" s="275">
        <v>-6477</v>
      </c>
      <c r="AQ15" s="276">
        <v>-7979</v>
      </c>
      <c r="AR15" s="277">
        <v>-18.8</v>
      </c>
    </row>
    <row r="16" spans="1:46" x14ac:dyDescent="0.15">
      <c r="A16" s="257"/>
      <c r="B16" s="253"/>
      <c r="C16" s="253"/>
      <c r="D16" s="253"/>
      <c r="E16" s="253"/>
      <c r="F16" s="253"/>
      <c r="G16" s="253"/>
      <c r="H16" s="253"/>
      <c r="I16" s="253"/>
      <c r="J16" s="253"/>
      <c r="K16" s="253"/>
      <c r="L16" s="253"/>
      <c r="M16" s="253"/>
      <c r="N16" s="253"/>
      <c r="O16" s="253"/>
      <c r="P16" s="253"/>
      <c r="Q16" s="253"/>
      <c r="R16" s="253"/>
      <c r="S16" s="253"/>
      <c r="T16" s="253"/>
      <c r="U16" s="253"/>
      <c r="V16" s="253"/>
      <c r="W16" s="253"/>
      <c r="X16" s="253"/>
      <c r="Y16" s="253"/>
      <c r="Z16" s="253"/>
      <c r="AA16" s="253"/>
      <c r="AB16" s="253"/>
      <c r="AC16" s="253"/>
      <c r="AD16" s="253"/>
      <c r="AE16" s="253"/>
      <c r="AF16" s="253"/>
      <c r="AG16" s="253"/>
      <c r="AH16" s="253"/>
      <c r="AI16" s="253"/>
      <c r="AJ16" s="253"/>
      <c r="AK16" s="1167" t="s">
        <v>188</v>
      </c>
      <c r="AL16" s="1168"/>
      <c r="AM16" s="1168"/>
      <c r="AN16" s="1169"/>
      <c r="AO16" s="275">
        <v>1382309</v>
      </c>
      <c r="AP16" s="275">
        <v>118582</v>
      </c>
      <c r="AQ16" s="276">
        <v>122579</v>
      </c>
      <c r="AR16" s="277">
        <v>-3.3</v>
      </c>
    </row>
    <row r="17" spans="1:46" x14ac:dyDescent="0.15">
      <c r="A17" s="257"/>
      <c r="B17" s="253"/>
      <c r="C17" s="253"/>
      <c r="D17" s="253"/>
      <c r="E17" s="253"/>
      <c r="F17" s="253"/>
      <c r="G17" s="253"/>
      <c r="H17" s="253"/>
      <c r="I17" s="253"/>
      <c r="J17" s="253"/>
      <c r="K17" s="253"/>
      <c r="L17" s="253"/>
      <c r="M17" s="253"/>
      <c r="N17" s="253"/>
      <c r="O17" s="253"/>
      <c r="P17" s="253"/>
      <c r="Q17" s="253"/>
      <c r="R17" s="253"/>
      <c r="S17" s="253"/>
      <c r="T17" s="253"/>
      <c r="U17" s="253"/>
      <c r="V17" s="253"/>
      <c r="W17" s="253"/>
      <c r="X17" s="253"/>
      <c r="Y17" s="253"/>
      <c r="Z17" s="253"/>
      <c r="AA17" s="253"/>
      <c r="AB17" s="253"/>
      <c r="AC17" s="253"/>
      <c r="AD17" s="253"/>
      <c r="AE17" s="253"/>
      <c r="AF17" s="253"/>
      <c r="AG17" s="253"/>
      <c r="AH17" s="253"/>
      <c r="AI17" s="253"/>
      <c r="AJ17" s="253"/>
      <c r="AK17" s="253"/>
      <c r="AL17" s="253"/>
      <c r="AM17" s="253"/>
      <c r="AN17" s="253"/>
      <c r="AO17" s="253"/>
      <c r="AP17" s="253"/>
      <c r="AQ17" s="253"/>
      <c r="AR17" s="278"/>
    </row>
    <row r="18" spans="1:46" x14ac:dyDescent="0.15">
      <c r="A18" s="257"/>
      <c r="B18" s="253"/>
      <c r="C18" s="253"/>
      <c r="D18" s="253"/>
      <c r="E18" s="253"/>
      <c r="F18" s="253"/>
      <c r="G18" s="253"/>
      <c r="H18" s="253"/>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79"/>
      <c r="AR18" s="279"/>
    </row>
    <row r="19" spans="1:46" x14ac:dyDescent="0.15">
      <c r="A19" s="257"/>
      <c r="B19" s="253"/>
      <c r="C19" s="253"/>
      <c r="D19" s="253"/>
      <c r="E19" s="253"/>
      <c r="F19" s="253"/>
      <c r="G19" s="253"/>
      <c r="H19" s="253"/>
      <c r="I19" s="253"/>
      <c r="J19" s="253"/>
      <c r="K19" s="253"/>
      <c r="L19" s="253"/>
      <c r="M19" s="253"/>
      <c r="N19" s="253"/>
      <c r="O19" s="253"/>
      <c r="P19" s="253"/>
      <c r="Q19" s="253"/>
      <c r="R19" s="253"/>
      <c r="S19" s="253"/>
      <c r="T19" s="253"/>
      <c r="U19" s="253"/>
      <c r="V19" s="253"/>
      <c r="W19" s="253"/>
      <c r="X19" s="253"/>
      <c r="Y19" s="253"/>
      <c r="Z19" s="253"/>
      <c r="AA19" s="253"/>
      <c r="AB19" s="253"/>
      <c r="AC19" s="253"/>
      <c r="AD19" s="253"/>
      <c r="AE19" s="253"/>
      <c r="AF19" s="253"/>
      <c r="AG19" s="253"/>
      <c r="AH19" s="253"/>
      <c r="AI19" s="253"/>
      <c r="AJ19" s="253"/>
      <c r="AK19" s="253" t="s">
        <v>509</v>
      </c>
      <c r="AL19" s="253"/>
      <c r="AM19" s="253"/>
      <c r="AN19" s="253"/>
      <c r="AO19" s="253"/>
      <c r="AP19" s="253"/>
      <c r="AQ19" s="253"/>
      <c r="AR19" s="253"/>
    </row>
    <row r="20" spans="1:46" x14ac:dyDescent="0.15">
      <c r="A20" s="257"/>
      <c r="B20" s="253"/>
      <c r="C20" s="253"/>
      <c r="D20" s="253"/>
      <c r="E20" s="253"/>
      <c r="F20" s="253"/>
      <c r="G20" s="253"/>
      <c r="H20" s="253"/>
      <c r="I20" s="253"/>
      <c r="J20" s="253"/>
      <c r="K20" s="253"/>
      <c r="L20" s="253"/>
      <c r="M20" s="253"/>
      <c r="N20" s="253"/>
      <c r="O20" s="253"/>
      <c r="P20" s="253"/>
      <c r="Q20" s="253"/>
      <c r="R20" s="253"/>
      <c r="S20" s="253"/>
      <c r="T20" s="253"/>
      <c r="U20" s="253"/>
      <c r="V20" s="253"/>
      <c r="W20" s="253"/>
      <c r="X20" s="253"/>
      <c r="Y20" s="253"/>
      <c r="Z20" s="253"/>
      <c r="AA20" s="253"/>
      <c r="AB20" s="253"/>
      <c r="AC20" s="253"/>
      <c r="AD20" s="253"/>
      <c r="AE20" s="253"/>
      <c r="AF20" s="253"/>
      <c r="AG20" s="253"/>
      <c r="AH20" s="253"/>
      <c r="AI20" s="253"/>
      <c r="AJ20" s="253"/>
      <c r="AK20" s="280"/>
      <c r="AL20" s="281"/>
      <c r="AM20" s="281"/>
      <c r="AN20" s="282"/>
      <c r="AO20" s="283" t="s">
        <v>510</v>
      </c>
      <c r="AP20" s="284" t="s">
        <v>511</v>
      </c>
      <c r="AQ20" s="285" t="s">
        <v>512</v>
      </c>
      <c r="AR20" s="286"/>
    </row>
    <row r="21" spans="1:46" s="292" customFormat="1" x14ac:dyDescent="0.15">
      <c r="A21" s="287"/>
      <c r="B21" s="258"/>
      <c r="C21" s="258"/>
      <c r="D21" s="258"/>
      <c r="E21" s="258"/>
      <c r="F21" s="258"/>
      <c r="G21" s="258"/>
      <c r="H21" s="258"/>
      <c r="I21" s="258"/>
      <c r="J21" s="258"/>
      <c r="K21" s="258"/>
      <c r="L21" s="258"/>
      <c r="M21" s="258"/>
      <c r="N21" s="258"/>
      <c r="O21" s="258"/>
      <c r="P21" s="258"/>
      <c r="Q21" s="258"/>
      <c r="R21" s="258"/>
      <c r="S21" s="258"/>
      <c r="T21" s="258"/>
      <c r="U21" s="258"/>
      <c r="V21" s="258"/>
      <c r="W21" s="258"/>
      <c r="X21" s="258"/>
      <c r="Y21" s="258"/>
      <c r="Z21" s="258"/>
      <c r="AA21" s="258"/>
      <c r="AB21" s="258"/>
      <c r="AC21" s="258"/>
      <c r="AD21" s="258"/>
      <c r="AE21" s="258"/>
      <c r="AF21" s="258"/>
      <c r="AG21" s="258"/>
      <c r="AH21" s="258"/>
      <c r="AI21" s="258"/>
      <c r="AJ21" s="258"/>
      <c r="AK21" s="1170" t="s">
        <v>513</v>
      </c>
      <c r="AL21" s="1171"/>
      <c r="AM21" s="1171"/>
      <c r="AN21" s="1172"/>
      <c r="AO21" s="288">
        <v>9.8699999999999992</v>
      </c>
      <c r="AP21" s="289">
        <v>10.66</v>
      </c>
      <c r="AQ21" s="290">
        <v>-0.79</v>
      </c>
      <c r="AR21" s="258"/>
      <c r="AS21" s="291"/>
      <c r="AT21" s="287"/>
    </row>
    <row r="22" spans="1:46" s="292" customFormat="1" x14ac:dyDescent="0.15">
      <c r="A22" s="287"/>
      <c r="B22" s="258"/>
      <c r="C22" s="258"/>
      <c r="D22" s="258"/>
      <c r="E22" s="258"/>
      <c r="F22" s="258"/>
      <c r="G22" s="258"/>
      <c r="H22" s="258"/>
      <c r="I22" s="258"/>
      <c r="J22" s="258"/>
      <c r="K22" s="258"/>
      <c r="L22" s="258"/>
      <c r="M22" s="258"/>
      <c r="N22" s="258"/>
      <c r="O22" s="258"/>
      <c r="P22" s="258"/>
      <c r="Q22" s="258"/>
      <c r="R22" s="258"/>
      <c r="S22" s="258"/>
      <c r="T22" s="258"/>
      <c r="U22" s="258"/>
      <c r="V22" s="258"/>
      <c r="W22" s="258"/>
      <c r="X22" s="258"/>
      <c r="Y22" s="258"/>
      <c r="Z22" s="258"/>
      <c r="AA22" s="258"/>
      <c r="AB22" s="258"/>
      <c r="AC22" s="258"/>
      <c r="AD22" s="258"/>
      <c r="AE22" s="258"/>
      <c r="AF22" s="258"/>
      <c r="AG22" s="258"/>
      <c r="AH22" s="258"/>
      <c r="AI22" s="258"/>
      <c r="AJ22" s="258"/>
      <c r="AK22" s="1170" t="s">
        <v>514</v>
      </c>
      <c r="AL22" s="1171"/>
      <c r="AM22" s="1171"/>
      <c r="AN22" s="1172"/>
      <c r="AO22" s="293">
        <v>93.1</v>
      </c>
      <c r="AP22" s="294">
        <v>96.3</v>
      </c>
      <c r="AQ22" s="295">
        <v>-3.2</v>
      </c>
      <c r="AR22" s="279"/>
      <c r="AS22" s="291"/>
      <c r="AT22" s="287"/>
    </row>
    <row r="23" spans="1:46" s="292" customFormat="1" x14ac:dyDescent="0.15">
      <c r="A23" s="287"/>
      <c r="B23" s="258"/>
      <c r="C23" s="258"/>
      <c r="D23" s="258"/>
      <c r="E23" s="258"/>
      <c r="F23" s="258"/>
      <c r="G23" s="258"/>
      <c r="H23" s="258"/>
      <c r="I23" s="258"/>
      <c r="J23" s="258"/>
      <c r="K23" s="258"/>
      <c r="L23" s="258"/>
      <c r="M23" s="258"/>
      <c r="N23" s="258"/>
      <c r="O23" s="258"/>
      <c r="P23" s="258"/>
      <c r="Q23" s="258"/>
      <c r="R23" s="258"/>
      <c r="S23" s="258"/>
      <c r="T23" s="258"/>
      <c r="U23" s="258"/>
      <c r="V23" s="258"/>
      <c r="W23" s="258"/>
      <c r="X23" s="258"/>
      <c r="Y23" s="258"/>
      <c r="Z23" s="258"/>
      <c r="AA23" s="258"/>
      <c r="AB23" s="258"/>
      <c r="AC23" s="258"/>
      <c r="AD23" s="258"/>
      <c r="AE23" s="258"/>
      <c r="AF23" s="258"/>
      <c r="AG23" s="258"/>
      <c r="AH23" s="258"/>
      <c r="AI23" s="258"/>
      <c r="AJ23" s="258"/>
      <c r="AK23" s="258"/>
      <c r="AL23" s="258"/>
      <c r="AM23" s="258"/>
      <c r="AN23" s="258"/>
      <c r="AO23" s="258"/>
      <c r="AP23" s="279"/>
      <c r="AQ23" s="279"/>
      <c r="AR23" s="279"/>
      <c r="AS23" s="291"/>
      <c r="AT23" s="287"/>
    </row>
    <row r="24" spans="1:46" s="292" customFormat="1" x14ac:dyDescent="0.15">
      <c r="A24" s="287"/>
      <c r="B24" s="258"/>
      <c r="C24" s="258"/>
      <c r="D24" s="258"/>
      <c r="E24" s="258"/>
      <c r="F24" s="258"/>
      <c r="G24" s="258"/>
      <c r="H24" s="258"/>
      <c r="I24" s="258"/>
      <c r="J24" s="258"/>
      <c r="K24" s="258"/>
      <c r="L24" s="258"/>
      <c r="M24" s="258"/>
      <c r="N24" s="258"/>
      <c r="O24" s="258"/>
      <c r="P24" s="258"/>
      <c r="Q24" s="258"/>
      <c r="R24" s="258"/>
      <c r="S24" s="258"/>
      <c r="T24" s="258"/>
      <c r="U24" s="258"/>
      <c r="V24" s="258"/>
      <c r="W24" s="258"/>
      <c r="X24" s="258"/>
      <c r="Y24" s="258"/>
      <c r="Z24" s="258"/>
      <c r="AA24" s="258"/>
      <c r="AB24" s="258"/>
      <c r="AC24" s="258"/>
      <c r="AD24" s="258"/>
      <c r="AE24" s="258"/>
      <c r="AF24" s="258"/>
      <c r="AG24" s="258"/>
      <c r="AH24" s="258"/>
      <c r="AI24" s="258"/>
      <c r="AJ24" s="258"/>
      <c r="AK24" s="258"/>
      <c r="AL24" s="258"/>
      <c r="AM24" s="258"/>
      <c r="AN24" s="258"/>
      <c r="AO24" s="258"/>
      <c r="AP24" s="279"/>
      <c r="AQ24" s="279"/>
      <c r="AR24" s="279"/>
      <c r="AS24" s="291"/>
      <c r="AT24" s="287"/>
    </row>
    <row r="25" spans="1:46" s="292"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7"/>
    </row>
    <row r="26" spans="1:46" s="292" customFormat="1" x14ac:dyDescent="0.15">
      <c r="A26" s="1163" t="s">
        <v>515</v>
      </c>
      <c r="B26" s="1163"/>
      <c r="C26" s="1163"/>
      <c r="D26" s="1163"/>
      <c r="E26" s="1163"/>
      <c r="F26" s="1163"/>
      <c r="G26" s="1163"/>
      <c r="H26" s="1163"/>
      <c r="I26" s="1163"/>
      <c r="J26" s="1163"/>
      <c r="K26" s="1163"/>
      <c r="L26" s="1163"/>
      <c r="M26" s="1163"/>
      <c r="N26" s="1163"/>
      <c r="O26" s="1163"/>
      <c r="P26" s="1163"/>
      <c r="Q26" s="1163"/>
      <c r="R26" s="1163"/>
      <c r="S26" s="1163"/>
      <c r="T26" s="1163"/>
      <c r="U26" s="1163"/>
      <c r="V26" s="1163"/>
      <c r="W26" s="1163"/>
      <c r="X26" s="1163"/>
      <c r="Y26" s="1163"/>
      <c r="Z26" s="1163"/>
      <c r="AA26" s="1163"/>
      <c r="AB26" s="1163"/>
      <c r="AC26" s="1163"/>
      <c r="AD26" s="1163"/>
      <c r="AE26" s="1163"/>
      <c r="AF26" s="1163"/>
      <c r="AG26" s="1163"/>
      <c r="AH26" s="1163"/>
      <c r="AI26" s="1163"/>
      <c r="AJ26" s="1163"/>
      <c r="AK26" s="1163"/>
      <c r="AL26" s="1163"/>
      <c r="AM26" s="1163"/>
      <c r="AN26" s="1163"/>
      <c r="AO26" s="1163"/>
      <c r="AP26" s="1163"/>
      <c r="AQ26" s="1163"/>
      <c r="AR26" s="1163"/>
      <c r="AS26" s="1163"/>
      <c r="AT26" s="258"/>
    </row>
    <row r="27" spans="1:46" x14ac:dyDescent="0.15">
      <c r="A27" s="300"/>
      <c r="AO27" s="253"/>
      <c r="AP27" s="253"/>
      <c r="AQ27" s="253"/>
      <c r="AR27" s="253"/>
      <c r="AS27" s="253"/>
      <c r="AT27" s="253"/>
    </row>
    <row r="28" spans="1:46" ht="17.25" x14ac:dyDescent="0.15">
      <c r="A28" s="254" t="s">
        <v>516</v>
      </c>
      <c r="B28" s="255"/>
      <c r="C28" s="255"/>
      <c r="D28" s="255"/>
      <c r="E28" s="255"/>
      <c r="F28" s="255"/>
      <c r="G28" s="255"/>
      <c r="H28" s="255"/>
      <c r="I28" s="255"/>
      <c r="J28" s="255"/>
      <c r="K28" s="255"/>
      <c r="L28" s="255"/>
      <c r="M28" s="255"/>
      <c r="N28" s="255"/>
      <c r="O28" s="255"/>
      <c r="P28" s="255"/>
      <c r="Q28" s="255"/>
      <c r="R28" s="255"/>
      <c r="S28" s="255"/>
      <c r="T28" s="255"/>
      <c r="U28" s="255"/>
      <c r="V28" s="255"/>
      <c r="W28" s="255"/>
      <c r="X28" s="255"/>
      <c r="Y28" s="255"/>
      <c r="Z28" s="255"/>
      <c r="AA28" s="255"/>
      <c r="AB28" s="255"/>
      <c r="AC28" s="255"/>
      <c r="AD28" s="255"/>
      <c r="AE28" s="255"/>
      <c r="AF28" s="255"/>
      <c r="AG28" s="255"/>
      <c r="AH28" s="255"/>
      <c r="AI28" s="255"/>
      <c r="AJ28" s="255"/>
      <c r="AK28" s="255"/>
      <c r="AL28" s="255"/>
      <c r="AM28" s="255"/>
      <c r="AN28" s="255"/>
      <c r="AO28" s="255"/>
      <c r="AP28" s="255"/>
      <c r="AQ28" s="255"/>
      <c r="AR28" s="255"/>
      <c r="AS28" s="301"/>
    </row>
    <row r="29" spans="1:46" x14ac:dyDescent="0.15">
      <c r="A29" s="257"/>
      <c r="B29" s="253"/>
      <c r="C29" s="253"/>
      <c r="D29" s="253"/>
      <c r="E29" s="253"/>
      <c r="F29" s="253"/>
      <c r="G29" s="253"/>
      <c r="H29" s="253"/>
      <c r="I29" s="253"/>
      <c r="J29" s="253"/>
      <c r="K29" s="253"/>
      <c r="L29" s="253"/>
      <c r="M29" s="253"/>
      <c r="N29" s="253"/>
      <c r="O29" s="253"/>
      <c r="P29" s="253"/>
      <c r="Q29" s="253"/>
      <c r="R29" s="253"/>
      <c r="S29" s="253"/>
      <c r="T29" s="253"/>
      <c r="U29" s="253"/>
      <c r="V29" s="253"/>
      <c r="W29" s="253"/>
      <c r="X29" s="253"/>
      <c r="Y29" s="253"/>
      <c r="Z29" s="253"/>
      <c r="AA29" s="253"/>
      <c r="AB29" s="253"/>
      <c r="AC29" s="253"/>
      <c r="AD29" s="253"/>
      <c r="AE29" s="253"/>
      <c r="AF29" s="253"/>
      <c r="AG29" s="253"/>
      <c r="AH29" s="253"/>
      <c r="AI29" s="253"/>
      <c r="AJ29" s="253"/>
      <c r="AK29" s="258" t="s">
        <v>517</v>
      </c>
      <c r="AL29" s="258"/>
      <c r="AM29" s="258"/>
      <c r="AN29" s="258"/>
      <c r="AO29" s="253"/>
      <c r="AP29" s="253"/>
      <c r="AQ29" s="253"/>
      <c r="AR29" s="253"/>
      <c r="AS29" s="302"/>
    </row>
    <row r="30" spans="1:46" ht="13.5" customHeight="1" x14ac:dyDescent="0.15">
      <c r="A30" s="257"/>
      <c r="B30" s="253"/>
      <c r="C30" s="253"/>
      <c r="D30" s="253"/>
      <c r="E30" s="253"/>
      <c r="F30" s="253"/>
      <c r="G30" s="253"/>
      <c r="H30" s="253"/>
      <c r="I30" s="253"/>
      <c r="J30" s="253"/>
      <c r="K30" s="253"/>
      <c r="L30" s="253"/>
      <c r="M30" s="253"/>
      <c r="N30" s="253"/>
      <c r="O30" s="253"/>
      <c r="P30" s="253"/>
      <c r="Q30" s="253"/>
      <c r="R30" s="253"/>
      <c r="S30" s="253"/>
      <c r="T30" s="253"/>
      <c r="U30" s="253"/>
      <c r="V30" s="253"/>
      <c r="W30" s="253"/>
      <c r="X30" s="253"/>
      <c r="Y30" s="253"/>
      <c r="Z30" s="253"/>
      <c r="AA30" s="253"/>
      <c r="AB30" s="253"/>
      <c r="AC30" s="253"/>
      <c r="AD30" s="253"/>
      <c r="AE30" s="253"/>
      <c r="AF30" s="253"/>
      <c r="AG30" s="253"/>
      <c r="AH30" s="253"/>
      <c r="AI30" s="253"/>
      <c r="AJ30" s="253"/>
      <c r="AK30" s="260"/>
      <c r="AL30" s="261"/>
      <c r="AM30" s="261"/>
      <c r="AN30" s="262"/>
      <c r="AO30" s="1152" t="s">
        <v>496</v>
      </c>
      <c r="AP30" s="263"/>
      <c r="AQ30" s="264" t="s">
        <v>497</v>
      </c>
      <c r="AR30" s="265"/>
    </row>
    <row r="31" spans="1:46" x14ac:dyDescent="0.15">
      <c r="A31" s="257"/>
      <c r="B31" s="253"/>
      <c r="C31" s="253"/>
      <c r="D31" s="253"/>
      <c r="E31" s="253"/>
      <c r="F31" s="253"/>
      <c r="G31" s="253"/>
      <c r="H31" s="253"/>
      <c r="I31" s="253"/>
      <c r="J31" s="253"/>
      <c r="K31" s="253"/>
      <c r="L31" s="253"/>
      <c r="M31" s="253"/>
      <c r="N31" s="253"/>
      <c r="O31" s="253"/>
      <c r="P31" s="253"/>
      <c r="Q31" s="253"/>
      <c r="R31" s="253"/>
      <c r="S31" s="253"/>
      <c r="T31" s="253"/>
      <c r="U31" s="253"/>
      <c r="V31" s="253"/>
      <c r="W31" s="253"/>
      <c r="X31" s="253"/>
      <c r="Y31" s="253"/>
      <c r="Z31" s="253"/>
      <c r="AA31" s="253"/>
      <c r="AB31" s="253"/>
      <c r="AC31" s="253"/>
      <c r="AD31" s="253"/>
      <c r="AE31" s="253"/>
      <c r="AF31" s="253"/>
      <c r="AG31" s="253"/>
      <c r="AH31" s="253"/>
      <c r="AI31" s="253"/>
      <c r="AJ31" s="253"/>
      <c r="AK31" s="266"/>
      <c r="AL31" s="267"/>
      <c r="AM31" s="267"/>
      <c r="AN31" s="268"/>
      <c r="AO31" s="1153"/>
      <c r="AP31" s="269" t="s">
        <v>498</v>
      </c>
      <c r="AQ31" s="270" t="s">
        <v>499</v>
      </c>
      <c r="AR31" s="271" t="s">
        <v>500</v>
      </c>
    </row>
    <row r="32" spans="1:46" ht="27" customHeight="1" x14ac:dyDescent="0.15">
      <c r="A32" s="257"/>
      <c r="B32" s="253"/>
      <c r="C32" s="253"/>
      <c r="D32" s="253"/>
      <c r="E32" s="253"/>
      <c r="F32" s="253"/>
      <c r="G32" s="253"/>
      <c r="H32" s="253"/>
      <c r="I32" s="253"/>
      <c r="J32" s="253"/>
      <c r="K32" s="253"/>
      <c r="L32" s="253"/>
      <c r="M32" s="253"/>
      <c r="N32" s="253"/>
      <c r="O32" s="253"/>
      <c r="P32" s="253"/>
      <c r="Q32" s="253"/>
      <c r="R32" s="253"/>
      <c r="S32" s="253"/>
      <c r="T32" s="253"/>
      <c r="U32" s="253"/>
      <c r="V32" s="253"/>
      <c r="W32" s="253"/>
      <c r="X32" s="253"/>
      <c r="Y32" s="253"/>
      <c r="Z32" s="253"/>
      <c r="AA32" s="253"/>
      <c r="AB32" s="253"/>
      <c r="AC32" s="253"/>
      <c r="AD32" s="253"/>
      <c r="AE32" s="253"/>
      <c r="AF32" s="253"/>
      <c r="AG32" s="253"/>
      <c r="AH32" s="253"/>
      <c r="AI32" s="253"/>
      <c r="AJ32" s="253"/>
      <c r="AK32" s="1154" t="s">
        <v>518</v>
      </c>
      <c r="AL32" s="1155"/>
      <c r="AM32" s="1155"/>
      <c r="AN32" s="1156"/>
      <c r="AO32" s="303">
        <v>614592</v>
      </c>
      <c r="AP32" s="303">
        <v>52723</v>
      </c>
      <c r="AQ32" s="304">
        <v>59977</v>
      </c>
      <c r="AR32" s="305">
        <v>-12.1</v>
      </c>
    </row>
    <row r="33" spans="1:46" ht="13.5" customHeight="1" x14ac:dyDescent="0.15">
      <c r="A33" s="257"/>
      <c r="B33" s="253"/>
      <c r="C33" s="253"/>
      <c r="D33" s="253"/>
      <c r="E33" s="253"/>
      <c r="F33" s="253"/>
      <c r="G33" s="253"/>
      <c r="H33" s="253"/>
      <c r="I33" s="253"/>
      <c r="J33" s="253"/>
      <c r="K33" s="253"/>
      <c r="L33" s="253"/>
      <c r="M33" s="253"/>
      <c r="N33" s="253"/>
      <c r="O33" s="253"/>
      <c r="P33" s="253"/>
      <c r="Q33" s="253"/>
      <c r="R33" s="253"/>
      <c r="S33" s="253"/>
      <c r="T33" s="253"/>
      <c r="U33" s="253"/>
      <c r="V33" s="253"/>
      <c r="W33" s="253"/>
      <c r="X33" s="253"/>
      <c r="Y33" s="253"/>
      <c r="Z33" s="253"/>
      <c r="AA33" s="253"/>
      <c r="AB33" s="253"/>
      <c r="AC33" s="253"/>
      <c r="AD33" s="253"/>
      <c r="AE33" s="253"/>
      <c r="AF33" s="253"/>
      <c r="AG33" s="253"/>
      <c r="AH33" s="253"/>
      <c r="AI33" s="253"/>
      <c r="AJ33" s="253"/>
      <c r="AK33" s="1154" t="s">
        <v>519</v>
      </c>
      <c r="AL33" s="1155"/>
      <c r="AM33" s="1155"/>
      <c r="AN33" s="1156"/>
      <c r="AO33" s="303" t="s">
        <v>504</v>
      </c>
      <c r="AP33" s="303" t="s">
        <v>504</v>
      </c>
      <c r="AQ33" s="304" t="s">
        <v>504</v>
      </c>
      <c r="AR33" s="305" t="s">
        <v>504</v>
      </c>
    </row>
    <row r="34" spans="1:46" ht="27" customHeight="1" x14ac:dyDescent="0.15">
      <c r="A34" s="257"/>
      <c r="B34" s="253"/>
      <c r="C34" s="253"/>
      <c r="D34" s="253"/>
      <c r="E34" s="253"/>
      <c r="F34" s="253"/>
      <c r="G34" s="253"/>
      <c r="H34" s="253"/>
      <c r="I34" s="253"/>
      <c r="J34" s="253"/>
      <c r="K34" s="253"/>
      <c r="L34" s="253"/>
      <c r="M34" s="253"/>
      <c r="N34" s="253"/>
      <c r="O34" s="253"/>
      <c r="P34" s="253"/>
      <c r="Q34" s="253"/>
      <c r="R34" s="253"/>
      <c r="S34" s="253"/>
      <c r="T34" s="253"/>
      <c r="U34" s="253"/>
      <c r="V34" s="253"/>
      <c r="W34" s="253"/>
      <c r="X34" s="253"/>
      <c r="Y34" s="253"/>
      <c r="Z34" s="253"/>
      <c r="AA34" s="253"/>
      <c r="AB34" s="253"/>
      <c r="AC34" s="253"/>
      <c r="AD34" s="253"/>
      <c r="AE34" s="253"/>
      <c r="AF34" s="253"/>
      <c r="AG34" s="253"/>
      <c r="AH34" s="253"/>
      <c r="AI34" s="253"/>
      <c r="AJ34" s="253"/>
      <c r="AK34" s="1154" t="s">
        <v>520</v>
      </c>
      <c r="AL34" s="1155"/>
      <c r="AM34" s="1155"/>
      <c r="AN34" s="1156"/>
      <c r="AO34" s="303" t="s">
        <v>504</v>
      </c>
      <c r="AP34" s="303" t="s">
        <v>504</v>
      </c>
      <c r="AQ34" s="304" t="s">
        <v>504</v>
      </c>
      <c r="AR34" s="305" t="s">
        <v>504</v>
      </c>
    </row>
    <row r="35" spans="1:46" ht="27" customHeight="1" x14ac:dyDescent="0.15">
      <c r="A35" s="257"/>
      <c r="B35" s="253"/>
      <c r="C35" s="253"/>
      <c r="D35" s="253"/>
      <c r="E35" s="253"/>
      <c r="F35" s="253"/>
      <c r="G35" s="253"/>
      <c r="H35" s="253"/>
      <c r="I35" s="253"/>
      <c r="J35" s="253"/>
      <c r="K35" s="253"/>
      <c r="L35" s="253"/>
      <c r="M35" s="253"/>
      <c r="N35" s="253"/>
      <c r="O35" s="253"/>
      <c r="P35" s="253"/>
      <c r="Q35" s="253"/>
      <c r="R35" s="253"/>
      <c r="S35" s="253"/>
      <c r="T35" s="253"/>
      <c r="U35" s="253"/>
      <c r="V35" s="253"/>
      <c r="W35" s="253"/>
      <c r="X35" s="253"/>
      <c r="Y35" s="253"/>
      <c r="Z35" s="253"/>
      <c r="AA35" s="253"/>
      <c r="AB35" s="253"/>
      <c r="AC35" s="253"/>
      <c r="AD35" s="253"/>
      <c r="AE35" s="253"/>
      <c r="AF35" s="253"/>
      <c r="AG35" s="253"/>
      <c r="AH35" s="253"/>
      <c r="AI35" s="253"/>
      <c r="AJ35" s="253"/>
      <c r="AK35" s="1154" t="s">
        <v>521</v>
      </c>
      <c r="AL35" s="1155"/>
      <c r="AM35" s="1155"/>
      <c r="AN35" s="1156"/>
      <c r="AO35" s="303" t="s">
        <v>504</v>
      </c>
      <c r="AP35" s="303" t="s">
        <v>504</v>
      </c>
      <c r="AQ35" s="304">
        <v>16053</v>
      </c>
      <c r="AR35" s="305" t="s">
        <v>504</v>
      </c>
    </row>
    <row r="36" spans="1:46" ht="27" customHeight="1" x14ac:dyDescent="0.15">
      <c r="A36" s="257"/>
      <c r="B36" s="253"/>
      <c r="C36" s="253"/>
      <c r="D36" s="253"/>
      <c r="E36" s="253"/>
      <c r="F36" s="253"/>
      <c r="G36" s="253"/>
      <c r="H36" s="253"/>
      <c r="I36" s="253"/>
      <c r="J36" s="253"/>
      <c r="K36" s="253"/>
      <c r="L36" s="253"/>
      <c r="M36" s="253"/>
      <c r="N36" s="253"/>
      <c r="O36" s="253"/>
      <c r="P36" s="253"/>
      <c r="Q36" s="253"/>
      <c r="R36" s="253"/>
      <c r="S36" s="253"/>
      <c r="T36" s="253"/>
      <c r="U36" s="253"/>
      <c r="V36" s="253"/>
      <c r="W36" s="253"/>
      <c r="X36" s="253"/>
      <c r="Y36" s="253"/>
      <c r="Z36" s="253"/>
      <c r="AA36" s="253"/>
      <c r="AB36" s="253"/>
      <c r="AC36" s="253"/>
      <c r="AD36" s="253"/>
      <c r="AE36" s="253"/>
      <c r="AF36" s="253"/>
      <c r="AG36" s="253"/>
      <c r="AH36" s="253"/>
      <c r="AI36" s="253"/>
      <c r="AJ36" s="253"/>
      <c r="AK36" s="1154" t="s">
        <v>522</v>
      </c>
      <c r="AL36" s="1155"/>
      <c r="AM36" s="1155"/>
      <c r="AN36" s="1156"/>
      <c r="AO36" s="303">
        <v>13287</v>
      </c>
      <c r="AP36" s="303">
        <v>1140</v>
      </c>
      <c r="AQ36" s="304">
        <v>3449</v>
      </c>
      <c r="AR36" s="305">
        <v>-66.900000000000006</v>
      </c>
    </row>
    <row r="37" spans="1:46" ht="13.5" customHeight="1" x14ac:dyDescent="0.15">
      <c r="A37" s="257"/>
      <c r="B37" s="253"/>
      <c r="C37" s="253"/>
      <c r="D37" s="253"/>
      <c r="E37" s="253"/>
      <c r="F37" s="253"/>
      <c r="G37" s="253"/>
      <c r="H37" s="253"/>
      <c r="I37" s="253"/>
      <c r="J37" s="253"/>
      <c r="K37" s="253"/>
      <c r="L37" s="253"/>
      <c r="M37" s="253"/>
      <c r="N37" s="253"/>
      <c r="O37" s="253"/>
      <c r="P37" s="253"/>
      <c r="Q37" s="253"/>
      <c r="R37" s="253"/>
      <c r="S37" s="253"/>
      <c r="T37" s="253"/>
      <c r="U37" s="253"/>
      <c r="V37" s="253"/>
      <c r="W37" s="253"/>
      <c r="X37" s="253"/>
      <c r="Y37" s="253"/>
      <c r="Z37" s="253"/>
      <c r="AA37" s="253"/>
      <c r="AB37" s="253"/>
      <c r="AC37" s="253"/>
      <c r="AD37" s="253"/>
      <c r="AE37" s="253"/>
      <c r="AF37" s="253"/>
      <c r="AG37" s="253"/>
      <c r="AH37" s="253"/>
      <c r="AI37" s="253"/>
      <c r="AJ37" s="253"/>
      <c r="AK37" s="1154" t="s">
        <v>523</v>
      </c>
      <c r="AL37" s="1155"/>
      <c r="AM37" s="1155"/>
      <c r="AN37" s="1156"/>
      <c r="AO37" s="303">
        <v>15751</v>
      </c>
      <c r="AP37" s="303">
        <v>1351</v>
      </c>
      <c r="AQ37" s="304">
        <v>404</v>
      </c>
      <c r="AR37" s="305">
        <v>234.4</v>
      </c>
    </row>
    <row r="38" spans="1:46" ht="27" customHeight="1" x14ac:dyDescent="0.15">
      <c r="A38" s="257"/>
      <c r="B38" s="253"/>
      <c r="C38" s="253"/>
      <c r="D38" s="253"/>
      <c r="E38" s="253"/>
      <c r="F38" s="253"/>
      <c r="G38" s="253"/>
      <c r="H38" s="253"/>
      <c r="I38" s="253"/>
      <c r="J38" s="253"/>
      <c r="K38" s="253"/>
      <c r="L38" s="253"/>
      <c r="M38" s="253"/>
      <c r="N38" s="253"/>
      <c r="O38" s="253"/>
      <c r="P38" s="253"/>
      <c r="Q38" s="253"/>
      <c r="R38" s="253"/>
      <c r="S38" s="253"/>
      <c r="T38" s="253"/>
      <c r="U38" s="253"/>
      <c r="V38" s="253"/>
      <c r="W38" s="253"/>
      <c r="X38" s="253"/>
      <c r="Y38" s="253"/>
      <c r="Z38" s="253"/>
      <c r="AA38" s="253"/>
      <c r="AB38" s="253"/>
      <c r="AC38" s="253"/>
      <c r="AD38" s="253"/>
      <c r="AE38" s="253"/>
      <c r="AF38" s="253"/>
      <c r="AG38" s="253"/>
      <c r="AH38" s="253"/>
      <c r="AI38" s="253"/>
      <c r="AJ38" s="253"/>
      <c r="AK38" s="1157" t="s">
        <v>524</v>
      </c>
      <c r="AL38" s="1158"/>
      <c r="AM38" s="1158"/>
      <c r="AN38" s="1159"/>
      <c r="AO38" s="306" t="s">
        <v>504</v>
      </c>
      <c r="AP38" s="306" t="s">
        <v>504</v>
      </c>
      <c r="AQ38" s="307">
        <v>3</v>
      </c>
      <c r="AR38" s="295" t="s">
        <v>504</v>
      </c>
      <c r="AS38" s="302"/>
    </row>
    <row r="39" spans="1:46" x14ac:dyDescent="0.15">
      <c r="A39" s="257"/>
      <c r="B39" s="253"/>
      <c r="C39" s="253"/>
      <c r="D39" s="253"/>
      <c r="E39" s="253"/>
      <c r="F39" s="253"/>
      <c r="G39" s="253"/>
      <c r="H39" s="253"/>
      <c r="I39" s="253"/>
      <c r="J39" s="253"/>
      <c r="K39" s="253"/>
      <c r="L39" s="253"/>
      <c r="M39" s="253"/>
      <c r="N39" s="253"/>
      <c r="O39" s="253"/>
      <c r="P39" s="253"/>
      <c r="Q39" s="253"/>
      <c r="R39" s="253"/>
      <c r="S39" s="253"/>
      <c r="T39" s="253"/>
      <c r="U39" s="253"/>
      <c r="V39" s="253"/>
      <c r="W39" s="253"/>
      <c r="X39" s="253"/>
      <c r="Y39" s="253"/>
      <c r="Z39" s="253"/>
      <c r="AA39" s="253"/>
      <c r="AB39" s="253"/>
      <c r="AC39" s="253"/>
      <c r="AD39" s="253"/>
      <c r="AE39" s="253"/>
      <c r="AF39" s="253"/>
      <c r="AG39" s="253"/>
      <c r="AH39" s="253"/>
      <c r="AI39" s="253"/>
      <c r="AJ39" s="253"/>
      <c r="AK39" s="1157" t="s">
        <v>525</v>
      </c>
      <c r="AL39" s="1158"/>
      <c r="AM39" s="1158"/>
      <c r="AN39" s="1159"/>
      <c r="AO39" s="303" t="s">
        <v>504</v>
      </c>
      <c r="AP39" s="303" t="s">
        <v>504</v>
      </c>
      <c r="AQ39" s="304">
        <v>-3105</v>
      </c>
      <c r="AR39" s="305" t="s">
        <v>504</v>
      </c>
      <c r="AS39" s="302"/>
    </row>
    <row r="40" spans="1:46" ht="27" customHeight="1" x14ac:dyDescent="0.15">
      <c r="A40" s="257"/>
      <c r="B40" s="253"/>
      <c r="C40" s="253"/>
      <c r="D40" s="253"/>
      <c r="E40" s="253"/>
      <c r="F40" s="253"/>
      <c r="G40" s="253"/>
      <c r="H40" s="253"/>
      <c r="I40" s="253"/>
      <c r="J40" s="253"/>
      <c r="K40" s="253"/>
      <c r="L40" s="253"/>
      <c r="M40" s="253"/>
      <c r="N40" s="253"/>
      <c r="O40" s="253"/>
      <c r="P40" s="253"/>
      <c r="Q40" s="253"/>
      <c r="R40" s="253"/>
      <c r="S40" s="253"/>
      <c r="T40" s="253"/>
      <c r="U40" s="253"/>
      <c r="V40" s="253"/>
      <c r="W40" s="253"/>
      <c r="X40" s="253"/>
      <c r="Y40" s="253"/>
      <c r="Z40" s="253"/>
      <c r="AA40" s="253"/>
      <c r="AB40" s="253"/>
      <c r="AC40" s="253"/>
      <c r="AD40" s="253"/>
      <c r="AE40" s="253"/>
      <c r="AF40" s="253"/>
      <c r="AG40" s="253"/>
      <c r="AH40" s="253"/>
      <c r="AI40" s="253"/>
      <c r="AJ40" s="253"/>
      <c r="AK40" s="1154" t="s">
        <v>526</v>
      </c>
      <c r="AL40" s="1155"/>
      <c r="AM40" s="1155"/>
      <c r="AN40" s="1156"/>
      <c r="AO40" s="303">
        <v>-385442</v>
      </c>
      <c r="AP40" s="303">
        <v>-33065</v>
      </c>
      <c r="AQ40" s="304">
        <v>-51549</v>
      </c>
      <c r="AR40" s="305">
        <v>-35.9</v>
      </c>
      <c r="AS40" s="302"/>
    </row>
    <row r="41" spans="1:46" x14ac:dyDescent="0.15">
      <c r="A41" s="257"/>
      <c r="B41" s="253"/>
      <c r="C41" s="253"/>
      <c r="D41" s="253"/>
      <c r="E41" s="253"/>
      <c r="F41" s="253"/>
      <c r="G41" s="253"/>
      <c r="H41" s="253"/>
      <c r="I41" s="253"/>
      <c r="J41" s="253"/>
      <c r="K41" s="253"/>
      <c r="L41" s="253"/>
      <c r="M41" s="253"/>
      <c r="N41" s="253"/>
      <c r="O41" s="253"/>
      <c r="P41" s="253"/>
      <c r="Q41" s="253"/>
      <c r="R41" s="253"/>
      <c r="S41" s="253"/>
      <c r="T41" s="253"/>
      <c r="U41" s="253"/>
      <c r="V41" s="253"/>
      <c r="W41" s="253"/>
      <c r="X41" s="253"/>
      <c r="Y41" s="253"/>
      <c r="Z41" s="253"/>
      <c r="AA41" s="253"/>
      <c r="AB41" s="253"/>
      <c r="AC41" s="253"/>
      <c r="AD41" s="253"/>
      <c r="AE41" s="253"/>
      <c r="AF41" s="253"/>
      <c r="AG41" s="253"/>
      <c r="AH41" s="253"/>
      <c r="AI41" s="253"/>
      <c r="AJ41" s="253"/>
      <c r="AK41" s="1160" t="s">
        <v>297</v>
      </c>
      <c r="AL41" s="1161"/>
      <c r="AM41" s="1161"/>
      <c r="AN41" s="1162"/>
      <c r="AO41" s="303">
        <v>258188</v>
      </c>
      <c r="AP41" s="303">
        <v>22149</v>
      </c>
      <c r="AQ41" s="304">
        <v>25231</v>
      </c>
      <c r="AR41" s="305">
        <v>-12.2</v>
      </c>
      <c r="AS41" s="302"/>
    </row>
    <row r="42" spans="1:46" x14ac:dyDescent="0.15">
      <c r="A42" s="257"/>
      <c r="B42" s="253"/>
      <c r="C42" s="253"/>
      <c r="D42" s="253"/>
      <c r="E42" s="253"/>
      <c r="F42" s="253"/>
      <c r="G42" s="253"/>
      <c r="H42" s="253"/>
      <c r="I42" s="253"/>
      <c r="J42" s="253"/>
      <c r="K42" s="253"/>
      <c r="L42" s="253"/>
      <c r="M42" s="253"/>
      <c r="N42" s="253"/>
      <c r="O42" s="253"/>
      <c r="P42" s="253"/>
      <c r="Q42" s="253"/>
      <c r="R42" s="253"/>
      <c r="S42" s="253"/>
      <c r="T42" s="253"/>
      <c r="U42" s="253"/>
      <c r="V42" s="253"/>
      <c r="W42" s="253"/>
      <c r="X42" s="253"/>
      <c r="Y42" s="253"/>
      <c r="Z42" s="253"/>
      <c r="AA42" s="253"/>
      <c r="AB42" s="253"/>
      <c r="AC42" s="253"/>
      <c r="AD42" s="253"/>
      <c r="AE42" s="253"/>
      <c r="AF42" s="253"/>
      <c r="AG42" s="253"/>
      <c r="AH42" s="253"/>
      <c r="AI42" s="253"/>
      <c r="AJ42" s="253"/>
      <c r="AK42" s="308" t="s">
        <v>527</v>
      </c>
      <c r="AL42" s="253"/>
      <c r="AM42" s="253"/>
      <c r="AN42" s="253"/>
      <c r="AO42" s="253"/>
      <c r="AP42" s="253"/>
      <c r="AQ42" s="279"/>
      <c r="AR42" s="279"/>
      <c r="AS42" s="302"/>
    </row>
    <row r="43" spans="1:46" x14ac:dyDescent="0.15">
      <c r="A43" s="257"/>
      <c r="B43" s="253"/>
      <c r="C43" s="253"/>
      <c r="D43" s="253"/>
      <c r="E43" s="253"/>
      <c r="F43" s="253"/>
      <c r="G43" s="253"/>
      <c r="H43" s="253"/>
      <c r="I43" s="253"/>
      <c r="J43" s="253"/>
      <c r="K43" s="253"/>
      <c r="L43" s="253"/>
      <c r="M43" s="253"/>
      <c r="N43" s="253"/>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309"/>
      <c r="AQ43" s="279"/>
      <c r="AR43" s="253"/>
      <c r="AS43" s="302"/>
    </row>
    <row r="44" spans="1:46" x14ac:dyDescent="0.15">
      <c r="A44" s="257"/>
      <c r="B44" s="253"/>
      <c r="C44" s="253"/>
      <c r="D44" s="253"/>
      <c r="E44" s="253"/>
      <c r="F44" s="253"/>
      <c r="G44" s="253"/>
      <c r="H44" s="253"/>
      <c r="I44" s="253"/>
      <c r="J44" s="253"/>
      <c r="K44" s="253"/>
      <c r="L44" s="253"/>
      <c r="M44" s="253"/>
      <c r="N44" s="253"/>
      <c r="O44" s="253"/>
      <c r="P44" s="253"/>
      <c r="Q44" s="253"/>
      <c r="R44" s="253"/>
      <c r="S44" s="253"/>
      <c r="T44" s="253"/>
      <c r="U44" s="253"/>
      <c r="V44" s="253"/>
      <c r="W44" s="253"/>
      <c r="X44" s="253"/>
      <c r="Y44" s="253"/>
      <c r="Z44" s="253"/>
      <c r="AA44" s="253"/>
      <c r="AB44" s="253"/>
      <c r="AC44" s="253"/>
      <c r="AD44" s="253"/>
      <c r="AE44" s="253"/>
      <c r="AF44" s="253"/>
      <c r="AG44" s="253"/>
      <c r="AH44" s="253"/>
      <c r="AI44" s="253"/>
      <c r="AJ44" s="253"/>
      <c r="AK44" s="253"/>
      <c r="AL44" s="253"/>
      <c r="AM44" s="253"/>
      <c r="AN44" s="253"/>
      <c r="AO44" s="253"/>
      <c r="AP44" s="253"/>
      <c r="AQ44" s="279"/>
      <c r="AR44" s="253"/>
    </row>
    <row r="45" spans="1:46" x14ac:dyDescent="0.15">
      <c r="A45" s="255"/>
      <c r="B45" s="255"/>
      <c r="C45" s="255"/>
      <c r="D45" s="255"/>
      <c r="E45" s="255"/>
      <c r="F45" s="255"/>
      <c r="G45" s="255"/>
      <c r="H45" s="255"/>
      <c r="I45" s="255"/>
      <c r="J45" s="255"/>
      <c r="K45" s="255"/>
      <c r="L45" s="255"/>
      <c r="M45" s="255"/>
      <c r="N45" s="255"/>
      <c r="O45" s="255"/>
      <c r="P45" s="255"/>
      <c r="Q45" s="255"/>
      <c r="R45" s="255"/>
      <c r="S45" s="255"/>
      <c r="T45" s="255"/>
      <c r="U45" s="255"/>
      <c r="V45" s="255"/>
      <c r="W45" s="255"/>
      <c r="X45" s="255"/>
      <c r="Y45" s="255"/>
      <c r="Z45" s="255"/>
      <c r="AA45" s="255"/>
      <c r="AB45" s="255"/>
      <c r="AC45" s="255"/>
      <c r="AD45" s="255"/>
      <c r="AE45" s="255"/>
      <c r="AF45" s="255"/>
      <c r="AG45" s="255"/>
      <c r="AH45" s="255"/>
      <c r="AI45" s="255"/>
      <c r="AJ45" s="255"/>
      <c r="AK45" s="255"/>
      <c r="AL45" s="255"/>
      <c r="AM45" s="255"/>
      <c r="AN45" s="255"/>
      <c r="AO45" s="255"/>
      <c r="AP45" s="255"/>
      <c r="AQ45" s="310"/>
      <c r="AR45" s="255"/>
      <c r="AS45" s="255"/>
      <c r="AT45" s="253"/>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3"/>
    </row>
    <row r="47" spans="1:46" ht="17.25" customHeight="1" x14ac:dyDescent="0.15">
      <c r="A47" s="312" t="s">
        <v>528</v>
      </c>
      <c r="B47" s="253"/>
      <c r="C47" s="253"/>
      <c r="D47" s="253"/>
      <c r="E47" s="253"/>
      <c r="F47" s="253"/>
      <c r="G47" s="253"/>
      <c r="H47" s="253"/>
      <c r="I47" s="253"/>
      <c r="J47" s="253"/>
      <c r="K47" s="253"/>
      <c r="L47" s="253"/>
      <c r="M47" s="253"/>
      <c r="N47" s="253"/>
      <c r="O47" s="253"/>
      <c r="P47" s="253"/>
      <c r="Q47" s="253"/>
      <c r="R47" s="253"/>
      <c r="S47" s="253"/>
      <c r="T47" s="253"/>
      <c r="U47" s="253"/>
      <c r="V47" s="253"/>
      <c r="W47" s="253"/>
      <c r="X47" s="253"/>
      <c r="Y47" s="253"/>
      <c r="Z47" s="253"/>
      <c r="AA47" s="253"/>
      <c r="AB47" s="253"/>
      <c r="AC47" s="253"/>
      <c r="AD47" s="253"/>
      <c r="AE47" s="253"/>
      <c r="AF47" s="253"/>
      <c r="AG47" s="253"/>
      <c r="AH47" s="253"/>
      <c r="AI47" s="253"/>
      <c r="AJ47" s="253"/>
      <c r="AK47" s="253"/>
      <c r="AL47" s="253"/>
      <c r="AM47" s="253"/>
      <c r="AN47" s="253"/>
      <c r="AO47" s="253"/>
      <c r="AP47" s="253"/>
      <c r="AQ47" s="253"/>
      <c r="AR47" s="253"/>
    </row>
    <row r="48" spans="1:46" x14ac:dyDescent="0.15">
      <c r="A48" s="257"/>
      <c r="B48" s="253"/>
      <c r="C48" s="253"/>
      <c r="D48" s="253"/>
      <c r="E48" s="253"/>
      <c r="F48" s="253"/>
      <c r="G48" s="253"/>
      <c r="H48" s="253"/>
      <c r="I48" s="253"/>
      <c r="J48" s="253"/>
      <c r="K48" s="253"/>
      <c r="L48" s="253"/>
      <c r="M48" s="253"/>
      <c r="N48" s="253"/>
      <c r="O48" s="253"/>
      <c r="P48" s="253"/>
      <c r="Q48" s="253"/>
      <c r="R48" s="253"/>
      <c r="S48" s="253"/>
      <c r="T48" s="253"/>
      <c r="U48" s="253"/>
      <c r="V48" s="253"/>
      <c r="W48" s="253"/>
      <c r="X48" s="253"/>
      <c r="Y48" s="253"/>
      <c r="Z48" s="253"/>
      <c r="AA48" s="253"/>
      <c r="AB48" s="253"/>
      <c r="AC48" s="253"/>
      <c r="AD48" s="253"/>
      <c r="AE48" s="253"/>
      <c r="AF48" s="253"/>
      <c r="AG48" s="253"/>
      <c r="AH48" s="253"/>
      <c r="AI48" s="253"/>
      <c r="AJ48" s="253"/>
      <c r="AK48" s="313" t="s">
        <v>529</v>
      </c>
      <c r="AL48" s="313"/>
      <c r="AM48" s="313"/>
      <c r="AN48" s="313"/>
      <c r="AO48" s="313"/>
      <c r="AP48" s="313"/>
      <c r="AQ48" s="314"/>
      <c r="AR48" s="313"/>
    </row>
    <row r="49" spans="1:44" ht="13.5" customHeight="1" x14ac:dyDescent="0.15">
      <c r="A49" s="257"/>
      <c r="B49" s="253"/>
      <c r="C49" s="253"/>
      <c r="D49" s="253"/>
      <c r="E49" s="253"/>
      <c r="F49" s="253"/>
      <c r="G49" s="253"/>
      <c r="H49" s="253"/>
      <c r="I49" s="253"/>
      <c r="J49" s="253"/>
      <c r="K49" s="253"/>
      <c r="L49" s="253"/>
      <c r="M49" s="253"/>
      <c r="N49" s="253"/>
      <c r="O49" s="253"/>
      <c r="P49" s="253"/>
      <c r="Q49" s="253"/>
      <c r="R49" s="253"/>
      <c r="S49" s="253"/>
      <c r="T49" s="253"/>
      <c r="U49" s="253"/>
      <c r="V49" s="253"/>
      <c r="W49" s="253"/>
      <c r="X49" s="253"/>
      <c r="Y49" s="253"/>
      <c r="Z49" s="253"/>
      <c r="AA49" s="253"/>
      <c r="AB49" s="253"/>
      <c r="AC49" s="253"/>
      <c r="AD49" s="253"/>
      <c r="AE49" s="253"/>
      <c r="AF49" s="253"/>
      <c r="AG49" s="253"/>
      <c r="AH49" s="253"/>
      <c r="AI49" s="253"/>
      <c r="AJ49" s="253"/>
      <c r="AK49" s="315"/>
      <c r="AL49" s="316"/>
      <c r="AM49" s="1147" t="s">
        <v>496</v>
      </c>
      <c r="AN49" s="1149" t="s">
        <v>530</v>
      </c>
      <c r="AO49" s="1150"/>
      <c r="AP49" s="1150"/>
      <c r="AQ49" s="1150"/>
      <c r="AR49" s="1151"/>
    </row>
    <row r="50" spans="1:44" x14ac:dyDescent="0.15">
      <c r="A50" s="257"/>
      <c r="B50" s="253"/>
      <c r="C50" s="253"/>
      <c r="D50" s="253"/>
      <c r="E50" s="253"/>
      <c r="F50" s="253"/>
      <c r="G50" s="253"/>
      <c r="H50" s="253"/>
      <c r="I50" s="253"/>
      <c r="J50" s="253"/>
      <c r="K50" s="253"/>
      <c r="L50" s="253"/>
      <c r="M50" s="253"/>
      <c r="N50" s="253"/>
      <c r="O50" s="253"/>
      <c r="P50" s="253"/>
      <c r="Q50" s="253"/>
      <c r="R50" s="253"/>
      <c r="S50" s="253"/>
      <c r="T50" s="253"/>
      <c r="U50" s="253"/>
      <c r="V50" s="253"/>
      <c r="W50" s="253"/>
      <c r="X50" s="253"/>
      <c r="Y50" s="253"/>
      <c r="Z50" s="253"/>
      <c r="AA50" s="253"/>
      <c r="AB50" s="253"/>
      <c r="AC50" s="253"/>
      <c r="AD50" s="253"/>
      <c r="AE50" s="253"/>
      <c r="AF50" s="253"/>
      <c r="AG50" s="253"/>
      <c r="AH50" s="253"/>
      <c r="AI50" s="253"/>
      <c r="AJ50" s="253"/>
      <c r="AK50" s="317"/>
      <c r="AL50" s="318"/>
      <c r="AM50" s="1148"/>
      <c r="AN50" s="319" t="s">
        <v>531</v>
      </c>
      <c r="AO50" s="320" t="s">
        <v>532</v>
      </c>
      <c r="AP50" s="321" t="s">
        <v>533</v>
      </c>
      <c r="AQ50" s="322" t="s">
        <v>534</v>
      </c>
      <c r="AR50" s="323" t="s">
        <v>535</v>
      </c>
    </row>
    <row r="51" spans="1:44" x14ac:dyDescent="0.15">
      <c r="A51" s="257"/>
      <c r="B51" s="253"/>
      <c r="C51" s="253"/>
      <c r="D51" s="253"/>
      <c r="E51" s="253"/>
      <c r="F51" s="253"/>
      <c r="G51" s="253"/>
      <c r="H51" s="253"/>
      <c r="I51" s="253"/>
      <c r="J51" s="253"/>
      <c r="K51" s="253"/>
      <c r="L51" s="253"/>
      <c r="M51" s="253"/>
      <c r="N51" s="253"/>
      <c r="O51" s="253"/>
      <c r="P51" s="253"/>
      <c r="Q51" s="253"/>
      <c r="R51" s="253"/>
      <c r="S51" s="253"/>
      <c r="T51" s="253"/>
      <c r="U51" s="253"/>
      <c r="V51" s="253"/>
      <c r="W51" s="253"/>
      <c r="X51" s="253"/>
      <c r="Y51" s="253"/>
      <c r="Z51" s="253"/>
      <c r="AA51" s="253"/>
      <c r="AB51" s="253"/>
      <c r="AC51" s="253"/>
      <c r="AD51" s="253"/>
      <c r="AE51" s="253"/>
      <c r="AF51" s="253"/>
      <c r="AG51" s="253"/>
      <c r="AH51" s="253"/>
      <c r="AI51" s="253"/>
      <c r="AJ51" s="253"/>
      <c r="AK51" s="315" t="s">
        <v>536</v>
      </c>
      <c r="AL51" s="316"/>
      <c r="AM51" s="324">
        <v>298616</v>
      </c>
      <c r="AN51" s="325">
        <v>23855</v>
      </c>
      <c r="AO51" s="326">
        <v>-22.7</v>
      </c>
      <c r="AP51" s="327">
        <v>90072</v>
      </c>
      <c r="AQ51" s="328">
        <v>13.3</v>
      </c>
      <c r="AR51" s="329">
        <v>-36</v>
      </c>
    </row>
    <row r="52" spans="1:44" x14ac:dyDescent="0.15">
      <c r="A52" s="257"/>
      <c r="B52" s="253"/>
      <c r="C52" s="253"/>
      <c r="D52" s="253"/>
      <c r="E52" s="253"/>
      <c r="F52" s="253"/>
      <c r="G52" s="253"/>
      <c r="H52" s="253"/>
      <c r="I52" s="253"/>
      <c r="J52" s="253"/>
      <c r="K52" s="253"/>
      <c r="L52" s="253"/>
      <c r="M52" s="253"/>
      <c r="N52" s="253"/>
      <c r="O52" s="253"/>
      <c r="P52" s="253"/>
      <c r="Q52" s="253"/>
      <c r="R52" s="253"/>
      <c r="S52" s="253"/>
      <c r="T52" s="253"/>
      <c r="U52" s="253"/>
      <c r="V52" s="253"/>
      <c r="W52" s="253"/>
      <c r="X52" s="253"/>
      <c r="Y52" s="253"/>
      <c r="Z52" s="253"/>
      <c r="AA52" s="253"/>
      <c r="AB52" s="253"/>
      <c r="AC52" s="253"/>
      <c r="AD52" s="253"/>
      <c r="AE52" s="253"/>
      <c r="AF52" s="253"/>
      <c r="AG52" s="253"/>
      <c r="AH52" s="253"/>
      <c r="AI52" s="253"/>
      <c r="AJ52" s="253"/>
      <c r="AK52" s="330"/>
      <c r="AL52" s="331" t="s">
        <v>537</v>
      </c>
      <c r="AM52" s="332">
        <v>139146</v>
      </c>
      <c r="AN52" s="333">
        <v>11116</v>
      </c>
      <c r="AO52" s="334">
        <v>9.6999999999999993</v>
      </c>
      <c r="AP52" s="335">
        <v>46083</v>
      </c>
      <c r="AQ52" s="336">
        <v>3.2</v>
      </c>
      <c r="AR52" s="337">
        <v>6.5</v>
      </c>
    </row>
    <row r="53" spans="1:44" x14ac:dyDescent="0.15">
      <c r="A53" s="257"/>
      <c r="B53" s="253"/>
      <c r="C53" s="253"/>
      <c r="D53" s="253"/>
      <c r="E53" s="253"/>
      <c r="F53" s="253"/>
      <c r="G53" s="253"/>
      <c r="H53" s="253"/>
      <c r="I53" s="253"/>
      <c r="J53" s="253"/>
      <c r="K53" s="253"/>
      <c r="L53" s="253"/>
      <c r="M53" s="253"/>
      <c r="N53" s="253"/>
      <c r="O53" s="253"/>
      <c r="P53" s="253"/>
      <c r="Q53" s="253"/>
      <c r="R53" s="253"/>
      <c r="S53" s="253"/>
      <c r="T53" s="253"/>
      <c r="U53" s="253"/>
      <c r="V53" s="253"/>
      <c r="W53" s="253"/>
      <c r="X53" s="253"/>
      <c r="Y53" s="253"/>
      <c r="Z53" s="253"/>
      <c r="AA53" s="253"/>
      <c r="AB53" s="253"/>
      <c r="AC53" s="253"/>
      <c r="AD53" s="253"/>
      <c r="AE53" s="253"/>
      <c r="AF53" s="253"/>
      <c r="AG53" s="253"/>
      <c r="AH53" s="253"/>
      <c r="AI53" s="253"/>
      <c r="AJ53" s="253"/>
      <c r="AK53" s="315" t="s">
        <v>538</v>
      </c>
      <c r="AL53" s="316"/>
      <c r="AM53" s="324">
        <v>426079</v>
      </c>
      <c r="AN53" s="325">
        <v>34705</v>
      </c>
      <c r="AO53" s="326">
        <v>45.5</v>
      </c>
      <c r="AP53" s="327">
        <v>88328</v>
      </c>
      <c r="AQ53" s="328">
        <v>-1.9</v>
      </c>
      <c r="AR53" s="329">
        <v>47.4</v>
      </c>
    </row>
    <row r="54" spans="1:44" x14ac:dyDescent="0.15">
      <c r="A54" s="257"/>
      <c r="B54" s="253"/>
      <c r="C54" s="253"/>
      <c r="D54" s="253"/>
      <c r="E54" s="253"/>
      <c r="F54" s="253"/>
      <c r="G54" s="253"/>
      <c r="H54" s="253"/>
      <c r="I54" s="253"/>
      <c r="J54" s="253"/>
      <c r="K54" s="253"/>
      <c r="L54" s="253"/>
      <c r="M54" s="253"/>
      <c r="N54" s="253"/>
      <c r="O54" s="253"/>
      <c r="P54" s="253"/>
      <c r="Q54" s="253"/>
      <c r="R54" s="253"/>
      <c r="S54" s="253"/>
      <c r="T54" s="253"/>
      <c r="U54" s="253"/>
      <c r="V54" s="253"/>
      <c r="W54" s="253"/>
      <c r="X54" s="253"/>
      <c r="Y54" s="253"/>
      <c r="Z54" s="253"/>
      <c r="AA54" s="253"/>
      <c r="AB54" s="253"/>
      <c r="AC54" s="253"/>
      <c r="AD54" s="253"/>
      <c r="AE54" s="253"/>
      <c r="AF54" s="253"/>
      <c r="AG54" s="253"/>
      <c r="AH54" s="253"/>
      <c r="AI54" s="253"/>
      <c r="AJ54" s="253"/>
      <c r="AK54" s="330"/>
      <c r="AL54" s="331" t="s">
        <v>537</v>
      </c>
      <c r="AM54" s="332">
        <v>216480</v>
      </c>
      <c r="AN54" s="333">
        <v>17633</v>
      </c>
      <c r="AO54" s="334">
        <v>58.6</v>
      </c>
      <c r="AP54" s="335">
        <v>49013</v>
      </c>
      <c r="AQ54" s="336">
        <v>6.4</v>
      </c>
      <c r="AR54" s="337">
        <v>52.2</v>
      </c>
    </row>
    <row r="55" spans="1:44" x14ac:dyDescent="0.15">
      <c r="A55" s="257"/>
      <c r="B55" s="253"/>
      <c r="C55" s="253"/>
      <c r="D55" s="253"/>
      <c r="E55" s="253"/>
      <c r="F55" s="253"/>
      <c r="G55" s="253"/>
      <c r="H55" s="253"/>
      <c r="I55" s="253"/>
      <c r="J55" s="253"/>
      <c r="K55" s="253"/>
      <c r="L55" s="253"/>
      <c r="M55" s="253"/>
      <c r="N55" s="253"/>
      <c r="O55" s="253"/>
      <c r="P55" s="253"/>
      <c r="Q55" s="253"/>
      <c r="R55" s="253"/>
      <c r="S55" s="253"/>
      <c r="T55" s="253"/>
      <c r="U55" s="253"/>
      <c r="V55" s="253"/>
      <c r="W55" s="253"/>
      <c r="X55" s="253"/>
      <c r="Y55" s="253"/>
      <c r="Z55" s="253"/>
      <c r="AA55" s="253"/>
      <c r="AB55" s="253"/>
      <c r="AC55" s="253"/>
      <c r="AD55" s="253"/>
      <c r="AE55" s="253"/>
      <c r="AF55" s="253"/>
      <c r="AG55" s="253"/>
      <c r="AH55" s="253"/>
      <c r="AI55" s="253"/>
      <c r="AJ55" s="253"/>
      <c r="AK55" s="315" t="s">
        <v>539</v>
      </c>
      <c r="AL55" s="316"/>
      <c r="AM55" s="324">
        <v>576565</v>
      </c>
      <c r="AN55" s="325">
        <v>47705</v>
      </c>
      <c r="AO55" s="326">
        <v>37.5</v>
      </c>
      <c r="AP55" s="327">
        <v>103390</v>
      </c>
      <c r="AQ55" s="328">
        <v>17.100000000000001</v>
      </c>
      <c r="AR55" s="329">
        <v>20.399999999999999</v>
      </c>
    </row>
    <row r="56" spans="1:44" x14ac:dyDescent="0.15">
      <c r="A56" s="257"/>
      <c r="B56" s="253"/>
      <c r="C56" s="253"/>
      <c r="D56" s="253"/>
      <c r="E56" s="253"/>
      <c r="F56" s="253"/>
      <c r="G56" s="253"/>
      <c r="H56" s="253"/>
      <c r="I56" s="253"/>
      <c r="J56" s="253"/>
      <c r="K56" s="253"/>
      <c r="L56" s="253"/>
      <c r="M56" s="253"/>
      <c r="N56" s="253"/>
      <c r="O56" s="253"/>
      <c r="P56" s="253"/>
      <c r="Q56" s="253"/>
      <c r="R56" s="253"/>
      <c r="S56" s="253"/>
      <c r="T56" s="253"/>
      <c r="U56" s="253"/>
      <c r="V56" s="253"/>
      <c r="W56" s="253"/>
      <c r="X56" s="253"/>
      <c r="Y56" s="253"/>
      <c r="Z56" s="253"/>
      <c r="AA56" s="253"/>
      <c r="AB56" s="253"/>
      <c r="AC56" s="253"/>
      <c r="AD56" s="253"/>
      <c r="AE56" s="253"/>
      <c r="AF56" s="253"/>
      <c r="AG56" s="253"/>
      <c r="AH56" s="253"/>
      <c r="AI56" s="253"/>
      <c r="AJ56" s="253"/>
      <c r="AK56" s="330"/>
      <c r="AL56" s="331" t="s">
        <v>537</v>
      </c>
      <c r="AM56" s="332">
        <v>207713</v>
      </c>
      <c r="AN56" s="333">
        <v>17186</v>
      </c>
      <c r="AO56" s="334">
        <v>-2.5</v>
      </c>
      <c r="AP56" s="335">
        <v>51269</v>
      </c>
      <c r="AQ56" s="336">
        <v>4.5999999999999996</v>
      </c>
      <c r="AR56" s="337">
        <v>-7.1</v>
      </c>
    </row>
    <row r="57" spans="1:44" x14ac:dyDescent="0.15">
      <c r="A57" s="257"/>
      <c r="B57" s="253"/>
      <c r="C57" s="253"/>
      <c r="D57" s="253"/>
      <c r="E57" s="253"/>
      <c r="F57" s="253"/>
      <c r="G57" s="253"/>
      <c r="H57" s="253"/>
      <c r="I57" s="253"/>
      <c r="J57" s="253"/>
      <c r="K57" s="253"/>
      <c r="L57" s="253"/>
      <c r="M57" s="253"/>
      <c r="N57" s="253"/>
      <c r="O57" s="253"/>
      <c r="P57" s="253"/>
      <c r="Q57" s="253"/>
      <c r="R57" s="253"/>
      <c r="S57" s="253"/>
      <c r="T57" s="253"/>
      <c r="U57" s="253"/>
      <c r="V57" s="253"/>
      <c r="W57" s="253"/>
      <c r="X57" s="253"/>
      <c r="Y57" s="253"/>
      <c r="Z57" s="253"/>
      <c r="AA57" s="253"/>
      <c r="AB57" s="253"/>
      <c r="AC57" s="253"/>
      <c r="AD57" s="253"/>
      <c r="AE57" s="253"/>
      <c r="AF57" s="253"/>
      <c r="AG57" s="253"/>
      <c r="AH57" s="253"/>
      <c r="AI57" s="253"/>
      <c r="AJ57" s="253"/>
      <c r="AK57" s="315" t="s">
        <v>540</v>
      </c>
      <c r="AL57" s="316"/>
      <c r="AM57" s="324">
        <v>734284</v>
      </c>
      <c r="AN57" s="325">
        <v>62138</v>
      </c>
      <c r="AO57" s="326">
        <v>30.3</v>
      </c>
      <c r="AP57" s="327">
        <v>117234</v>
      </c>
      <c r="AQ57" s="328">
        <v>13.4</v>
      </c>
      <c r="AR57" s="329">
        <v>16.899999999999999</v>
      </c>
    </row>
    <row r="58" spans="1:44" x14ac:dyDescent="0.15">
      <c r="A58" s="257"/>
      <c r="B58" s="253"/>
      <c r="C58" s="253"/>
      <c r="D58" s="253"/>
      <c r="E58" s="253"/>
      <c r="F58" s="253"/>
      <c r="G58" s="253"/>
      <c r="H58" s="253"/>
      <c r="I58" s="253"/>
      <c r="J58" s="253"/>
      <c r="K58" s="253"/>
      <c r="L58" s="253"/>
      <c r="M58" s="253"/>
      <c r="N58" s="253"/>
      <c r="O58" s="253"/>
      <c r="P58" s="253"/>
      <c r="Q58" s="253"/>
      <c r="R58" s="253"/>
      <c r="S58" s="253"/>
      <c r="T58" s="253"/>
      <c r="U58" s="253"/>
      <c r="V58" s="253"/>
      <c r="W58" s="253"/>
      <c r="X58" s="253"/>
      <c r="Y58" s="253"/>
      <c r="Z58" s="253"/>
      <c r="AA58" s="253"/>
      <c r="AB58" s="253"/>
      <c r="AC58" s="253"/>
      <c r="AD58" s="253"/>
      <c r="AE58" s="253"/>
      <c r="AF58" s="253"/>
      <c r="AG58" s="253"/>
      <c r="AH58" s="253"/>
      <c r="AI58" s="253"/>
      <c r="AJ58" s="253"/>
      <c r="AK58" s="330"/>
      <c r="AL58" s="331" t="s">
        <v>537</v>
      </c>
      <c r="AM58" s="332">
        <v>381502</v>
      </c>
      <c r="AN58" s="333">
        <v>32284</v>
      </c>
      <c r="AO58" s="334">
        <v>87.9</v>
      </c>
      <c r="AP58" s="335">
        <v>59796</v>
      </c>
      <c r="AQ58" s="336">
        <v>16.600000000000001</v>
      </c>
      <c r="AR58" s="337">
        <v>71.3</v>
      </c>
    </row>
    <row r="59" spans="1:44" x14ac:dyDescent="0.15">
      <c r="A59" s="257"/>
      <c r="B59" s="253"/>
      <c r="C59" s="253"/>
      <c r="D59" s="253"/>
      <c r="E59" s="253"/>
      <c r="F59" s="253"/>
      <c r="G59" s="253"/>
      <c r="H59" s="253"/>
      <c r="I59" s="253"/>
      <c r="J59" s="253"/>
      <c r="K59" s="253"/>
      <c r="L59" s="253"/>
      <c r="M59" s="253"/>
      <c r="N59" s="253"/>
      <c r="O59" s="253"/>
      <c r="P59" s="253"/>
      <c r="Q59" s="253"/>
      <c r="R59" s="253"/>
      <c r="S59" s="253"/>
      <c r="T59" s="253"/>
      <c r="U59" s="253"/>
      <c r="V59" s="253"/>
      <c r="W59" s="253"/>
      <c r="X59" s="253"/>
      <c r="Y59" s="253"/>
      <c r="Z59" s="253"/>
      <c r="AA59" s="253"/>
      <c r="AB59" s="253"/>
      <c r="AC59" s="253"/>
      <c r="AD59" s="253"/>
      <c r="AE59" s="253"/>
      <c r="AF59" s="253"/>
      <c r="AG59" s="253"/>
      <c r="AH59" s="253"/>
      <c r="AI59" s="253"/>
      <c r="AJ59" s="253"/>
      <c r="AK59" s="315" t="s">
        <v>541</v>
      </c>
      <c r="AL59" s="316"/>
      <c r="AM59" s="324">
        <v>398746</v>
      </c>
      <c r="AN59" s="325">
        <v>34207</v>
      </c>
      <c r="AO59" s="326">
        <v>-44.9</v>
      </c>
      <c r="AP59" s="327">
        <v>97758</v>
      </c>
      <c r="AQ59" s="328">
        <v>-16.600000000000001</v>
      </c>
      <c r="AR59" s="329">
        <v>-28.3</v>
      </c>
    </row>
    <row r="60" spans="1:44" x14ac:dyDescent="0.15">
      <c r="A60" s="257"/>
      <c r="B60" s="253"/>
      <c r="C60" s="253"/>
      <c r="D60" s="253"/>
      <c r="E60" s="253"/>
      <c r="F60" s="253"/>
      <c r="G60" s="253"/>
      <c r="H60" s="253"/>
      <c r="I60" s="253"/>
      <c r="J60" s="253"/>
      <c r="K60" s="253"/>
      <c r="L60" s="253"/>
      <c r="M60" s="253"/>
      <c r="N60" s="253"/>
      <c r="O60" s="253"/>
      <c r="P60" s="253"/>
      <c r="Q60" s="253"/>
      <c r="R60" s="253"/>
      <c r="S60" s="253"/>
      <c r="T60" s="253"/>
      <c r="U60" s="253"/>
      <c r="V60" s="253"/>
      <c r="W60" s="253"/>
      <c r="X60" s="253"/>
      <c r="Y60" s="253"/>
      <c r="Z60" s="253"/>
      <c r="AA60" s="253"/>
      <c r="AB60" s="253"/>
      <c r="AC60" s="253"/>
      <c r="AD60" s="253"/>
      <c r="AE60" s="253"/>
      <c r="AF60" s="253"/>
      <c r="AG60" s="253"/>
      <c r="AH60" s="253"/>
      <c r="AI60" s="253"/>
      <c r="AJ60" s="253"/>
      <c r="AK60" s="330"/>
      <c r="AL60" s="331" t="s">
        <v>537</v>
      </c>
      <c r="AM60" s="332">
        <v>156543</v>
      </c>
      <c r="AN60" s="333">
        <v>13429</v>
      </c>
      <c r="AO60" s="334">
        <v>-58.4</v>
      </c>
      <c r="AP60" s="335">
        <v>45946</v>
      </c>
      <c r="AQ60" s="336">
        <v>-23.2</v>
      </c>
      <c r="AR60" s="337">
        <v>-35.200000000000003</v>
      </c>
    </row>
    <row r="61" spans="1:44" x14ac:dyDescent="0.15">
      <c r="A61" s="257"/>
      <c r="B61" s="253"/>
      <c r="C61" s="253"/>
      <c r="D61" s="253"/>
      <c r="E61" s="253"/>
      <c r="F61" s="253"/>
      <c r="G61" s="253"/>
      <c r="H61" s="253"/>
      <c r="I61" s="253"/>
      <c r="J61" s="253"/>
      <c r="K61" s="253"/>
      <c r="L61" s="253"/>
      <c r="M61" s="253"/>
      <c r="N61" s="253"/>
      <c r="O61" s="253"/>
      <c r="P61" s="253"/>
      <c r="Q61" s="253"/>
      <c r="R61" s="253"/>
      <c r="S61" s="253"/>
      <c r="T61" s="253"/>
      <c r="U61" s="253"/>
      <c r="V61" s="253"/>
      <c r="W61" s="253"/>
      <c r="X61" s="253"/>
      <c r="Y61" s="253"/>
      <c r="Z61" s="253"/>
      <c r="AA61" s="253"/>
      <c r="AB61" s="253"/>
      <c r="AC61" s="253"/>
      <c r="AD61" s="253"/>
      <c r="AE61" s="253"/>
      <c r="AF61" s="253"/>
      <c r="AG61" s="253"/>
      <c r="AH61" s="253"/>
      <c r="AI61" s="253"/>
      <c r="AJ61" s="253"/>
      <c r="AK61" s="315" t="s">
        <v>542</v>
      </c>
      <c r="AL61" s="338"/>
      <c r="AM61" s="339">
        <v>486858</v>
      </c>
      <c r="AN61" s="340">
        <v>40522</v>
      </c>
      <c r="AO61" s="341">
        <v>9.1</v>
      </c>
      <c r="AP61" s="342">
        <v>99356</v>
      </c>
      <c r="AQ61" s="343">
        <v>5.0999999999999996</v>
      </c>
      <c r="AR61" s="329">
        <v>4</v>
      </c>
    </row>
    <row r="62" spans="1:44" x14ac:dyDescent="0.15">
      <c r="A62" s="257"/>
      <c r="B62" s="253"/>
      <c r="C62" s="253"/>
      <c r="D62" s="253"/>
      <c r="E62" s="253"/>
      <c r="F62" s="253"/>
      <c r="G62" s="253"/>
      <c r="H62" s="253"/>
      <c r="I62" s="253"/>
      <c r="J62" s="253"/>
      <c r="K62" s="253"/>
      <c r="L62" s="253"/>
      <c r="M62" s="253"/>
      <c r="N62" s="253"/>
      <c r="O62" s="253"/>
      <c r="P62" s="253"/>
      <c r="Q62" s="253"/>
      <c r="R62" s="253"/>
      <c r="S62" s="253"/>
      <c r="T62" s="253"/>
      <c r="U62" s="253"/>
      <c r="V62" s="253"/>
      <c r="W62" s="253"/>
      <c r="X62" s="253"/>
      <c r="Y62" s="253"/>
      <c r="Z62" s="253"/>
      <c r="AA62" s="253"/>
      <c r="AB62" s="253"/>
      <c r="AC62" s="253"/>
      <c r="AD62" s="253"/>
      <c r="AE62" s="253"/>
      <c r="AF62" s="253"/>
      <c r="AG62" s="253"/>
      <c r="AH62" s="253"/>
      <c r="AI62" s="253"/>
      <c r="AJ62" s="253"/>
      <c r="AK62" s="330"/>
      <c r="AL62" s="331" t="s">
        <v>537</v>
      </c>
      <c r="AM62" s="332">
        <v>220277</v>
      </c>
      <c r="AN62" s="333">
        <v>18330</v>
      </c>
      <c r="AO62" s="334">
        <v>19.100000000000001</v>
      </c>
      <c r="AP62" s="335">
        <v>50421</v>
      </c>
      <c r="AQ62" s="336">
        <v>1.5</v>
      </c>
      <c r="AR62" s="337">
        <v>17.600000000000001</v>
      </c>
    </row>
    <row r="63" spans="1:44" x14ac:dyDescent="0.15">
      <c r="A63" s="257"/>
      <c r="B63" s="253"/>
      <c r="C63" s="253"/>
      <c r="D63" s="253"/>
      <c r="E63" s="253"/>
      <c r="F63" s="253"/>
      <c r="G63" s="253"/>
      <c r="H63" s="253"/>
      <c r="I63" s="253"/>
      <c r="J63" s="253"/>
      <c r="K63" s="253"/>
      <c r="L63" s="253"/>
      <c r="M63" s="253"/>
      <c r="N63" s="253"/>
      <c r="O63" s="253"/>
      <c r="P63" s="253"/>
      <c r="Q63" s="253"/>
      <c r="R63" s="253"/>
      <c r="S63" s="253"/>
      <c r="T63" s="253"/>
      <c r="U63" s="253"/>
      <c r="V63" s="253"/>
      <c r="W63" s="253"/>
      <c r="X63" s="253"/>
      <c r="Y63" s="253"/>
      <c r="Z63" s="253"/>
      <c r="AA63" s="253"/>
      <c r="AB63" s="253"/>
      <c r="AC63" s="253"/>
      <c r="AD63" s="253"/>
      <c r="AE63" s="253"/>
      <c r="AF63" s="253"/>
      <c r="AG63" s="253"/>
      <c r="AH63" s="253"/>
      <c r="AI63" s="253"/>
      <c r="AJ63" s="253"/>
      <c r="AK63" s="253"/>
      <c r="AL63" s="253"/>
      <c r="AM63" s="253"/>
      <c r="AN63" s="253"/>
      <c r="AO63" s="253"/>
      <c r="AP63" s="253"/>
      <c r="AQ63" s="253"/>
      <c r="AR63" s="253"/>
    </row>
    <row r="64" spans="1:44" x14ac:dyDescent="0.15">
      <c r="A64" s="257"/>
      <c r="B64" s="253"/>
      <c r="C64" s="253"/>
      <c r="D64" s="253"/>
      <c r="E64" s="253"/>
      <c r="F64" s="253"/>
      <c r="G64" s="253"/>
      <c r="H64" s="253"/>
      <c r="I64" s="253"/>
      <c r="J64" s="253"/>
      <c r="K64" s="253"/>
      <c r="L64" s="253"/>
      <c r="M64" s="253"/>
      <c r="N64" s="253"/>
      <c r="O64" s="253"/>
      <c r="P64" s="253"/>
      <c r="Q64" s="253"/>
      <c r="R64" s="253"/>
      <c r="S64" s="253"/>
      <c r="T64" s="253"/>
      <c r="U64" s="253"/>
      <c r="V64" s="253"/>
      <c r="W64" s="253"/>
      <c r="X64" s="253"/>
      <c r="Y64" s="253"/>
      <c r="Z64" s="253"/>
      <c r="AA64" s="253"/>
      <c r="AB64" s="253"/>
      <c r="AC64" s="253"/>
      <c r="AD64" s="253"/>
      <c r="AE64" s="253"/>
      <c r="AF64" s="253"/>
      <c r="AG64" s="253"/>
      <c r="AH64" s="253"/>
      <c r="AI64" s="253"/>
      <c r="AJ64" s="253"/>
      <c r="AK64" s="253"/>
      <c r="AL64" s="253"/>
      <c r="AM64" s="253"/>
      <c r="AN64" s="253"/>
      <c r="AO64" s="253"/>
      <c r="AP64" s="253"/>
      <c r="AQ64" s="253"/>
      <c r="AR64" s="253"/>
    </row>
    <row r="65" spans="1:46" x14ac:dyDescent="0.15">
      <c r="A65" s="257"/>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row>
    <row r="66" spans="1:46" x14ac:dyDescent="0.15">
      <c r="A66" s="344"/>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5"/>
    </row>
    <row r="67" spans="1:46" ht="13.5" hidden="1" customHeight="1" x14ac:dyDescent="0.15">
      <c r="AK67" s="253"/>
      <c r="AL67" s="253"/>
      <c r="AM67" s="253"/>
      <c r="AN67" s="253"/>
      <c r="AO67" s="253"/>
      <c r="AP67" s="253"/>
      <c r="AQ67" s="253"/>
      <c r="AR67" s="253"/>
      <c r="AS67" s="253"/>
      <c r="AT67" s="253"/>
    </row>
    <row r="68" spans="1:46" ht="13.5" hidden="1" customHeight="1" x14ac:dyDescent="0.15">
      <c r="AK68" s="253"/>
      <c r="AL68" s="253"/>
      <c r="AM68" s="253"/>
      <c r="AN68" s="253"/>
      <c r="AO68" s="253"/>
      <c r="AP68" s="253"/>
      <c r="AQ68" s="253"/>
      <c r="AR68" s="253"/>
    </row>
    <row r="69" spans="1:46" ht="13.5" hidden="1" customHeight="1" x14ac:dyDescent="0.15">
      <c r="AK69" s="253"/>
      <c r="AL69" s="253"/>
      <c r="AM69" s="253"/>
      <c r="AN69" s="253"/>
      <c r="AO69" s="253"/>
      <c r="AP69" s="253"/>
      <c r="AQ69" s="253"/>
      <c r="AR69" s="253"/>
    </row>
    <row r="70" spans="1:46" hidden="1" x14ac:dyDescent="0.15">
      <c r="AK70" s="253"/>
      <c r="AL70" s="253"/>
      <c r="AM70" s="253"/>
      <c r="AN70" s="253"/>
      <c r="AO70" s="253"/>
      <c r="AP70" s="253"/>
      <c r="AQ70" s="253"/>
      <c r="AR70" s="253"/>
    </row>
    <row r="71" spans="1:46" hidden="1" x14ac:dyDescent="0.15">
      <c r="AK71" s="253"/>
      <c r="AL71" s="253"/>
      <c r="AM71" s="253"/>
      <c r="AN71" s="253"/>
      <c r="AO71" s="253"/>
      <c r="AP71" s="253"/>
      <c r="AQ71" s="253"/>
      <c r="AR71" s="253"/>
    </row>
    <row r="72" spans="1:46" hidden="1" x14ac:dyDescent="0.15">
      <c r="AK72" s="253"/>
      <c r="AL72" s="253"/>
      <c r="AM72" s="253"/>
      <c r="AN72" s="253"/>
      <c r="AO72" s="253"/>
      <c r="AP72" s="253"/>
      <c r="AQ72" s="253"/>
      <c r="AR72" s="253"/>
    </row>
    <row r="73" spans="1:46" hidden="1" x14ac:dyDescent="0.15">
      <c r="AK73" s="253"/>
      <c r="AL73" s="253"/>
      <c r="AM73" s="253"/>
      <c r="AN73" s="253"/>
      <c r="AO73" s="253"/>
      <c r="AP73" s="253"/>
      <c r="AQ73" s="253"/>
      <c r="AR73" s="253"/>
    </row>
  </sheetData>
  <sheetProtection algorithmName="SHA-512" hashValue="OCVKZpoMoaK3op/xs2bkfPYS+fCj36OGulHjrpb1YDd6YrpggASrSGRVR6rmn8wsHVYgAKx5sLH0OvmbhXuEhw==" saltValue="6C8DmQsGZFl3mwXtGwmGa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 right="0" top="0.39370078740157483" bottom="0.39370078740157483" header="0.19685039370078741" footer="0.19685039370078741"/>
  <pageSetup paperSize="9" scale="58" orientation="landscape" cellComments="asDisplayed" horizontalDpi="300"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82" zoomScaleNormal="100" zoomScaleSheetLayoutView="55" workbookViewId="0"/>
  </sheetViews>
  <sheetFormatPr defaultColWidth="0" defaultRowHeight="13.5" customHeight="1" zeroHeight="1" x14ac:dyDescent="0.15"/>
  <cols>
    <col min="1" max="125" width="2.5" style="251" customWidth="1"/>
    <col min="126" max="16384" width="9" style="250" hidden="1"/>
  </cols>
  <sheetData>
    <row r="1" spans="2:125" ht="13.5" customHeight="1"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2:125" x14ac:dyDescent="0.15">
      <c r="B2" s="250"/>
      <c r="DG2" s="250"/>
    </row>
    <row r="3" spans="2:125" x14ac:dyDescent="0.15">
      <c r="C3" s="250"/>
      <c r="D3" s="250"/>
      <c r="E3" s="250"/>
      <c r="F3" s="250"/>
      <c r="G3" s="250"/>
      <c r="H3" s="250"/>
      <c r="I3" s="250"/>
      <c r="J3" s="250"/>
      <c r="K3" s="250"/>
      <c r="L3" s="250"/>
      <c r="M3" s="250"/>
      <c r="N3" s="250"/>
      <c r="O3" s="250"/>
      <c r="P3" s="250"/>
      <c r="Q3" s="250"/>
      <c r="R3" s="250"/>
      <c r="S3" s="250"/>
      <c r="T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H3" s="250"/>
      <c r="DI3" s="250"/>
      <c r="DJ3" s="250"/>
      <c r="DK3" s="250"/>
      <c r="DL3" s="250"/>
      <c r="DM3" s="250"/>
      <c r="DN3" s="250"/>
      <c r="DO3" s="250"/>
      <c r="DP3" s="250"/>
      <c r="DQ3" s="250"/>
      <c r="DR3" s="250"/>
      <c r="DS3" s="250"/>
      <c r="DT3" s="250"/>
      <c r="DU3" s="250"/>
    </row>
    <row r="4" spans="2:125" x14ac:dyDescent="0.15"/>
    <row r="5" spans="2:125" x14ac:dyDescent="0.15"/>
    <row r="6" spans="2:125" x14ac:dyDescent="0.15"/>
    <row r="7" spans="2:125" x14ac:dyDescent="0.15"/>
    <row r="8" spans="2:125" x14ac:dyDescent="0.15"/>
    <row r="9" spans="2:125" x14ac:dyDescent="0.15">
      <c r="DU9" s="25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0"/>
    </row>
    <row r="18" spans="125:125" x14ac:dyDescent="0.15"/>
    <row r="19" spans="125:125" x14ac:dyDescent="0.15"/>
    <row r="20" spans="125:125" x14ac:dyDescent="0.15">
      <c r="DU20" s="250"/>
    </row>
    <row r="21" spans="125:125" x14ac:dyDescent="0.15">
      <c r="DU21" s="25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0"/>
    </row>
    <row r="29" spans="125:125" x14ac:dyDescent="0.15"/>
    <row r="30" spans="125:125" x14ac:dyDescent="0.15"/>
    <row r="31" spans="125:125" x14ac:dyDescent="0.15"/>
    <row r="32" spans="125:125" x14ac:dyDescent="0.15"/>
    <row r="33" spans="2:125" x14ac:dyDescent="0.15">
      <c r="B33" s="250"/>
      <c r="G33" s="250"/>
      <c r="I33" s="250"/>
    </row>
    <row r="34" spans="2:125" x14ac:dyDescent="0.15">
      <c r="C34" s="250"/>
      <c r="P34" s="250"/>
      <c r="DE34" s="250"/>
      <c r="DH34" s="250"/>
    </row>
    <row r="35" spans="2:125" x14ac:dyDescent="0.15">
      <c r="D35" s="250"/>
      <c r="E35" s="250"/>
      <c r="DG35" s="250"/>
      <c r="DJ35" s="250"/>
      <c r="DP35" s="250"/>
      <c r="DQ35" s="250"/>
      <c r="DR35" s="250"/>
      <c r="DS35" s="250"/>
      <c r="DT35" s="250"/>
      <c r="DU35" s="250"/>
    </row>
    <row r="36" spans="2:125" x14ac:dyDescent="0.15">
      <c r="F36" s="250"/>
      <c r="H36" s="250"/>
      <c r="J36" s="250"/>
      <c r="K36" s="250"/>
      <c r="L36" s="250"/>
      <c r="M36" s="250"/>
      <c r="N36" s="250"/>
      <c r="O36" s="250"/>
      <c r="Q36" s="250"/>
      <c r="R36" s="250"/>
      <c r="S36" s="250"/>
      <c r="T36" s="250"/>
      <c r="U36" s="250"/>
      <c r="V36" s="250"/>
      <c r="W36" s="250"/>
      <c r="X36" s="250"/>
      <c r="Y36" s="250"/>
      <c r="Z36" s="250"/>
      <c r="AA36" s="250"/>
      <c r="AB36" s="250"/>
      <c r="AC36" s="250"/>
      <c r="AD36" s="250"/>
      <c r="AE36" s="250"/>
      <c r="AF36" s="250"/>
      <c r="AG36" s="250"/>
      <c r="AH36" s="250"/>
      <c r="AI36" s="250"/>
      <c r="AJ36" s="250"/>
      <c r="AK36" s="250"/>
      <c r="AL36" s="250"/>
      <c r="AM36" s="250"/>
      <c r="AN36" s="250"/>
      <c r="AO36" s="250"/>
      <c r="AP36" s="250"/>
      <c r="AQ36" s="250"/>
      <c r="AR36" s="250"/>
      <c r="AS36" s="250"/>
      <c r="AT36" s="250"/>
      <c r="AU36" s="250"/>
      <c r="AV36" s="250"/>
      <c r="AW36" s="250"/>
      <c r="AX36" s="250"/>
      <c r="AY36" s="250"/>
      <c r="AZ36" s="250"/>
      <c r="BA36" s="250"/>
      <c r="BB36" s="250"/>
      <c r="BC36" s="250"/>
      <c r="BD36" s="250"/>
      <c r="BE36" s="250"/>
      <c r="BF36" s="250"/>
      <c r="BG36" s="250"/>
      <c r="BH36" s="250"/>
      <c r="BI36" s="250"/>
      <c r="BJ36" s="250"/>
      <c r="BK36" s="250"/>
      <c r="BL36" s="250"/>
      <c r="BM36" s="250"/>
      <c r="BN36" s="250"/>
      <c r="BO36" s="250"/>
      <c r="BP36" s="250"/>
      <c r="BQ36" s="250"/>
      <c r="BR36" s="250"/>
      <c r="BS36" s="250"/>
      <c r="BT36" s="250"/>
      <c r="BU36" s="250"/>
      <c r="BV36" s="250"/>
      <c r="BW36" s="250"/>
      <c r="BX36" s="250"/>
      <c r="BY36" s="250"/>
      <c r="BZ36" s="250"/>
      <c r="CA36" s="250"/>
      <c r="CB36" s="250"/>
      <c r="CC36" s="250"/>
      <c r="CD36" s="250"/>
      <c r="CE36" s="250"/>
      <c r="CF36" s="250"/>
      <c r="CG36" s="250"/>
      <c r="CH36" s="250"/>
      <c r="CI36" s="250"/>
      <c r="CJ36" s="250"/>
      <c r="CK36" s="250"/>
      <c r="CL36" s="250"/>
      <c r="CM36" s="250"/>
      <c r="CN36" s="250"/>
      <c r="CO36" s="250"/>
      <c r="CP36" s="250"/>
      <c r="CQ36" s="250"/>
      <c r="CR36" s="250"/>
      <c r="CS36" s="250"/>
      <c r="CT36" s="250"/>
      <c r="CU36" s="250"/>
      <c r="CV36" s="250"/>
      <c r="CW36" s="250"/>
      <c r="CX36" s="250"/>
      <c r="CY36" s="250"/>
      <c r="CZ36" s="250"/>
      <c r="DA36" s="250"/>
      <c r="DB36" s="250"/>
      <c r="DC36" s="250"/>
      <c r="DD36" s="250"/>
      <c r="DF36" s="250"/>
      <c r="DI36" s="250"/>
      <c r="DK36" s="250"/>
      <c r="DL36" s="250"/>
      <c r="DM36" s="250"/>
      <c r="DN36" s="250"/>
      <c r="DO36" s="250"/>
      <c r="DP36" s="250"/>
      <c r="DQ36" s="250"/>
      <c r="DR36" s="250"/>
      <c r="DS36" s="250"/>
      <c r="DT36" s="250"/>
      <c r="DU36" s="250"/>
    </row>
    <row r="37" spans="2:125" x14ac:dyDescent="0.15">
      <c r="DU37" s="250"/>
    </row>
    <row r="38" spans="2:125" x14ac:dyDescent="0.15">
      <c r="DT38" s="250"/>
      <c r="DU38" s="250"/>
    </row>
    <row r="39" spans="2:125" x14ac:dyDescent="0.15"/>
    <row r="40" spans="2:125" x14ac:dyDescent="0.15">
      <c r="DH40" s="250"/>
    </row>
    <row r="41" spans="2:125" x14ac:dyDescent="0.15">
      <c r="DE41" s="250"/>
    </row>
    <row r="42" spans="2:125" x14ac:dyDescent="0.15">
      <c r="DG42" s="250"/>
      <c r="DJ42" s="250"/>
    </row>
    <row r="43" spans="2:125" x14ac:dyDescent="0.15">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F43" s="250"/>
      <c r="DI43" s="250"/>
      <c r="DK43" s="250"/>
      <c r="DL43" s="250"/>
      <c r="DM43" s="250"/>
      <c r="DN43" s="250"/>
      <c r="DO43" s="250"/>
      <c r="DP43" s="250"/>
      <c r="DQ43" s="250"/>
      <c r="DR43" s="250"/>
      <c r="DS43" s="250"/>
      <c r="DT43" s="250"/>
      <c r="DU43" s="250"/>
    </row>
    <row r="44" spans="2:125" x14ac:dyDescent="0.15">
      <c r="DU44" s="250"/>
    </row>
    <row r="45" spans="2:125" x14ac:dyDescent="0.15"/>
    <row r="46" spans="2:125" x14ac:dyDescent="0.15"/>
    <row r="47" spans="2:125" x14ac:dyDescent="0.15"/>
    <row r="48" spans="2:125" x14ac:dyDescent="0.15">
      <c r="DT48" s="250"/>
      <c r="DU48" s="250"/>
    </row>
    <row r="49" spans="120:125" x14ac:dyDescent="0.15">
      <c r="DU49" s="250"/>
    </row>
    <row r="50" spans="120:125" x14ac:dyDescent="0.15">
      <c r="DU50" s="250"/>
    </row>
    <row r="51" spans="120:125" x14ac:dyDescent="0.15">
      <c r="DP51" s="250"/>
      <c r="DQ51" s="250"/>
      <c r="DR51" s="250"/>
      <c r="DS51" s="250"/>
      <c r="DT51" s="250"/>
      <c r="DU51" s="250"/>
    </row>
    <row r="52" spans="120:125" x14ac:dyDescent="0.15"/>
    <row r="53" spans="120:125" x14ac:dyDescent="0.15"/>
    <row r="54" spans="120:125" x14ac:dyDescent="0.15">
      <c r="DU54" s="250"/>
    </row>
    <row r="55" spans="120:125" x14ac:dyDescent="0.15"/>
    <row r="56" spans="120:125" x14ac:dyDescent="0.15"/>
    <row r="57" spans="120:125" x14ac:dyDescent="0.15"/>
    <row r="58" spans="120:125" x14ac:dyDescent="0.15">
      <c r="DU58" s="250"/>
    </row>
    <row r="59" spans="120:125" x14ac:dyDescent="0.15"/>
    <row r="60" spans="120:125" x14ac:dyDescent="0.15"/>
    <row r="61" spans="120:125" x14ac:dyDescent="0.15"/>
    <row r="62" spans="120:125" x14ac:dyDescent="0.15"/>
    <row r="63" spans="120:125" x14ac:dyDescent="0.15">
      <c r="DU63" s="250"/>
    </row>
    <row r="64" spans="120:125" x14ac:dyDescent="0.15">
      <c r="DT64" s="250"/>
      <c r="DU64" s="250"/>
    </row>
    <row r="65" spans="123:125" x14ac:dyDescent="0.15"/>
    <row r="66" spans="123:125" x14ac:dyDescent="0.15"/>
    <row r="67" spans="123:125" x14ac:dyDescent="0.15"/>
    <row r="68" spans="123:125" x14ac:dyDescent="0.15"/>
    <row r="69" spans="123:125" x14ac:dyDescent="0.15">
      <c r="DS69" s="250"/>
      <c r="DT69" s="250"/>
      <c r="DU69" s="25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0"/>
    </row>
    <row r="83" spans="116:125" x14ac:dyDescent="0.15">
      <c r="DM83" s="250"/>
      <c r="DN83" s="250"/>
      <c r="DO83" s="250"/>
      <c r="DP83" s="250"/>
      <c r="DQ83" s="250"/>
      <c r="DR83" s="250"/>
      <c r="DS83" s="250"/>
      <c r="DT83" s="250"/>
      <c r="DU83" s="250"/>
    </row>
    <row r="84" spans="116:125" x14ac:dyDescent="0.15"/>
    <row r="85" spans="116:125" x14ac:dyDescent="0.15"/>
    <row r="86" spans="116:125" x14ac:dyDescent="0.15"/>
    <row r="87" spans="116:125" x14ac:dyDescent="0.15"/>
    <row r="88" spans="116:125" x14ac:dyDescent="0.15">
      <c r="DU88" s="25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0"/>
      <c r="DT94" s="250"/>
      <c r="DU94" s="250"/>
    </row>
    <row r="95" spans="116:125" ht="13.5" customHeight="1" x14ac:dyDescent="0.15">
      <c r="DU95" s="25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0"/>
    </row>
    <row r="102" spans="124:125" ht="13.5" customHeight="1" x14ac:dyDescent="0.15"/>
    <row r="103" spans="124:125" ht="13.5" customHeight="1" x14ac:dyDescent="0.15"/>
    <row r="104" spans="124:125" ht="13.5" customHeight="1" x14ac:dyDescent="0.15">
      <c r="DT104" s="250"/>
      <c r="DU104" s="25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0" t="s">
        <v>544</v>
      </c>
    </row>
    <row r="121" spans="125:125" ht="13.5" hidden="1" customHeight="1" x14ac:dyDescent="0.15">
      <c r="DU121" s="250"/>
    </row>
  </sheetData>
  <sheetProtection algorithmName="SHA-512" hashValue="0Q5fI5pfo2tr8sGyZ6R8RB9FXHVib+0/XniJxLLXra0st7u5BznL+w2vcT2cVBv2U40EsCOtdI0/Ja1r9UMyLg==" saltValue="2hs4PxVudbm9TPul2+WAkg==" spinCount="100000" sheet="1" objects="1" scenarios="1"/>
  <dataConsolidate/>
  <phoneticPr fontId="2"/>
  <printOptions horizontalCentered="1"/>
  <pageMargins left="0" right="0" top="0.39370078740157483" bottom="0.39370078740157483" header="0.19685039370078741" footer="0.19685039370078741"/>
  <pageSetup paperSize="9" scale="37" orientation="landscape" cellComments="asDisplayed" horizontalDpi="300" verticalDpi="300" r:id="rId1"/>
  <headerFooter>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51" customWidth="1"/>
    <col min="126" max="142" width="0" style="250" hidden="1" customWidth="1"/>
    <col min="143" max="16384" width="9" style="250" hidden="1"/>
  </cols>
  <sheetData>
    <row r="1" spans="1:125" ht="13.5" customHeight="1"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1:125" x14ac:dyDescent="0.15">
      <c r="B2" s="250"/>
      <c r="T2" s="250"/>
    </row>
    <row r="3" spans="1:125"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G3" s="250"/>
      <c r="DH3" s="250"/>
      <c r="DI3" s="250"/>
      <c r="DJ3" s="250"/>
      <c r="DK3" s="250"/>
      <c r="DL3" s="250"/>
      <c r="DM3" s="250"/>
      <c r="DN3" s="250"/>
      <c r="DO3" s="250"/>
      <c r="DP3" s="250"/>
      <c r="DQ3" s="250"/>
      <c r="DR3" s="250"/>
      <c r="DS3" s="250"/>
      <c r="DT3" s="250"/>
      <c r="DU3" s="25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0"/>
      <c r="G33" s="250"/>
      <c r="I33" s="250"/>
    </row>
    <row r="34" spans="2:125" x14ac:dyDescent="0.15">
      <c r="C34" s="250"/>
      <c r="P34" s="250"/>
      <c r="R34" s="250"/>
      <c r="U34" s="250"/>
    </row>
    <row r="35" spans="2:125" x14ac:dyDescent="0.15">
      <c r="D35" s="250"/>
      <c r="E35" s="250"/>
      <c r="T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0"/>
      <c r="AY35" s="250"/>
      <c r="AZ35" s="250"/>
      <c r="BA35" s="250"/>
      <c r="BB35" s="250"/>
      <c r="BC35" s="250"/>
      <c r="BD35" s="250"/>
      <c r="BE35" s="250"/>
      <c r="BF35" s="250"/>
      <c r="BG35" s="250"/>
      <c r="BH35" s="250"/>
      <c r="BI35" s="250"/>
      <c r="BJ35" s="250"/>
      <c r="BK35" s="250"/>
      <c r="BL35" s="250"/>
      <c r="BM35" s="250"/>
      <c r="BN35" s="250"/>
      <c r="BO35" s="250"/>
      <c r="BP35" s="250"/>
      <c r="BQ35" s="250"/>
      <c r="BR35" s="250"/>
      <c r="BS35" s="250"/>
      <c r="BT35" s="250"/>
      <c r="BU35" s="250"/>
      <c r="BV35" s="250"/>
      <c r="BW35" s="250"/>
      <c r="BX35" s="250"/>
      <c r="BY35" s="250"/>
      <c r="BZ35" s="250"/>
      <c r="CA35" s="250"/>
      <c r="CB35" s="250"/>
      <c r="CC35" s="250"/>
      <c r="CD35" s="250"/>
      <c r="CE35" s="250"/>
      <c r="CF35" s="250"/>
      <c r="CG35" s="250"/>
      <c r="CH35" s="250"/>
      <c r="CI35" s="250"/>
      <c r="CJ35" s="250"/>
      <c r="CK35" s="250"/>
      <c r="CL35" s="250"/>
      <c r="CM35" s="250"/>
      <c r="CN35" s="250"/>
      <c r="CO35" s="250"/>
      <c r="CP35" s="250"/>
      <c r="CQ35" s="250"/>
      <c r="CR35" s="250"/>
      <c r="CS35" s="250"/>
      <c r="CT35" s="250"/>
      <c r="CU35" s="250"/>
      <c r="CV35" s="250"/>
      <c r="CW35" s="250"/>
      <c r="CX35" s="250"/>
      <c r="CY35" s="250"/>
      <c r="CZ35" s="250"/>
      <c r="DA35" s="250"/>
      <c r="DB35" s="250"/>
      <c r="DC35" s="250"/>
      <c r="DD35" s="250"/>
      <c r="DE35" s="250"/>
      <c r="DF35" s="250"/>
      <c r="DG35" s="250"/>
      <c r="DH35" s="250"/>
      <c r="DI35" s="250"/>
      <c r="DJ35" s="250"/>
      <c r="DK35" s="250"/>
      <c r="DL35" s="250"/>
      <c r="DM35" s="250"/>
      <c r="DN35" s="250"/>
      <c r="DO35" s="250"/>
      <c r="DP35" s="250"/>
      <c r="DQ35" s="250"/>
      <c r="DR35" s="250"/>
      <c r="DS35" s="250"/>
      <c r="DT35" s="250"/>
      <c r="DU35" s="250"/>
    </row>
    <row r="36" spans="2:125" x14ac:dyDescent="0.15">
      <c r="F36" s="250"/>
      <c r="H36" s="250"/>
      <c r="J36" s="250"/>
      <c r="K36" s="250"/>
      <c r="L36" s="250"/>
      <c r="M36" s="250"/>
      <c r="N36" s="250"/>
      <c r="O36" s="250"/>
      <c r="Q36" s="250"/>
      <c r="S36" s="250"/>
      <c r="V36" s="250"/>
    </row>
    <row r="37" spans="2:125" x14ac:dyDescent="0.15"/>
    <row r="38" spans="2:125" x14ac:dyDescent="0.15"/>
    <row r="39" spans="2:125" x14ac:dyDescent="0.15"/>
    <row r="40" spans="2:125" x14ac:dyDescent="0.15">
      <c r="U40" s="250"/>
    </row>
    <row r="41" spans="2:125" x14ac:dyDescent="0.15">
      <c r="R41" s="250"/>
    </row>
    <row r="42" spans="2:125" x14ac:dyDescent="0.15">
      <c r="T42" s="250"/>
      <c r="W42" s="250"/>
      <c r="X42" s="250"/>
      <c r="Y42" s="250"/>
      <c r="Z42" s="250"/>
      <c r="AA42" s="250"/>
      <c r="AB42" s="250"/>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0"/>
      <c r="AY42" s="250"/>
      <c r="AZ42" s="250"/>
      <c r="BA42" s="250"/>
      <c r="BB42" s="250"/>
      <c r="BC42" s="250"/>
      <c r="BD42" s="250"/>
      <c r="BE42" s="250"/>
      <c r="BF42" s="250"/>
      <c r="BG42" s="250"/>
      <c r="BH42" s="250"/>
      <c r="BI42" s="250"/>
      <c r="BJ42" s="250"/>
      <c r="BK42" s="250"/>
      <c r="BL42" s="250"/>
      <c r="BM42" s="250"/>
      <c r="BN42" s="250"/>
      <c r="BO42" s="250"/>
      <c r="BP42" s="250"/>
      <c r="BQ42" s="250"/>
      <c r="BR42" s="250"/>
      <c r="BS42" s="250"/>
      <c r="BT42" s="250"/>
      <c r="BU42" s="250"/>
      <c r="BV42" s="250"/>
      <c r="BW42" s="250"/>
      <c r="BX42" s="250"/>
      <c r="BY42" s="250"/>
      <c r="BZ42" s="250"/>
      <c r="CA42" s="250"/>
      <c r="CB42" s="250"/>
      <c r="CC42" s="250"/>
      <c r="CD42" s="250"/>
      <c r="CE42" s="250"/>
      <c r="CF42" s="250"/>
      <c r="CG42" s="250"/>
      <c r="CH42" s="250"/>
      <c r="CI42" s="250"/>
      <c r="CJ42" s="250"/>
      <c r="CK42" s="250"/>
      <c r="CL42" s="250"/>
      <c r="CM42" s="250"/>
      <c r="CN42" s="250"/>
      <c r="CO42" s="250"/>
      <c r="CP42" s="250"/>
      <c r="CQ42" s="250"/>
      <c r="CR42" s="250"/>
      <c r="CS42" s="250"/>
      <c r="CT42" s="250"/>
      <c r="CU42" s="250"/>
      <c r="CV42" s="250"/>
      <c r="CW42" s="250"/>
      <c r="CX42" s="250"/>
      <c r="CY42" s="250"/>
      <c r="CZ42" s="250"/>
      <c r="DA42" s="250"/>
      <c r="DB42" s="250"/>
      <c r="DC42" s="250"/>
      <c r="DD42" s="250"/>
      <c r="DE42" s="250"/>
      <c r="DF42" s="250"/>
      <c r="DG42" s="250"/>
      <c r="DH42" s="250"/>
      <c r="DI42" s="250"/>
      <c r="DJ42" s="250"/>
      <c r="DK42" s="250"/>
      <c r="DL42" s="250"/>
      <c r="DM42" s="250"/>
      <c r="DN42" s="250"/>
      <c r="DO42" s="250"/>
      <c r="DP42" s="250"/>
      <c r="DQ42" s="250"/>
      <c r="DR42" s="250"/>
      <c r="DS42" s="250"/>
      <c r="DT42" s="250"/>
      <c r="DU42" s="250"/>
    </row>
    <row r="43" spans="2:125" x14ac:dyDescent="0.15">
      <c r="Q43" s="250"/>
      <c r="S43" s="250"/>
      <c r="V43" s="25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1" t="s">
        <v>545</v>
      </c>
    </row>
  </sheetData>
  <sheetProtection algorithmName="SHA-512" hashValue="TV/5NrSrHsWesmWkRjdBddX4gVVEZJXcGTTbF5ewKu2wF88IqfHgskE0FuP7i3nNcczElYeeGJujqk/zNEZMlQ==" saltValue="z/fhoUqdCx8W5ama67GvwQ==" spinCount="100000" sheet="1" objects="1" scenarios="1"/>
  <dataConsolidate/>
  <phoneticPr fontId="2"/>
  <printOptions horizontalCentered="1"/>
  <pageMargins left="0" right="0" top="0.39370078740157483" bottom="0.39370078740157483" header="0.19685039370078741" footer="0.19685039370078741"/>
  <pageSetup paperSize="9" scale="37" orientation="landscape" cellComments="asDisplayed" horizontalDpi="300" verticalDpi="300" r:id="rId1"/>
  <headerFooter>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546</v>
      </c>
      <c r="G46" s="8" t="s">
        <v>547</v>
      </c>
      <c r="H46" s="8" t="s">
        <v>548</v>
      </c>
      <c r="I46" s="8" t="s">
        <v>549</v>
      </c>
      <c r="J46" s="9" t="s">
        <v>550</v>
      </c>
    </row>
    <row r="47" spans="2:10" ht="57.75" customHeight="1" x14ac:dyDescent="0.15">
      <c r="B47" s="10"/>
      <c r="C47" s="1173" t="s">
        <v>3</v>
      </c>
      <c r="D47" s="1173"/>
      <c r="E47" s="1174"/>
      <c r="F47" s="11">
        <v>20.350000000000001</v>
      </c>
      <c r="G47" s="12">
        <v>19.39</v>
      </c>
      <c r="H47" s="12">
        <v>17.48</v>
      </c>
      <c r="I47" s="12">
        <v>20.309999999999999</v>
      </c>
      <c r="J47" s="13">
        <v>32.380000000000003</v>
      </c>
    </row>
    <row r="48" spans="2:10" ht="57.75" customHeight="1" x14ac:dyDescent="0.15">
      <c r="B48" s="14"/>
      <c r="C48" s="1175" t="s">
        <v>4</v>
      </c>
      <c r="D48" s="1175"/>
      <c r="E48" s="1176"/>
      <c r="F48" s="15">
        <v>6.26</v>
      </c>
      <c r="G48" s="16">
        <v>6.77</v>
      </c>
      <c r="H48" s="16">
        <v>8.31</v>
      </c>
      <c r="I48" s="16">
        <v>10.94</v>
      </c>
      <c r="J48" s="17">
        <v>11.56</v>
      </c>
    </row>
    <row r="49" spans="2:10" ht="57.75" customHeight="1" thickBot="1" x14ac:dyDescent="0.2">
      <c r="B49" s="18"/>
      <c r="C49" s="1177" t="s">
        <v>5</v>
      </c>
      <c r="D49" s="1177"/>
      <c r="E49" s="1178"/>
      <c r="F49" s="19" t="s">
        <v>551</v>
      </c>
      <c r="G49" s="20" t="s">
        <v>552</v>
      </c>
      <c r="H49" s="20" t="s">
        <v>553</v>
      </c>
      <c r="I49" s="20" t="s">
        <v>554</v>
      </c>
      <c r="J49" s="21">
        <v>14.73</v>
      </c>
    </row>
    <row r="50" spans="2:10" x14ac:dyDescent="0.15"/>
  </sheetData>
  <sheetProtection algorithmName="SHA-512" hashValue="acpnUoYql7/ROTmjs5BKiSXR5G6aKH21btIYkjg2Whi00CXT3xzNAtEmcRibJCYZpb/juAJ3bZ6AdKQ+NkEZ3A==" saltValue="gFFh1Vphy8z9cdb8S+c0Fg==" spinCount="100000"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pageSetup paperSize="9" scale="60" orientation="landscape" cellComments="asDisplayed" horizontalDpi="300" verticalDpi="300" r:id="rId1"/>
  <headerFooter>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546</v>
      </c>
      <c r="G33" s="29" t="s">
        <v>547</v>
      </c>
      <c r="H33" s="29" t="s">
        <v>548</v>
      </c>
      <c r="I33" s="29" t="s">
        <v>549</v>
      </c>
      <c r="J33" s="30" t="s">
        <v>550</v>
      </c>
      <c r="K33" s="22"/>
      <c r="L33" s="22"/>
      <c r="M33" s="22"/>
      <c r="N33" s="22"/>
      <c r="O33" s="22"/>
      <c r="P33" s="22"/>
    </row>
    <row r="34" spans="1:16" ht="39" customHeight="1" x14ac:dyDescent="0.15">
      <c r="A34" s="22"/>
      <c r="B34" s="31"/>
      <c r="C34" s="1185" t="s">
        <v>555</v>
      </c>
      <c r="D34" s="1185"/>
      <c r="E34" s="1186"/>
      <c r="F34" s="32">
        <v>21.62</v>
      </c>
      <c r="G34" s="33">
        <v>21.67</v>
      </c>
      <c r="H34" s="33">
        <v>20.56</v>
      </c>
      <c r="I34" s="33">
        <v>18.989999999999998</v>
      </c>
      <c r="J34" s="34">
        <v>15.22</v>
      </c>
      <c r="K34" s="22"/>
      <c r="L34" s="22"/>
      <c r="M34" s="22"/>
      <c r="N34" s="22"/>
      <c r="O34" s="22"/>
      <c r="P34" s="22"/>
    </row>
    <row r="35" spans="1:16" ht="39" customHeight="1" x14ac:dyDescent="0.15">
      <c r="A35" s="22"/>
      <c r="B35" s="35"/>
      <c r="C35" s="1179" t="s">
        <v>556</v>
      </c>
      <c r="D35" s="1180"/>
      <c r="E35" s="1181"/>
      <c r="F35" s="36">
        <v>6.25</v>
      </c>
      <c r="G35" s="37">
        <v>6.76</v>
      </c>
      <c r="H35" s="37">
        <v>8.31</v>
      </c>
      <c r="I35" s="37">
        <v>10.94</v>
      </c>
      <c r="J35" s="38">
        <v>11.56</v>
      </c>
      <c r="K35" s="22"/>
      <c r="L35" s="22"/>
      <c r="M35" s="22"/>
      <c r="N35" s="22"/>
      <c r="O35" s="22"/>
      <c r="P35" s="22"/>
    </row>
    <row r="36" spans="1:16" ht="39" customHeight="1" x14ac:dyDescent="0.15">
      <c r="A36" s="22"/>
      <c r="B36" s="35"/>
      <c r="C36" s="1179" t="s">
        <v>557</v>
      </c>
      <c r="D36" s="1180"/>
      <c r="E36" s="1181"/>
      <c r="F36" s="36">
        <v>2.2400000000000002</v>
      </c>
      <c r="G36" s="37">
        <v>1.34</v>
      </c>
      <c r="H36" s="37">
        <v>1.24</v>
      </c>
      <c r="I36" s="37">
        <v>1.54</v>
      </c>
      <c r="J36" s="38">
        <v>0.97</v>
      </c>
      <c r="K36" s="22"/>
      <c r="L36" s="22"/>
      <c r="M36" s="22"/>
      <c r="N36" s="22"/>
      <c r="O36" s="22"/>
      <c r="P36" s="22"/>
    </row>
    <row r="37" spans="1:16" ht="39" customHeight="1" x14ac:dyDescent="0.15">
      <c r="A37" s="22"/>
      <c r="B37" s="35"/>
      <c r="C37" s="1179" t="s">
        <v>558</v>
      </c>
      <c r="D37" s="1180"/>
      <c r="E37" s="1181"/>
      <c r="F37" s="36">
        <v>3.54</v>
      </c>
      <c r="G37" s="37">
        <v>0.84</v>
      </c>
      <c r="H37" s="37">
        <v>0.56999999999999995</v>
      </c>
      <c r="I37" s="37">
        <v>0.56999999999999995</v>
      </c>
      <c r="J37" s="38">
        <v>0.56000000000000005</v>
      </c>
      <c r="K37" s="22"/>
      <c r="L37" s="22"/>
      <c r="M37" s="22"/>
      <c r="N37" s="22"/>
      <c r="O37" s="22"/>
      <c r="P37" s="22"/>
    </row>
    <row r="38" spans="1:16" ht="39" customHeight="1" x14ac:dyDescent="0.15">
      <c r="A38" s="22"/>
      <c r="B38" s="35"/>
      <c r="C38" s="1179" t="s">
        <v>559</v>
      </c>
      <c r="D38" s="1180"/>
      <c r="E38" s="1181"/>
      <c r="F38" s="36">
        <v>0.01</v>
      </c>
      <c r="G38" s="37">
        <v>0.03</v>
      </c>
      <c r="H38" s="37">
        <v>0.04</v>
      </c>
      <c r="I38" s="37">
        <v>0.08</v>
      </c>
      <c r="J38" s="38">
        <v>0.06</v>
      </c>
      <c r="K38" s="22"/>
      <c r="L38" s="22"/>
      <c r="M38" s="22"/>
      <c r="N38" s="22"/>
      <c r="O38" s="22"/>
      <c r="P38" s="22"/>
    </row>
    <row r="39" spans="1:16" ht="39" customHeight="1" x14ac:dyDescent="0.15">
      <c r="A39" s="22"/>
      <c r="B39" s="35"/>
      <c r="C39" s="1179" t="s">
        <v>560</v>
      </c>
      <c r="D39" s="1180"/>
      <c r="E39" s="1181"/>
      <c r="F39" s="36">
        <v>0</v>
      </c>
      <c r="G39" s="37">
        <v>0.01</v>
      </c>
      <c r="H39" s="37">
        <v>0.02</v>
      </c>
      <c r="I39" s="37">
        <v>0.01</v>
      </c>
      <c r="J39" s="38">
        <v>0.01</v>
      </c>
      <c r="K39" s="22"/>
      <c r="L39" s="22"/>
      <c r="M39" s="22"/>
      <c r="N39" s="22"/>
      <c r="O39" s="22"/>
      <c r="P39" s="22"/>
    </row>
    <row r="40" spans="1:16" ht="39" customHeight="1" x14ac:dyDescent="0.15">
      <c r="A40" s="22"/>
      <c r="B40" s="35"/>
      <c r="C40" s="1179"/>
      <c r="D40" s="1180"/>
      <c r="E40" s="1181"/>
      <c r="F40" s="36"/>
      <c r="G40" s="37"/>
      <c r="H40" s="37"/>
      <c r="I40" s="37"/>
      <c r="J40" s="38"/>
      <c r="K40" s="22"/>
      <c r="L40" s="22"/>
      <c r="M40" s="22"/>
      <c r="N40" s="22"/>
      <c r="O40" s="22"/>
      <c r="P40" s="22"/>
    </row>
    <row r="41" spans="1:16" ht="39" customHeight="1" x14ac:dyDescent="0.15">
      <c r="A41" s="22"/>
      <c r="B41" s="35"/>
      <c r="C41" s="1179"/>
      <c r="D41" s="1180"/>
      <c r="E41" s="1181"/>
      <c r="F41" s="36"/>
      <c r="G41" s="37"/>
      <c r="H41" s="37"/>
      <c r="I41" s="37"/>
      <c r="J41" s="38"/>
      <c r="K41" s="22"/>
      <c r="L41" s="22"/>
      <c r="M41" s="22"/>
      <c r="N41" s="22"/>
      <c r="O41" s="22"/>
      <c r="P41" s="22"/>
    </row>
    <row r="42" spans="1:16" ht="39" customHeight="1" x14ac:dyDescent="0.15">
      <c r="A42" s="22"/>
      <c r="B42" s="39"/>
      <c r="C42" s="1179" t="s">
        <v>561</v>
      </c>
      <c r="D42" s="1180"/>
      <c r="E42" s="1181"/>
      <c r="F42" s="36" t="s">
        <v>504</v>
      </c>
      <c r="G42" s="37" t="s">
        <v>504</v>
      </c>
      <c r="H42" s="37" t="s">
        <v>504</v>
      </c>
      <c r="I42" s="37" t="s">
        <v>504</v>
      </c>
      <c r="J42" s="38" t="s">
        <v>504</v>
      </c>
      <c r="K42" s="22"/>
      <c r="L42" s="22"/>
      <c r="M42" s="22"/>
      <c r="N42" s="22"/>
      <c r="O42" s="22"/>
      <c r="P42" s="22"/>
    </row>
    <row r="43" spans="1:16" ht="39" customHeight="1" thickBot="1" x14ac:dyDescent="0.2">
      <c r="A43" s="22"/>
      <c r="B43" s="40"/>
      <c r="C43" s="1182" t="s">
        <v>562</v>
      </c>
      <c r="D43" s="1183"/>
      <c r="E43" s="1184"/>
      <c r="F43" s="41" t="s">
        <v>504</v>
      </c>
      <c r="G43" s="42" t="s">
        <v>504</v>
      </c>
      <c r="H43" s="42" t="s">
        <v>504</v>
      </c>
      <c r="I43" s="42" t="s">
        <v>504</v>
      </c>
      <c r="J43" s="43" t="s">
        <v>504</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fiBBStiTlbFoHs3d5z6sz3R1qgz/gVq4GBWU94CSWjohrRaerpoK78YyrKzgEghsM36uusPSkXd33CRFkGK1Xg==" saltValue="wOANhO1MysQbr4697XGV2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546</v>
      </c>
      <c r="L44" s="56" t="s">
        <v>547</v>
      </c>
      <c r="M44" s="56" t="s">
        <v>548</v>
      </c>
      <c r="N44" s="56" t="s">
        <v>549</v>
      </c>
      <c r="O44" s="57" t="s">
        <v>550</v>
      </c>
      <c r="P44" s="48"/>
      <c r="Q44" s="48"/>
      <c r="R44" s="48"/>
      <c r="S44" s="48"/>
      <c r="T44" s="48"/>
      <c r="U44" s="48"/>
    </row>
    <row r="45" spans="1:21" ht="30.75" customHeight="1" x14ac:dyDescent="0.15">
      <c r="A45" s="48"/>
      <c r="B45" s="1205" t="s">
        <v>11</v>
      </c>
      <c r="C45" s="1206"/>
      <c r="D45" s="58"/>
      <c r="E45" s="1211" t="s">
        <v>12</v>
      </c>
      <c r="F45" s="1211"/>
      <c r="G45" s="1211"/>
      <c r="H45" s="1211"/>
      <c r="I45" s="1211"/>
      <c r="J45" s="1212"/>
      <c r="K45" s="59">
        <v>511</v>
      </c>
      <c r="L45" s="60">
        <v>522</v>
      </c>
      <c r="M45" s="60">
        <v>530</v>
      </c>
      <c r="N45" s="60">
        <v>537</v>
      </c>
      <c r="O45" s="61">
        <v>615</v>
      </c>
      <c r="P45" s="48"/>
      <c r="Q45" s="48"/>
      <c r="R45" s="48"/>
      <c r="S45" s="48"/>
      <c r="T45" s="48"/>
      <c r="U45" s="48"/>
    </row>
    <row r="46" spans="1:21" ht="30.75" customHeight="1" x14ac:dyDescent="0.15">
      <c r="A46" s="48"/>
      <c r="B46" s="1207"/>
      <c r="C46" s="1208"/>
      <c r="D46" s="62"/>
      <c r="E46" s="1189" t="s">
        <v>13</v>
      </c>
      <c r="F46" s="1189"/>
      <c r="G46" s="1189"/>
      <c r="H46" s="1189"/>
      <c r="I46" s="1189"/>
      <c r="J46" s="1190"/>
      <c r="K46" s="63" t="s">
        <v>504</v>
      </c>
      <c r="L46" s="64" t="s">
        <v>504</v>
      </c>
      <c r="M46" s="64" t="s">
        <v>504</v>
      </c>
      <c r="N46" s="64" t="s">
        <v>504</v>
      </c>
      <c r="O46" s="65" t="s">
        <v>504</v>
      </c>
      <c r="P46" s="48"/>
      <c r="Q46" s="48"/>
      <c r="R46" s="48"/>
      <c r="S46" s="48"/>
      <c r="T46" s="48"/>
      <c r="U46" s="48"/>
    </row>
    <row r="47" spans="1:21" ht="30.75" customHeight="1" x14ac:dyDescent="0.15">
      <c r="A47" s="48"/>
      <c r="B47" s="1207"/>
      <c r="C47" s="1208"/>
      <c r="D47" s="62"/>
      <c r="E47" s="1189" t="s">
        <v>14</v>
      </c>
      <c r="F47" s="1189"/>
      <c r="G47" s="1189"/>
      <c r="H47" s="1189"/>
      <c r="I47" s="1189"/>
      <c r="J47" s="1190"/>
      <c r="K47" s="63" t="s">
        <v>504</v>
      </c>
      <c r="L47" s="64" t="s">
        <v>504</v>
      </c>
      <c r="M47" s="64" t="s">
        <v>504</v>
      </c>
      <c r="N47" s="64" t="s">
        <v>504</v>
      </c>
      <c r="O47" s="65" t="s">
        <v>504</v>
      </c>
      <c r="P47" s="48"/>
      <c r="Q47" s="48"/>
      <c r="R47" s="48"/>
      <c r="S47" s="48"/>
      <c r="T47" s="48"/>
      <c r="U47" s="48"/>
    </row>
    <row r="48" spans="1:21" ht="30.75" customHeight="1" x14ac:dyDescent="0.15">
      <c r="A48" s="48"/>
      <c r="B48" s="1207"/>
      <c r="C48" s="1208"/>
      <c r="D48" s="62"/>
      <c r="E48" s="1189" t="s">
        <v>15</v>
      </c>
      <c r="F48" s="1189"/>
      <c r="G48" s="1189"/>
      <c r="H48" s="1189"/>
      <c r="I48" s="1189"/>
      <c r="J48" s="1190"/>
      <c r="K48" s="63" t="s">
        <v>504</v>
      </c>
      <c r="L48" s="64" t="s">
        <v>504</v>
      </c>
      <c r="M48" s="64" t="s">
        <v>504</v>
      </c>
      <c r="N48" s="64" t="s">
        <v>504</v>
      </c>
      <c r="O48" s="65" t="s">
        <v>504</v>
      </c>
      <c r="P48" s="48"/>
      <c r="Q48" s="48"/>
      <c r="R48" s="48"/>
      <c r="S48" s="48"/>
      <c r="T48" s="48"/>
      <c r="U48" s="48"/>
    </row>
    <row r="49" spans="1:21" ht="30.75" customHeight="1" x14ac:dyDescent="0.15">
      <c r="A49" s="48"/>
      <c r="B49" s="1207"/>
      <c r="C49" s="1208"/>
      <c r="D49" s="62"/>
      <c r="E49" s="1189" t="s">
        <v>16</v>
      </c>
      <c r="F49" s="1189"/>
      <c r="G49" s="1189"/>
      <c r="H49" s="1189"/>
      <c r="I49" s="1189"/>
      <c r="J49" s="1190"/>
      <c r="K49" s="63">
        <v>60</v>
      </c>
      <c r="L49" s="64">
        <v>5</v>
      </c>
      <c r="M49" s="64">
        <v>6</v>
      </c>
      <c r="N49" s="64">
        <v>7</v>
      </c>
      <c r="O49" s="65">
        <v>13</v>
      </c>
      <c r="P49" s="48"/>
      <c r="Q49" s="48"/>
      <c r="R49" s="48"/>
      <c r="S49" s="48"/>
      <c r="T49" s="48"/>
      <c r="U49" s="48"/>
    </row>
    <row r="50" spans="1:21" ht="30.75" customHeight="1" x14ac:dyDescent="0.15">
      <c r="A50" s="48"/>
      <c r="B50" s="1207"/>
      <c r="C50" s="1208"/>
      <c r="D50" s="62"/>
      <c r="E50" s="1189" t="s">
        <v>17</v>
      </c>
      <c r="F50" s="1189"/>
      <c r="G50" s="1189"/>
      <c r="H50" s="1189"/>
      <c r="I50" s="1189"/>
      <c r="J50" s="1190"/>
      <c r="K50" s="63">
        <v>1</v>
      </c>
      <c r="L50" s="64">
        <v>1</v>
      </c>
      <c r="M50" s="64">
        <v>1</v>
      </c>
      <c r="N50" s="64">
        <v>17</v>
      </c>
      <c r="O50" s="65">
        <v>16</v>
      </c>
      <c r="P50" s="48"/>
      <c r="Q50" s="48"/>
      <c r="R50" s="48"/>
      <c r="S50" s="48"/>
      <c r="T50" s="48"/>
      <c r="U50" s="48"/>
    </row>
    <row r="51" spans="1:21" ht="30.75" customHeight="1" x14ac:dyDescent="0.15">
      <c r="A51" s="48"/>
      <c r="B51" s="1209"/>
      <c r="C51" s="1210"/>
      <c r="D51" s="66"/>
      <c r="E51" s="1189" t="s">
        <v>18</v>
      </c>
      <c r="F51" s="1189"/>
      <c r="G51" s="1189"/>
      <c r="H51" s="1189"/>
      <c r="I51" s="1189"/>
      <c r="J51" s="1190"/>
      <c r="K51" s="63" t="s">
        <v>504</v>
      </c>
      <c r="L51" s="64" t="s">
        <v>504</v>
      </c>
      <c r="M51" s="64" t="s">
        <v>504</v>
      </c>
      <c r="N51" s="64" t="s">
        <v>504</v>
      </c>
      <c r="O51" s="65" t="s">
        <v>504</v>
      </c>
      <c r="P51" s="48"/>
      <c r="Q51" s="48"/>
      <c r="R51" s="48"/>
      <c r="S51" s="48"/>
      <c r="T51" s="48"/>
      <c r="U51" s="48"/>
    </row>
    <row r="52" spans="1:21" ht="30.75" customHeight="1" x14ac:dyDescent="0.15">
      <c r="A52" s="48"/>
      <c r="B52" s="1187" t="s">
        <v>19</v>
      </c>
      <c r="C52" s="1188"/>
      <c r="D52" s="66"/>
      <c r="E52" s="1189" t="s">
        <v>20</v>
      </c>
      <c r="F52" s="1189"/>
      <c r="G52" s="1189"/>
      <c r="H52" s="1189"/>
      <c r="I52" s="1189"/>
      <c r="J52" s="1190"/>
      <c r="K52" s="63">
        <v>385</v>
      </c>
      <c r="L52" s="64">
        <v>380</v>
      </c>
      <c r="M52" s="64">
        <v>384</v>
      </c>
      <c r="N52" s="64">
        <v>386</v>
      </c>
      <c r="O52" s="65">
        <v>386</v>
      </c>
      <c r="P52" s="48"/>
      <c r="Q52" s="48"/>
      <c r="R52" s="48"/>
      <c r="S52" s="48"/>
      <c r="T52" s="48"/>
      <c r="U52" s="48"/>
    </row>
    <row r="53" spans="1:21" ht="30.75" customHeight="1" thickBot="1" x14ac:dyDescent="0.2">
      <c r="A53" s="48"/>
      <c r="B53" s="1191" t="s">
        <v>21</v>
      </c>
      <c r="C53" s="1192"/>
      <c r="D53" s="67"/>
      <c r="E53" s="1193" t="s">
        <v>22</v>
      </c>
      <c r="F53" s="1193"/>
      <c r="G53" s="1193"/>
      <c r="H53" s="1193"/>
      <c r="I53" s="1193"/>
      <c r="J53" s="1194"/>
      <c r="K53" s="68">
        <v>187</v>
      </c>
      <c r="L53" s="69">
        <v>148</v>
      </c>
      <c r="M53" s="69">
        <v>153</v>
      </c>
      <c r="N53" s="69">
        <v>175</v>
      </c>
      <c r="O53" s="70">
        <v>258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563</v>
      </c>
      <c r="P55" s="48"/>
      <c r="Q55" s="48"/>
      <c r="R55" s="48"/>
      <c r="S55" s="48"/>
      <c r="T55" s="48"/>
      <c r="U55" s="48"/>
    </row>
    <row r="56" spans="1:21" ht="31.5" customHeight="1" thickBot="1" x14ac:dyDescent="0.2">
      <c r="A56" s="48"/>
      <c r="B56" s="76"/>
      <c r="C56" s="77"/>
      <c r="D56" s="77"/>
      <c r="E56" s="78"/>
      <c r="F56" s="78"/>
      <c r="G56" s="78"/>
      <c r="H56" s="78"/>
      <c r="I56" s="78"/>
      <c r="J56" s="79" t="s">
        <v>2</v>
      </c>
      <c r="K56" s="80" t="s">
        <v>564</v>
      </c>
      <c r="L56" s="81" t="s">
        <v>565</v>
      </c>
      <c r="M56" s="81" t="s">
        <v>566</v>
      </c>
      <c r="N56" s="81" t="s">
        <v>567</v>
      </c>
      <c r="O56" s="82" t="s">
        <v>568</v>
      </c>
      <c r="P56" s="48"/>
      <c r="Q56" s="48"/>
      <c r="R56" s="48"/>
      <c r="S56" s="48"/>
      <c r="T56" s="48"/>
      <c r="U56" s="48"/>
    </row>
    <row r="57" spans="1:21" ht="31.5" customHeight="1" x14ac:dyDescent="0.15">
      <c r="B57" s="1195" t="s">
        <v>25</v>
      </c>
      <c r="C57" s="1196"/>
      <c r="D57" s="1199" t="s">
        <v>26</v>
      </c>
      <c r="E57" s="1200"/>
      <c r="F57" s="1200"/>
      <c r="G57" s="1200"/>
      <c r="H57" s="1200"/>
      <c r="I57" s="1200"/>
      <c r="J57" s="1201"/>
      <c r="K57" s="83"/>
      <c r="L57" s="84"/>
      <c r="M57" s="84"/>
      <c r="N57" s="84"/>
      <c r="O57" s="85"/>
    </row>
    <row r="58" spans="1:21" ht="31.5" customHeight="1" thickBot="1" x14ac:dyDescent="0.2">
      <c r="B58" s="1197"/>
      <c r="C58" s="1198"/>
      <c r="D58" s="1202" t="s">
        <v>27</v>
      </c>
      <c r="E58" s="1203"/>
      <c r="F58" s="1203"/>
      <c r="G58" s="1203"/>
      <c r="H58" s="1203"/>
      <c r="I58" s="1203"/>
      <c r="J58" s="1204"/>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wr8DibpC+dRUQwMBGDpZMHhoiOwK/yigHiAx/R1ExIXoP170Cvc6D9eRrAMshQruMMYHlPksq/cuYicl0cB0aw==" saltValue="+Yx1WWTJCwnCzTrtKr+Mv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39370078740157483" bottom="0.39370078740157483" header="0.19685039370078741" footer="0.19685039370078741"/>
  <pageSetup paperSize="9" scale="52" orientation="landscape" cellComments="asDisplayed" horizontalDpi="300" verticalDpi="300" r:id="rId1"/>
  <headerFooter>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546</v>
      </c>
      <c r="J40" s="100" t="s">
        <v>547</v>
      </c>
      <c r="K40" s="100" t="s">
        <v>548</v>
      </c>
      <c r="L40" s="100" t="s">
        <v>549</v>
      </c>
      <c r="M40" s="101" t="s">
        <v>550</v>
      </c>
    </row>
    <row r="41" spans="2:13" ht="27.75" customHeight="1" x14ac:dyDescent="0.15">
      <c r="B41" s="1225" t="s">
        <v>30</v>
      </c>
      <c r="C41" s="1226"/>
      <c r="D41" s="102"/>
      <c r="E41" s="1227" t="s">
        <v>31</v>
      </c>
      <c r="F41" s="1227"/>
      <c r="G41" s="1227"/>
      <c r="H41" s="1228"/>
      <c r="I41" s="346">
        <v>5151</v>
      </c>
      <c r="J41" s="347">
        <v>5036</v>
      </c>
      <c r="K41" s="347">
        <v>5056</v>
      </c>
      <c r="L41" s="347">
        <v>5153</v>
      </c>
      <c r="M41" s="348">
        <v>4886</v>
      </c>
    </row>
    <row r="42" spans="2:13" ht="27.75" customHeight="1" x14ac:dyDescent="0.15">
      <c r="B42" s="1215"/>
      <c r="C42" s="1216"/>
      <c r="D42" s="103"/>
      <c r="E42" s="1219" t="s">
        <v>32</v>
      </c>
      <c r="F42" s="1219"/>
      <c r="G42" s="1219"/>
      <c r="H42" s="1220"/>
      <c r="I42" s="349" t="s">
        <v>504</v>
      </c>
      <c r="J42" s="350" t="s">
        <v>504</v>
      </c>
      <c r="K42" s="350" t="s">
        <v>504</v>
      </c>
      <c r="L42" s="350" t="s">
        <v>504</v>
      </c>
      <c r="M42" s="351" t="s">
        <v>504</v>
      </c>
    </row>
    <row r="43" spans="2:13" ht="27.75" customHeight="1" x14ac:dyDescent="0.15">
      <c r="B43" s="1215"/>
      <c r="C43" s="1216"/>
      <c r="D43" s="103"/>
      <c r="E43" s="1219" t="s">
        <v>33</v>
      </c>
      <c r="F43" s="1219"/>
      <c r="G43" s="1219"/>
      <c r="H43" s="1220"/>
      <c r="I43" s="349" t="s">
        <v>504</v>
      </c>
      <c r="J43" s="350" t="s">
        <v>504</v>
      </c>
      <c r="K43" s="350" t="s">
        <v>504</v>
      </c>
      <c r="L43" s="350" t="s">
        <v>504</v>
      </c>
      <c r="M43" s="351" t="s">
        <v>504</v>
      </c>
    </row>
    <row r="44" spans="2:13" ht="27.75" customHeight="1" x14ac:dyDescent="0.15">
      <c r="B44" s="1215"/>
      <c r="C44" s="1216"/>
      <c r="D44" s="103"/>
      <c r="E44" s="1219" t="s">
        <v>34</v>
      </c>
      <c r="F44" s="1219"/>
      <c r="G44" s="1219"/>
      <c r="H44" s="1220"/>
      <c r="I44" s="349">
        <v>76</v>
      </c>
      <c r="J44" s="350">
        <v>522</v>
      </c>
      <c r="K44" s="350">
        <v>943</v>
      </c>
      <c r="L44" s="350">
        <v>973</v>
      </c>
      <c r="M44" s="351">
        <v>1027</v>
      </c>
    </row>
    <row r="45" spans="2:13" ht="27.75" customHeight="1" x14ac:dyDescent="0.15">
      <c r="B45" s="1215"/>
      <c r="C45" s="1216"/>
      <c r="D45" s="103"/>
      <c r="E45" s="1219" t="s">
        <v>35</v>
      </c>
      <c r="F45" s="1219"/>
      <c r="G45" s="1219"/>
      <c r="H45" s="1220"/>
      <c r="I45" s="349">
        <v>1221</v>
      </c>
      <c r="J45" s="350">
        <v>1364</v>
      </c>
      <c r="K45" s="350">
        <v>1064</v>
      </c>
      <c r="L45" s="350">
        <v>1010</v>
      </c>
      <c r="M45" s="351">
        <v>1032</v>
      </c>
    </row>
    <row r="46" spans="2:13" ht="27.75" customHeight="1" x14ac:dyDescent="0.15">
      <c r="B46" s="1215"/>
      <c r="C46" s="1216"/>
      <c r="D46" s="104"/>
      <c r="E46" s="1219" t="s">
        <v>36</v>
      </c>
      <c r="F46" s="1219"/>
      <c r="G46" s="1219"/>
      <c r="H46" s="1220"/>
      <c r="I46" s="349" t="s">
        <v>504</v>
      </c>
      <c r="J46" s="350" t="s">
        <v>504</v>
      </c>
      <c r="K46" s="350" t="s">
        <v>504</v>
      </c>
      <c r="L46" s="350" t="s">
        <v>504</v>
      </c>
      <c r="M46" s="351" t="s">
        <v>504</v>
      </c>
    </row>
    <row r="47" spans="2:13" ht="27.75" customHeight="1" x14ac:dyDescent="0.15">
      <c r="B47" s="1215"/>
      <c r="C47" s="1216"/>
      <c r="D47" s="105"/>
      <c r="E47" s="1229" t="s">
        <v>37</v>
      </c>
      <c r="F47" s="1230"/>
      <c r="G47" s="1230"/>
      <c r="H47" s="1231"/>
      <c r="I47" s="349" t="s">
        <v>504</v>
      </c>
      <c r="J47" s="350" t="s">
        <v>504</v>
      </c>
      <c r="K47" s="350" t="s">
        <v>504</v>
      </c>
      <c r="L47" s="350" t="s">
        <v>504</v>
      </c>
      <c r="M47" s="351" t="s">
        <v>504</v>
      </c>
    </row>
    <row r="48" spans="2:13" ht="27.75" customHeight="1" x14ac:dyDescent="0.15">
      <c r="B48" s="1215"/>
      <c r="C48" s="1216"/>
      <c r="D48" s="103"/>
      <c r="E48" s="1219" t="s">
        <v>38</v>
      </c>
      <c r="F48" s="1219"/>
      <c r="G48" s="1219"/>
      <c r="H48" s="1220"/>
      <c r="I48" s="349" t="s">
        <v>504</v>
      </c>
      <c r="J48" s="350" t="s">
        <v>504</v>
      </c>
      <c r="K48" s="350" t="s">
        <v>504</v>
      </c>
      <c r="L48" s="350" t="s">
        <v>504</v>
      </c>
      <c r="M48" s="351" t="s">
        <v>504</v>
      </c>
    </row>
    <row r="49" spans="2:13" ht="27.75" customHeight="1" x14ac:dyDescent="0.15">
      <c r="B49" s="1217"/>
      <c r="C49" s="1218"/>
      <c r="D49" s="103"/>
      <c r="E49" s="1219" t="s">
        <v>39</v>
      </c>
      <c r="F49" s="1219"/>
      <c r="G49" s="1219"/>
      <c r="H49" s="1220"/>
      <c r="I49" s="349" t="s">
        <v>504</v>
      </c>
      <c r="J49" s="350" t="s">
        <v>504</v>
      </c>
      <c r="K49" s="350" t="s">
        <v>504</v>
      </c>
      <c r="L49" s="350" t="s">
        <v>504</v>
      </c>
      <c r="M49" s="351" t="s">
        <v>504</v>
      </c>
    </row>
    <row r="50" spans="2:13" ht="27.75" customHeight="1" x14ac:dyDescent="0.15">
      <c r="B50" s="1213" t="s">
        <v>40</v>
      </c>
      <c r="C50" s="1214"/>
      <c r="D50" s="106"/>
      <c r="E50" s="1219" t="s">
        <v>41</v>
      </c>
      <c r="F50" s="1219"/>
      <c r="G50" s="1219"/>
      <c r="H50" s="1220"/>
      <c r="I50" s="349">
        <v>717</v>
      </c>
      <c r="J50" s="350">
        <v>677</v>
      </c>
      <c r="K50" s="350">
        <v>610</v>
      </c>
      <c r="L50" s="350">
        <v>741</v>
      </c>
      <c r="M50" s="351">
        <v>1264</v>
      </c>
    </row>
    <row r="51" spans="2:13" ht="27.75" customHeight="1" x14ac:dyDescent="0.15">
      <c r="B51" s="1215"/>
      <c r="C51" s="1216"/>
      <c r="D51" s="103"/>
      <c r="E51" s="1219" t="s">
        <v>42</v>
      </c>
      <c r="F51" s="1219"/>
      <c r="G51" s="1219"/>
      <c r="H51" s="1220"/>
      <c r="I51" s="349" t="s">
        <v>504</v>
      </c>
      <c r="J51" s="350" t="s">
        <v>504</v>
      </c>
      <c r="K51" s="350" t="s">
        <v>504</v>
      </c>
      <c r="L51" s="350" t="s">
        <v>504</v>
      </c>
      <c r="M51" s="351" t="s">
        <v>504</v>
      </c>
    </row>
    <row r="52" spans="2:13" ht="27.75" customHeight="1" x14ac:dyDescent="0.15">
      <c r="B52" s="1217"/>
      <c r="C52" s="1218"/>
      <c r="D52" s="103"/>
      <c r="E52" s="1219" t="s">
        <v>43</v>
      </c>
      <c r="F52" s="1219"/>
      <c r="G52" s="1219"/>
      <c r="H52" s="1220"/>
      <c r="I52" s="349">
        <v>4321</v>
      </c>
      <c r="J52" s="350">
        <v>4440</v>
      </c>
      <c r="K52" s="350">
        <v>4567</v>
      </c>
      <c r="L52" s="350">
        <v>4558</v>
      </c>
      <c r="M52" s="351">
        <v>4454</v>
      </c>
    </row>
    <row r="53" spans="2:13" ht="27.75" customHeight="1" thickBot="1" x14ac:dyDescent="0.2">
      <c r="B53" s="1221" t="s">
        <v>44</v>
      </c>
      <c r="C53" s="1222"/>
      <c r="D53" s="107"/>
      <c r="E53" s="1223" t="s">
        <v>45</v>
      </c>
      <c r="F53" s="1223"/>
      <c r="G53" s="1223"/>
      <c r="H53" s="1224"/>
      <c r="I53" s="352">
        <v>1410</v>
      </c>
      <c r="J53" s="353">
        <v>1805</v>
      </c>
      <c r="K53" s="353">
        <v>1886</v>
      </c>
      <c r="L53" s="353">
        <v>1838</v>
      </c>
      <c r="M53" s="354">
        <v>1228</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hJf05sTVFQW+vcP8balMU7ce7lOtJRdSmrSKbycRuzYS1l5w6ruZucjo4IC26FylHz4tokxXYcsUxijSLlOt6Q==" saltValue="Wc2Dj/Q1W6cqyvLEtq4QC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548</v>
      </c>
      <c r="G54" s="116" t="s">
        <v>549</v>
      </c>
      <c r="H54" s="117" t="s">
        <v>550</v>
      </c>
    </row>
    <row r="55" spans="2:8" ht="52.5" customHeight="1" x14ac:dyDescent="0.15">
      <c r="B55" s="118"/>
      <c r="C55" s="1240" t="s">
        <v>48</v>
      </c>
      <c r="D55" s="1240"/>
      <c r="E55" s="1241"/>
      <c r="F55" s="119">
        <v>610</v>
      </c>
      <c r="G55" s="119">
        <v>741</v>
      </c>
      <c r="H55" s="120">
        <v>1264</v>
      </c>
    </row>
    <row r="56" spans="2:8" ht="52.5" customHeight="1" x14ac:dyDescent="0.15">
      <c r="B56" s="121"/>
      <c r="C56" s="1242" t="s">
        <v>49</v>
      </c>
      <c r="D56" s="1242"/>
      <c r="E56" s="1243"/>
      <c r="F56" s="122" t="s">
        <v>504</v>
      </c>
      <c r="G56" s="122" t="s">
        <v>504</v>
      </c>
      <c r="H56" s="123" t="s">
        <v>504</v>
      </c>
    </row>
    <row r="57" spans="2:8" ht="53.25" customHeight="1" x14ac:dyDescent="0.15">
      <c r="B57" s="121"/>
      <c r="C57" s="1244" t="s">
        <v>50</v>
      </c>
      <c r="D57" s="1244"/>
      <c r="E57" s="1245"/>
      <c r="F57" s="124">
        <v>402</v>
      </c>
      <c r="G57" s="124">
        <v>420</v>
      </c>
      <c r="H57" s="125">
        <v>464</v>
      </c>
    </row>
    <row r="58" spans="2:8" ht="45.75" customHeight="1" x14ac:dyDescent="0.15">
      <c r="B58" s="126"/>
      <c r="C58" s="1232" t="s">
        <v>572</v>
      </c>
      <c r="D58" s="1233"/>
      <c r="E58" s="1234"/>
      <c r="F58" s="127">
        <v>317</v>
      </c>
      <c r="G58" s="127">
        <v>319</v>
      </c>
      <c r="H58" s="128">
        <v>371</v>
      </c>
    </row>
    <row r="59" spans="2:8" ht="45.75" customHeight="1" x14ac:dyDescent="0.15">
      <c r="B59" s="126"/>
      <c r="C59" s="1232" t="s">
        <v>573</v>
      </c>
      <c r="D59" s="1233"/>
      <c r="E59" s="1234"/>
      <c r="F59" s="127">
        <v>34</v>
      </c>
      <c r="G59" s="127">
        <v>34</v>
      </c>
      <c r="H59" s="128">
        <v>34</v>
      </c>
    </row>
    <row r="60" spans="2:8" ht="45.75" customHeight="1" x14ac:dyDescent="0.15">
      <c r="B60" s="126"/>
      <c r="C60" s="1232" t="s">
        <v>574</v>
      </c>
      <c r="D60" s="1233"/>
      <c r="E60" s="1234"/>
      <c r="F60" s="127">
        <v>29</v>
      </c>
      <c r="G60" s="127">
        <v>28</v>
      </c>
      <c r="H60" s="128">
        <v>29</v>
      </c>
    </row>
    <row r="61" spans="2:8" ht="45.75" customHeight="1" x14ac:dyDescent="0.15">
      <c r="B61" s="126"/>
      <c r="C61" s="1232" t="s">
        <v>575</v>
      </c>
      <c r="D61" s="1233"/>
      <c r="E61" s="1234"/>
      <c r="F61" s="127">
        <v>19</v>
      </c>
      <c r="G61" s="127">
        <v>19</v>
      </c>
      <c r="H61" s="128">
        <v>19</v>
      </c>
    </row>
    <row r="62" spans="2:8" ht="45.75" customHeight="1" thickBot="1" x14ac:dyDescent="0.2">
      <c r="B62" s="129"/>
      <c r="C62" s="1235" t="s">
        <v>576</v>
      </c>
      <c r="D62" s="1236"/>
      <c r="E62" s="1237"/>
      <c r="F62" s="130" t="s">
        <v>504</v>
      </c>
      <c r="G62" s="130">
        <v>17</v>
      </c>
      <c r="H62" s="131">
        <v>7</v>
      </c>
    </row>
    <row r="63" spans="2:8" ht="52.5" customHeight="1" thickBot="1" x14ac:dyDescent="0.2">
      <c r="B63" s="132"/>
      <c r="C63" s="1238" t="s">
        <v>51</v>
      </c>
      <c r="D63" s="1238"/>
      <c r="E63" s="1239"/>
      <c r="F63" s="133">
        <v>1013</v>
      </c>
      <c r="G63" s="133">
        <v>1161</v>
      </c>
      <c r="H63" s="134">
        <v>1728</v>
      </c>
    </row>
    <row r="64" spans="2:8" x14ac:dyDescent="0.15"/>
  </sheetData>
  <sheetProtection algorithmName="SHA-512" hashValue="UQWx/b7yYdzHLuAPs7yNc1VNJlQaWStMwm8gbjtBUTd2A7xd+3EqTuogPzlSVOoPe3J8LWS43v7RfQhuXWX8wg==" saltValue="hn4etoO6rcCejwH3zyygS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39370078740157483" bottom="0.39370078740157483" header="0.19685039370078741" footer="0.19685039370078741"/>
  <pageSetup paperSize="9" scale="40" orientation="landscape" cellComments="asDisplayed" horizontalDpi="300" verticalDpi="300" r:id="rId1"/>
  <headerFooter>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8A0A54-BEEF-45A0-96C1-603AF9CDEB1D}">
  <sheetPr>
    <pageSetUpPr fitToPage="1"/>
  </sheetPr>
  <dimension ref="A1:DE85"/>
  <sheetViews>
    <sheetView showGridLines="0" topLeftCell="A19" zoomScale="93" zoomScaleNormal="93" zoomScaleSheetLayoutView="55" workbookViewId="0">
      <selection activeCell="AN65" sqref="AN65:DC69"/>
    </sheetView>
  </sheetViews>
  <sheetFormatPr defaultColWidth="0" defaultRowHeight="13.5" customHeight="1" zeroHeight="1" x14ac:dyDescent="0.15"/>
  <cols>
    <col min="1" max="1" width="6.375" style="363" customWidth="1"/>
    <col min="2" max="107" width="2.5" style="363" customWidth="1"/>
    <col min="108" max="108" width="6.125" style="370" customWidth="1"/>
    <col min="109" max="109" width="5.875" style="369" customWidth="1"/>
    <col min="110" max="16384" width="8.625" style="363" hidden="1"/>
  </cols>
  <sheetData>
    <row r="1" spans="1:109" ht="42.75" customHeight="1" x14ac:dyDescent="0.15">
      <c r="A1" s="361"/>
      <c r="B1" s="362"/>
      <c r="DD1" s="363"/>
      <c r="DE1" s="363"/>
    </row>
    <row r="2" spans="1:109" ht="25.5" customHeight="1" x14ac:dyDescent="0.15">
      <c r="A2" s="364"/>
      <c r="C2" s="364"/>
      <c r="O2" s="364"/>
      <c r="P2" s="364"/>
      <c r="Q2" s="364"/>
      <c r="R2" s="364"/>
      <c r="S2" s="364"/>
      <c r="T2" s="364"/>
      <c r="U2" s="364"/>
      <c r="V2" s="364"/>
      <c r="W2" s="364"/>
      <c r="X2" s="364"/>
      <c r="Y2" s="364"/>
      <c r="Z2" s="364"/>
      <c r="AA2" s="364"/>
      <c r="AB2" s="364"/>
      <c r="AC2" s="364"/>
      <c r="AD2" s="364"/>
      <c r="AE2" s="364"/>
      <c r="AF2" s="364"/>
      <c r="AG2" s="364"/>
      <c r="AH2" s="364"/>
      <c r="AI2" s="364"/>
      <c r="AU2" s="364"/>
      <c r="BG2" s="364"/>
      <c r="BS2" s="364"/>
      <c r="CE2" s="364"/>
      <c r="CQ2" s="364"/>
      <c r="DD2" s="363"/>
      <c r="DE2" s="363"/>
    </row>
    <row r="3" spans="1:109" ht="25.5" customHeight="1" x14ac:dyDescent="0.15">
      <c r="A3" s="364"/>
      <c r="C3" s="364"/>
      <c r="O3" s="364"/>
      <c r="P3" s="364"/>
      <c r="Q3" s="364"/>
      <c r="R3" s="364"/>
      <c r="S3" s="364"/>
      <c r="T3" s="364"/>
      <c r="U3" s="364"/>
      <c r="V3" s="364"/>
      <c r="W3" s="364"/>
      <c r="X3" s="364"/>
      <c r="Y3" s="364"/>
      <c r="Z3" s="364"/>
      <c r="AA3" s="364"/>
      <c r="AB3" s="364"/>
      <c r="AC3" s="364"/>
      <c r="AD3" s="364"/>
      <c r="AE3" s="364"/>
      <c r="AF3" s="364"/>
      <c r="AG3" s="364"/>
      <c r="AH3" s="364"/>
      <c r="AI3" s="364"/>
      <c r="AU3" s="364"/>
      <c r="BG3" s="364"/>
      <c r="BS3" s="364"/>
      <c r="CE3" s="364"/>
      <c r="CQ3" s="364"/>
      <c r="DD3" s="363"/>
      <c r="DE3" s="363"/>
    </row>
    <row r="4" spans="1:109" s="250" customFormat="1" x14ac:dyDescent="0.15">
      <c r="A4" s="364"/>
      <c r="B4" s="364"/>
      <c r="C4" s="364"/>
      <c r="D4" s="364"/>
      <c r="E4" s="364"/>
      <c r="F4" s="364"/>
      <c r="G4" s="364"/>
      <c r="H4" s="364"/>
      <c r="I4" s="364"/>
      <c r="J4" s="364"/>
      <c r="K4" s="364"/>
      <c r="L4" s="364"/>
      <c r="M4" s="364"/>
      <c r="N4" s="364"/>
      <c r="O4" s="364"/>
      <c r="P4" s="364"/>
      <c r="Q4" s="364"/>
      <c r="R4" s="364"/>
      <c r="S4" s="364"/>
      <c r="T4" s="364"/>
      <c r="U4" s="364"/>
      <c r="V4" s="364"/>
      <c r="W4" s="364"/>
      <c r="X4" s="364"/>
      <c r="Y4" s="364"/>
      <c r="Z4" s="364"/>
      <c r="AA4" s="364"/>
      <c r="AB4" s="364"/>
      <c r="AC4" s="364"/>
      <c r="AD4" s="364"/>
      <c r="AE4" s="364"/>
      <c r="AF4" s="364"/>
      <c r="AG4" s="364"/>
      <c r="AH4" s="364"/>
      <c r="AI4" s="364"/>
      <c r="AJ4" s="364"/>
      <c r="AK4" s="364"/>
      <c r="AL4" s="364"/>
      <c r="AM4" s="364"/>
      <c r="AN4" s="364"/>
      <c r="AO4" s="364"/>
      <c r="AP4" s="364"/>
      <c r="AQ4" s="364"/>
      <c r="AR4" s="364"/>
      <c r="AS4" s="364"/>
      <c r="AT4" s="364"/>
      <c r="AU4" s="364"/>
      <c r="AV4" s="364"/>
      <c r="AW4" s="364"/>
      <c r="AX4" s="364"/>
      <c r="AY4" s="364"/>
      <c r="AZ4" s="364"/>
      <c r="BA4" s="364"/>
      <c r="BB4" s="364"/>
      <c r="BC4" s="364"/>
      <c r="BD4" s="364"/>
      <c r="BE4" s="364"/>
      <c r="BF4" s="364"/>
      <c r="BG4" s="364"/>
      <c r="BH4" s="364"/>
      <c r="BI4" s="364"/>
      <c r="BJ4" s="364"/>
      <c r="BK4" s="364"/>
      <c r="BL4" s="364"/>
      <c r="BM4" s="364"/>
      <c r="BN4" s="364"/>
      <c r="BO4" s="364"/>
      <c r="BP4" s="364"/>
      <c r="BQ4" s="364"/>
      <c r="BR4" s="364"/>
      <c r="BS4" s="364"/>
      <c r="BT4" s="364"/>
      <c r="BU4" s="364"/>
      <c r="BV4" s="364"/>
      <c r="BW4" s="364"/>
      <c r="BX4" s="364"/>
      <c r="BY4" s="364"/>
      <c r="BZ4" s="364"/>
      <c r="CA4" s="364"/>
      <c r="CB4" s="364"/>
      <c r="CC4" s="364"/>
      <c r="CD4" s="364"/>
      <c r="CE4" s="364"/>
      <c r="CF4" s="364"/>
      <c r="CG4" s="364"/>
      <c r="CH4" s="364"/>
      <c r="CI4" s="364"/>
      <c r="CJ4" s="364"/>
      <c r="CK4" s="364"/>
      <c r="CL4" s="364"/>
      <c r="CM4" s="364"/>
      <c r="CN4" s="364"/>
      <c r="CO4" s="364"/>
      <c r="CP4" s="364"/>
      <c r="CQ4" s="364"/>
      <c r="CR4" s="364"/>
      <c r="CS4" s="364"/>
      <c r="CT4" s="364"/>
      <c r="CU4" s="364"/>
      <c r="CV4" s="364"/>
      <c r="CW4" s="364"/>
      <c r="CX4" s="364"/>
      <c r="CY4" s="364"/>
      <c r="CZ4" s="364"/>
      <c r="DA4" s="364"/>
      <c r="DB4" s="364"/>
      <c r="DC4" s="364"/>
      <c r="DD4" s="364"/>
      <c r="DE4" s="364"/>
    </row>
    <row r="5" spans="1:109" s="250" customFormat="1" x14ac:dyDescent="0.15">
      <c r="A5" s="364"/>
      <c r="B5" s="364"/>
      <c r="C5" s="364"/>
      <c r="D5" s="364"/>
      <c r="E5" s="364"/>
      <c r="F5" s="364"/>
      <c r="G5" s="364"/>
      <c r="H5" s="364"/>
      <c r="I5" s="364"/>
      <c r="J5" s="364"/>
      <c r="K5" s="364"/>
      <c r="L5" s="364"/>
      <c r="M5" s="364"/>
      <c r="N5" s="364"/>
      <c r="O5" s="364"/>
      <c r="P5" s="364"/>
      <c r="Q5" s="364"/>
      <c r="R5" s="364"/>
      <c r="S5" s="364"/>
      <c r="T5" s="364"/>
      <c r="U5" s="364"/>
      <c r="V5" s="364"/>
      <c r="W5" s="364"/>
      <c r="X5" s="364"/>
      <c r="Y5" s="364"/>
      <c r="Z5" s="364"/>
      <c r="AA5" s="364"/>
      <c r="AB5" s="364"/>
      <c r="AC5" s="364"/>
      <c r="AD5" s="364"/>
      <c r="AE5" s="364"/>
      <c r="AF5" s="364"/>
      <c r="AG5" s="364"/>
      <c r="AH5" s="364"/>
      <c r="AI5" s="364"/>
      <c r="AJ5" s="364"/>
      <c r="AK5" s="364"/>
      <c r="AL5" s="364"/>
      <c r="AM5" s="364"/>
      <c r="AN5" s="364"/>
      <c r="AO5" s="364"/>
      <c r="AP5" s="364"/>
      <c r="AQ5" s="364"/>
      <c r="AR5" s="364"/>
      <c r="AS5" s="364"/>
      <c r="AT5" s="364"/>
      <c r="AU5" s="364"/>
      <c r="AV5" s="364"/>
      <c r="AW5" s="364"/>
      <c r="AX5" s="364"/>
      <c r="AY5" s="364"/>
      <c r="AZ5" s="364"/>
      <c r="BA5" s="364"/>
      <c r="BB5" s="364"/>
      <c r="BC5" s="364"/>
      <c r="BD5" s="364"/>
      <c r="BE5" s="364"/>
      <c r="BF5" s="364"/>
      <c r="BG5" s="364"/>
      <c r="BH5" s="364"/>
      <c r="BI5" s="364"/>
      <c r="BJ5" s="364"/>
      <c r="BK5" s="364"/>
      <c r="BL5" s="364"/>
      <c r="BM5" s="364"/>
      <c r="BN5" s="364"/>
      <c r="BO5" s="364"/>
      <c r="BP5" s="364"/>
      <c r="BQ5" s="364"/>
      <c r="BR5" s="364"/>
      <c r="BS5" s="364"/>
      <c r="BT5" s="364"/>
      <c r="BU5" s="364"/>
      <c r="BV5" s="364"/>
      <c r="BW5" s="364"/>
      <c r="BX5" s="364"/>
      <c r="BY5" s="364"/>
      <c r="BZ5" s="364"/>
      <c r="CA5" s="364"/>
      <c r="CB5" s="364"/>
      <c r="CC5" s="364"/>
      <c r="CD5" s="364"/>
      <c r="CE5" s="364"/>
      <c r="CF5" s="364"/>
      <c r="CG5" s="364"/>
      <c r="CH5" s="364"/>
      <c r="CI5" s="364"/>
      <c r="CJ5" s="364"/>
      <c r="CK5" s="364"/>
      <c r="CL5" s="364"/>
      <c r="CM5" s="364"/>
      <c r="CN5" s="364"/>
      <c r="CO5" s="364"/>
      <c r="CP5" s="364"/>
      <c r="CQ5" s="364"/>
      <c r="CR5" s="364"/>
      <c r="CS5" s="364"/>
      <c r="CT5" s="364"/>
      <c r="CU5" s="364"/>
      <c r="CV5" s="364"/>
      <c r="CW5" s="364"/>
      <c r="CX5" s="364"/>
      <c r="CY5" s="364"/>
      <c r="CZ5" s="364"/>
      <c r="DA5" s="364"/>
      <c r="DB5" s="364"/>
      <c r="DC5" s="364"/>
      <c r="DD5" s="364"/>
      <c r="DE5" s="364"/>
    </row>
    <row r="6" spans="1:109" s="250" customFormat="1" x14ac:dyDescent="0.15">
      <c r="A6" s="364"/>
      <c r="B6" s="364"/>
      <c r="C6" s="364"/>
      <c r="D6" s="364"/>
      <c r="E6" s="364"/>
      <c r="F6" s="364"/>
      <c r="G6" s="364"/>
      <c r="H6" s="364"/>
      <c r="I6" s="364"/>
      <c r="J6" s="364"/>
      <c r="K6" s="364"/>
      <c r="L6" s="364"/>
      <c r="M6" s="364"/>
      <c r="N6" s="364"/>
      <c r="O6" s="364"/>
      <c r="P6" s="364"/>
      <c r="Q6" s="364"/>
      <c r="R6" s="364"/>
      <c r="S6" s="364"/>
      <c r="T6" s="364"/>
      <c r="U6" s="364"/>
      <c r="V6" s="364"/>
      <c r="W6" s="364"/>
      <c r="X6" s="364"/>
      <c r="Y6" s="364"/>
      <c r="Z6" s="364"/>
      <c r="AA6" s="364"/>
      <c r="AB6" s="364"/>
      <c r="AC6" s="364"/>
      <c r="AD6" s="364"/>
      <c r="AE6" s="364"/>
      <c r="AF6" s="364"/>
      <c r="AG6" s="364"/>
      <c r="AH6" s="364"/>
      <c r="AI6" s="364"/>
      <c r="AJ6" s="364"/>
      <c r="AK6" s="364"/>
      <c r="AL6" s="364"/>
      <c r="AM6" s="364"/>
      <c r="AN6" s="364"/>
      <c r="AO6" s="364"/>
      <c r="AP6" s="364"/>
      <c r="AQ6" s="364"/>
      <c r="AR6" s="364"/>
      <c r="AS6" s="364"/>
      <c r="AT6" s="364"/>
      <c r="AU6" s="364"/>
      <c r="AV6" s="364"/>
      <c r="AW6" s="364"/>
      <c r="AX6" s="364"/>
      <c r="AY6" s="364"/>
      <c r="AZ6" s="364"/>
      <c r="BA6" s="364"/>
      <c r="BB6" s="364"/>
      <c r="BC6" s="364"/>
      <c r="BD6" s="364"/>
      <c r="BE6" s="364"/>
      <c r="BF6" s="364"/>
      <c r="BG6" s="364"/>
      <c r="BH6" s="364"/>
      <c r="BI6" s="364"/>
      <c r="BJ6" s="364"/>
      <c r="BK6" s="364"/>
      <c r="BL6" s="364"/>
      <c r="BM6" s="364"/>
      <c r="BN6" s="364"/>
      <c r="BO6" s="364"/>
      <c r="BP6" s="364"/>
      <c r="BQ6" s="364"/>
      <c r="BR6" s="364"/>
      <c r="BS6" s="364"/>
      <c r="BT6" s="364"/>
      <c r="BU6" s="364"/>
      <c r="BV6" s="364"/>
      <c r="BW6" s="364"/>
      <c r="BX6" s="364"/>
      <c r="BY6" s="364"/>
      <c r="BZ6" s="364"/>
      <c r="CA6" s="364"/>
      <c r="CB6" s="364"/>
      <c r="CC6" s="364"/>
      <c r="CD6" s="364"/>
      <c r="CE6" s="364"/>
      <c r="CF6" s="364"/>
      <c r="CG6" s="364"/>
      <c r="CH6" s="364"/>
      <c r="CI6" s="364"/>
      <c r="CJ6" s="364"/>
      <c r="CK6" s="364"/>
      <c r="CL6" s="364"/>
      <c r="CM6" s="364"/>
      <c r="CN6" s="364"/>
      <c r="CO6" s="364"/>
      <c r="CP6" s="364"/>
      <c r="CQ6" s="364"/>
      <c r="CR6" s="364"/>
      <c r="CS6" s="364"/>
      <c r="CT6" s="364"/>
      <c r="CU6" s="364"/>
      <c r="CV6" s="364"/>
      <c r="CW6" s="364"/>
      <c r="CX6" s="364"/>
      <c r="CY6" s="364"/>
      <c r="CZ6" s="364"/>
      <c r="DA6" s="364"/>
      <c r="DB6" s="364"/>
      <c r="DC6" s="364"/>
      <c r="DD6" s="364"/>
      <c r="DE6" s="364"/>
    </row>
    <row r="7" spans="1:109" s="250" customFormat="1" x14ac:dyDescent="0.15">
      <c r="A7" s="364"/>
      <c r="B7" s="364"/>
      <c r="C7" s="364"/>
      <c r="D7" s="364"/>
      <c r="E7" s="364"/>
      <c r="F7" s="364"/>
      <c r="G7" s="364"/>
      <c r="H7" s="364"/>
      <c r="I7" s="364"/>
      <c r="J7" s="364"/>
      <c r="K7" s="364"/>
      <c r="L7" s="364"/>
      <c r="M7" s="364"/>
      <c r="N7" s="364"/>
      <c r="O7" s="364"/>
      <c r="P7" s="364"/>
      <c r="Q7" s="364"/>
      <c r="R7" s="364"/>
      <c r="S7" s="364"/>
      <c r="T7" s="364"/>
      <c r="U7" s="364"/>
      <c r="V7" s="364"/>
      <c r="W7" s="364"/>
      <c r="X7" s="364"/>
      <c r="Y7" s="364"/>
      <c r="Z7" s="364"/>
      <c r="AA7" s="364"/>
      <c r="AB7" s="364"/>
      <c r="AC7" s="364"/>
      <c r="AD7" s="364"/>
      <c r="AE7" s="364"/>
      <c r="AF7" s="364"/>
      <c r="AG7" s="364"/>
      <c r="AH7" s="364"/>
      <c r="AI7" s="364"/>
      <c r="AJ7" s="364"/>
      <c r="AK7" s="364"/>
      <c r="AL7" s="364"/>
      <c r="AM7" s="364"/>
      <c r="AN7" s="364"/>
      <c r="AO7" s="364"/>
      <c r="AP7" s="364"/>
      <c r="AQ7" s="364"/>
      <c r="AR7" s="364"/>
      <c r="AS7" s="364"/>
      <c r="AT7" s="364"/>
      <c r="AU7" s="364"/>
      <c r="AV7" s="364"/>
      <c r="AW7" s="364"/>
      <c r="AX7" s="364"/>
      <c r="AY7" s="364"/>
      <c r="AZ7" s="364"/>
      <c r="BA7" s="364"/>
      <c r="BB7" s="364"/>
      <c r="BC7" s="364"/>
      <c r="BD7" s="364"/>
      <c r="BE7" s="364"/>
      <c r="BF7" s="364"/>
      <c r="BG7" s="364"/>
      <c r="BH7" s="364"/>
      <c r="BI7" s="364"/>
      <c r="BJ7" s="364"/>
      <c r="BK7" s="364"/>
      <c r="BL7" s="364"/>
      <c r="BM7" s="364"/>
      <c r="BN7" s="364"/>
      <c r="BO7" s="364"/>
      <c r="BP7" s="364"/>
      <c r="BQ7" s="364"/>
      <c r="BR7" s="364"/>
      <c r="BS7" s="364"/>
      <c r="BT7" s="364"/>
      <c r="BU7" s="364"/>
      <c r="BV7" s="364"/>
      <c r="BW7" s="364"/>
      <c r="BX7" s="364"/>
      <c r="BY7" s="364"/>
      <c r="BZ7" s="364"/>
      <c r="CA7" s="364"/>
      <c r="CB7" s="364"/>
      <c r="CC7" s="364"/>
      <c r="CD7" s="364"/>
      <c r="CE7" s="364"/>
      <c r="CF7" s="364"/>
      <c r="CG7" s="364"/>
      <c r="CH7" s="364"/>
      <c r="CI7" s="364"/>
      <c r="CJ7" s="364"/>
      <c r="CK7" s="364"/>
      <c r="CL7" s="364"/>
      <c r="CM7" s="364"/>
      <c r="CN7" s="364"/>
      <c r="CO7" s="364"/>
      <c r="CP7" s="364"/>
      <c r="CQ7" s="364"/>
      <c r="CR7" s="364"/>
      <c r="CS7" s="364"/>
      <c r="CT7" s="364"/>
      <c r="CU7" s="364"/>
      <c r="CV7" s="364"/>
      <c r="CW7" s="364"/>
      <c r="CX7" s="364"/>
      <c r="CY7" s="364"/>
      <c r="CZ7" s="364"/>
      <c r="DA7" s="364"/>
      <c r="DB7" s="364"/>
      <c r="DC7" s="364"/>
      <c r="DD7" s="364"/>
      <c r="DE7" s="364"/>
    </row>
    <row r="8" spans="1:109" s="250" customFormat="1" x14ac:dyDescent="0.15">
      <c r="A8" s="364"/>
      <c r="B8" s="364"/>
      <c r="C8" s="364"/>
      <c r="D8" s="364"/>
      <c r="E8" s="364"/>
      <c r="F8" s="364"/>
      <c r="G8" s="364"/>
      <c r="H8" s="364"/>
      <c r="I8" s="364"/>
      <c r="J8" s="364"/>
      <c r="K8" s="364"/>
      <c r="L8" s="364"/>
      <c r="M8" s="364"/>
      <c r="N8" s="364"/>
      <c r="O8" s="364"/>
      <c r="P8" s="364"/>
      <c r="Q8" s="364"/>
      <c r="R8" s="364"/>
      <c r="S8" s="364"/>
      <c r="T8" s="364"/>
      <c r="U8" s="364"/>
      <c r="V8" s="364"/>
      <c r="W8" s="364"/>
      <c r="X8" s="364"/>
      <c r="Y8" s="364"/>
      <c r="Z8" s="364"/>
      <c r="AA8" s="364"/>
      <c r="AB8" s="364"/>
      <c r="AC8" s="364"/>
      <c r="AD8" s="364"/>
      <c r="AE8" s="364"/>
      <c r="AF8" s="364"/>
      <c r="AG8" s="364"/>
      <c r="AH8" s="364"/>
      <c r="AI8" s="364"/>
      <c r="AJ8" s="364"/>
      <c r="AK8" s="364"/>
      <c r="AL8" s="364"/>
      <c r="AM8" s="364"/>
      <c r="AN8" s="364"/>
      <c r="AO8" s="364"/>
      <c r="AP8" s="364"/>
      <c r="AQ8" s="364"/>
      <c r="AR8" s="364"/>
      <c r="AS8" s="364"/>
      <c r="AT8" s="364"/>
      <c r="AU8" s="364"/>
      <c r="AV8" s="364"/>
      <c r="AW8" s="364"/>
      <c r="AX8" s="364"/>
      <c r="AY8" s="364"/>
      <c r="AZ8" s="364"/>
      <c r="BA8" s="364"/>
      <c r="BB8" s="364"/>
      <c r="BC8" s="364"/>
      <c r="BD8" s="364"/>
      <c r="BE8" s="364"/>
      <c r="BF8" s="364"/>
      <c r="BG8" s="364"/>
      <c r="BH8" s="364"/>
      <c r="BI8" s="364"/>
      <c r="BJ8" s="364"/>
      <c r="BK8" s="364"/>
      <c r="BL8" s="364"/>
      <c r="BM8" s="364"/>
      <c r="BN8" s="364"/>
      <c r="BO8" s="364"/>
      <c r="BP8" s="364"/>
      <c r="BQ8" s="364"/>
      <c r="BR8" s="364"/>
      <c r="BS8" s="364"/>
      <c r="BT8" s="364"/>
      <c r="BU8" s="364"/>
      <c r="BV8" s="364"/>
      <c r="BW8" s="364"/>
      <c r="BX8" s="364"/>
      <c r="BY8" s="364"/>
      <c r="BZ8" s="364"/>
      <c r="CA8" s="364"/>
      <c r="CB8" s="364"/>
      <c r="CC8" s="364"/>
      <c r="CD8" s="364"/>
      <c r="CE8" s="364"/>
      <c r="CF8" s="364"/>
      <c r="CG8" s="364"/>
      <c r="CH8" s="364"/>
      <c r="CI8" s="364"/>
      <c r="CJ8" s="364"/>
      <c r="CK8" s="364"/>
      <c r="CL8" s="364"/>
      <c r="CM8" s="364"/>
      <c r="CN8" s="364"/>
      <c r="CO8" s="364"/>
      <c r="CP8" s="364"/>
      <c r="CQ8" s="364"/>
      <c r="CR8" s="364"/>
      <c r="CS8" s="364"/>
      <c r="CT8" s="364"/>
      <c r="CU8" s="364"/>
      <c r="CV8" s="364"/>
      <c r="CW8" s="364"/>
      <c r="CX8" s="364"/>
      <c r="CY8" s="364"/>
      <c r="CZ8" s="364"/>
      <c r="DA8" s="364"/>
      <c r="DB8" s="364"/>
      <c r="DC8" s="364"/>
      <c r="DD8" s="364"/>
      <c r="DE8" s="364"/>
    </row>
    <row r="9" spans="1:109" s="250" customFormat="1" x14ac:dyDescent="0.15">
      <c r="A9" s="364"/>
      <c r="B9" s="364"/>
      <c r="C9" s="364"/>
      <c r="D9" s="364"/>
      <c r="E9" s="364"/>
      <c r="F9" s="364"/>
      <c r="G9" s="364"/>
      <c r="H9" s="364"/>
      <c r="I9" s="364"/>
      <c r="J9" s="364"/>
      <c r="K9" s="364"/>
      <c r="L9" s="364"/>
      <c r="M9" s="364"/>
      <c r="N9" s="364"/>
      <c r="O9" s="364"/>
      <c r="P9" s="364"/>
      <c r="Q9" s="364"/>
      <c r="R9" s="364"/>
      <c r="S9" s="364"/>
      <c r="T9" s="364"/>
      <c r="U9" s="364"/>
      <c r="V9" s="364"/>
      <c r="W9" s="364"/>
      <c r="X9" s="364"/>
      <c r="Y9" s="364"/>
      <c r="Z9" s="364"/>
      <c r="AA9" s="364"/>
      <c r="AB9" s="364"/>
      <c r="AC9" s="364"/>
      <c r="AD9" s="364"/>
      <c r="AE9" s="364"/>
      <c r="AF9" s="364"/>
      <c r="AG9" s="364"/>
      <c r="AH9" s="364"/>
      <c r="AI9" s="364"/>
      <c r="AJ9" s="364"/>
      <c r="AK9" s="364"/>
      <c r="AL9" s="364"/>
      <c r="AM9" s="364"/>
      <c r="AN9" s="364"/>
      <c r="AO9" s="364"/>
      <c r="AP9" s="364"/>
      <c r="AQ9" s="364"/>
      <c r="AR9" s="364"/>
      <c r="AS9" s="364"/>
      <c r="AT9" s="364"/>
      <c r="AU9" s="364"/>
      <c r="AV9" s="364"/>
      <c r="AW9" s="364"/>
      <c r="AX9" s="364"/>
      <c r="AY9" s="364"/>
      <c r="AZ9" s="364"/>
      <c r="BA9" s="364"/>
      <c r="BB9" s="364"/>
      <c r="BC9" s="364"/>
      <c r="BD9" s="364"/>
      <c r="BE9" s="364"/>
      <c r="BF9" s="364"/>
      <c r="BG9" s="364"/>
      <c r="BH9" s="364"/>
      <c r="BI9" s="364"/>
      <c r="BJ9" s="364"/>
      <c r="BK9" s="364"/>
      <c r="BL9" s="364"/>
      <c r="BM9" s="364"/>
      <c r="BN9" s="364"/>
      <c r="BO9" s="364"/>
      <c r="BP9" s="364"/>
      <c r="BQ9" s="364"/>
      <c r="BR9" s="364"/>
      <c r="BS9" s="364"/>
      <c r="BT9" s="364"/>
      <c r="BU9" s="364"/>
      <c r="BV9" s="364"/>
      <c r="BW9" s="364"/>
      <c r="BX9" s="364"/>
      <c r="BY9" s="364"/>
      <c r="BZ9" s="364"/>
      <c r="CA9" s="364"/>
      <c r="CB9" s="364"/>
      <c r="CC9" s="364"/>
      <c r="CD9" s="364"/>
      <c r="CE9" s="364"/>
      <c r="CF9" s="364"/>
      <c r="CG9" s="364"/>
      <c r="CH9" s="364"/>
      <c r="CI9" s="364"/>
      <c r="CJ9" s="364"/>
      <c r="CK9" s="364"/>
      <c r="CL9" s="364"/>
      <c r="CM9" s="364"/>
      <c r="CN9" s="364"/>
      <c r="CO9" s="364"/>
      <c r="CP9" s="364"/>
      <c r="CQ9" s="364"/>
      <c r="CR9" s="364"/>
      <c r="CS9" s="364"/>
      <c r="CT9" s="364"/>
      <c r="CU9" s="364"/>
      <c r="CV9" s="364"/>
      <c r="CW9" s="364"/>
      <c r="CX9" s="364"/>
      <c r="CY9" s="364"/>
      <c r="CZ9" s="364"/>
      <c r="DA9" s="364"/>
      <c r="DB9" s="364"/>
      <c r="DC9" s="364"/>
      <c r="DD9" s="364"/>
      <c r="DE9" s="364"/>
    </row>
    <row r="10" spans="1:109" s="250" customFormat="1" x14ac:dyDescent="0.15">
      <c r="A10" s="364"/>
      <c r="B10" s="364"/>
      <c r="C10" s="364"/>
      <c r="D10" s="364"/>
      <c r="E10" s="364"/>
      <c r="F10" s="364"/>
      <c r="G10" s="364"/>
      <c r="H10" s="364"/>
      <c r="I10" s="364"/>
      <c r="J10" s="364"/>
      <c r="K10" s="364"/>
      <c r="L10" s="364"/>
      <c r="M10" s="364"/>
      <c r="N10" s="364"/>
      <c r="O10" s="364"/>
      <c r="P10" s="364"/>
      <c r="Q10" s="364"/>
      <c r="R10" s="364"/>
      <c r="S10" s="364"/>
      <c r="T10" s="364"/>
      <c r="U10" s="364"/>
      <c r="V10" s="364"/>
      <c r="W10" s="364"/>
      <c r="X10" s="364"/>
      <c r="Y10" s="364"/>
      <c r="Z10" s="364"/>
      <c r="AA10" s="364"/>
      <c r="AB10" s="364"/>
      <c r="AC10" s="364"/>
      <c r="AD10" s="364"/>
      <c r="AE10" s="364"/>
      <c r="AF10" s="364"/>
      <c r="AG10" s="364"/>
      <c r="AH10" s="364"/>
      <c r="AI10" s="364"/>
      <c r="AJ10" s="364"/>
      <c r="AK10" s="364"/>
      <c r="AL10" s="364"/>
      <c r="AM10" s="364"/>
      <c r="AN10" s="364"/>
      <c r="AO10" s="364"/>
      <c r="AP10" s="364"/>
      <c r="AQ10" s="364"/>
      <c r="AR10" s="364"/>
      <c r="AS10" s="364"/>
      <c r="AT10" s="364"/>
      <c r="AU10" s="364"/>
      <c r="AV10" s="364"/>
      <c r="AW10" s="364"/>
      <c r="AX10" s="364"/>
      <c r="AY10" s="364"/>
      <c r="AZ10" s="364"/>
      <c r="BA10" s="364"/>
      <c r="BB10" s="364"/>
      <c r="BC10" s="364"/>
      <c r="BD10" s="364"/>
      <c r="BE10" s="364"/>
      <c r="BF10" s="364"/>
      <c r="BG10" s="364"/>
      <c r="BH10" s="364"/>
      <c r="BI10" s="364"/>
      <c r="BJ10" s="364"/>
      <c r="BK10" s="364"/>
      <c r="BL10" s="364"/>
      <c r="BM10" s="364"/>
      <c r="BN10" s="364"/>
      <c r="BO10" s="364"/>
      <c r="BP10" s="364"/>
      <c r="BQ10" s="364"/>
      <c r="BR10" s="364"/>
      <c r="BS10" s="364"/>
      <c r="BT10" s="364"/>
      <c r="BU10" s="364"/>
      <c r="BV10" s="364"/>
      <c r="BW10" s="364"/>
      <c r="BX10" s="364"/>
      <c r="BY10" s="364"/>
      <c r="BZ10" s="364"/>
      <c r="CA10" s="364"/>
      <c r="CB10" s="364"/>
      <c r="CC10" s="364"/>
      <c r="CD10" s="364"/>
      <c r="CE10" s="364"/>
      <c r="CF10" s="364"/>
      <c r="CG10" s="364"/>
      <c r="CH10" s="364"/>
      <c r="CI10" s="364"/>
      <c r="CJ10" s="364"/>
      <c r="CK10" s="364"/>
      <c r="CL10" s="364"/>
      <c r="CM10" s="364"/>
      <c r="CN10" s="364"/>
      <c r="CO10" s="364"/>
      <c r="CP10" s="364"/>
      <c r="CQ10" s="364"/>
      <c r="CR10" s="364"/>
      <c r="CS10" s="364"/>
      <c r="CT10" s="364"/>
      <c r="CU10" s="364"/>
      <c r="CV10" s="364"/>
      <c r="CW10" s="364"/>
      <c r="CX10" s="364"/>
      <c r="CY10" s="364"/>
      <c r="CZ10" s="364"/>
      <c r="DA10" s="364"/>
      <c r="DB10" s="364"/>
      <c r="DC10" s="364"/>
      <c r="DD10" s="364"/>
      <c r="DE10" s="364"/>
    </row>
    <row r="11" spans="1:109" s="250" customFormat="1" x14ac:dyDescent="0.15">
      <c r="A11" s="364"/>
      <c r="B11" s="364"/>
      <c r="C11" s="364"/>
      <c r="D11" s="364"/>
      <c r="E11" s="364"/>
      <c r="F11" s="364"/>
      <c r="G11" s="364"/>
      <c r="H11" s="364"/>
      <c r="I11" s="364"/>
      <c r="J11" s="364"/>
      <c r="K11" s="364"/>
      <c r="L11" s="364"/>
      <c r="M11" s="364"/>
      <c r="N11" s="364"/>
      <c r="O11" s="364"/>
      <c r="P11" s="364"/>
      <c r="Q11" s="364"/>
      <c r="R11" s="364"/>
      <c r="S11" s="364"/>
      <c r="T11" s="364"/>
      <c r="U11" s="364"/>
      <c r="V11" s="364"/>
      <c r="W11" s="364"/>
      <c r="X11" s="364"/>
      <c r="Y11" s="364"/>
      <c r="Z11" s="364"/>
      <c r="AA11" s="364"/>
      <c r="AB11" s="364"/>
      <c r="AC11" s="364"/>
      <c r="AD11" s="364"/>
      <c r="AE11" s="364"/>
      <c r="AF11" s="364"/>
      <c r="AG11" s="364"/>
      <c r="AH11" s="364"/>
      <c r="AI11" s="364"/>
      <c r="AJ11" s="364"/>
      <c r="AK11" s="364"/>
      <c r="AL11" s="364"/>
      <c r="AM11" s="364"/>
      <c r="AN11" s="364"/>
      <c r="AO11" s="364"/>
      <c r="AP11" s="364"/>
      <c r="AQ11" s="364"/>
      <c r="AR11" s="364"/>
      <c r="AS11" s="364"/>
      <c r="AT11" s="364"/>
      <c r="AU11" s="364"/>
      <c r="AV11" s="364"/>
      <c r="AW11" s="364"/>
      <c r="AX11" s="364"/>
      <c r="AY11" s="364"/>
      <c r="AZ11" s="364"/>
      <c r="BA11" s="364"/>
      <c r="BB11" s="364"/>
      <c r="BC11" s="364"/>
      <c r="BD11" s="364"/>
      <c r="BE11" s="364"/>
      <c r="BF11" s="364"/>
      <c r="BG11" s="364"/>
      <c r="BH11" s="364"/>
      <c r="BI11" s="364"/>
      <c r="BJ11" s="364"/>
      <c r="BK11" s="364"/>
      <c r="BL11" s="364"/>
      <c r="BM11" s="364"/>
      <c r="BN11" s="364"/>
      <c r="BO11" s="364"/>
      <c r="BP11" s="364"/>
      <c r="BQ11" s="364"/>
      <c r="BR11" s="364"/>
      <c r="BS11" s="364"/>
      <c r="BT11" s="364"/>
      <c r="BU11" s="364"/>
      <c r="BV11" s="364"/>
      <c r="BW11" s="364"/>
      <c r="BX11" s="364"/>
      <c r="BY11" s="364"/>
      <c r="BZ11" s="364"/>
      <c r="CA11" s="364"/>
      <c r="CB11" s="364"/>
      <c r="CC11" s="364"/>
      <c r="CD11" s="364"/>
      <c r="CE11" s="364"/>
      <c r="CF11" s="364"/>
      <c r="CG11" s="364"/>
      <c r="CH11" s="364"/>
      <c r="CI11" s="364"/>
      <c r="CJ11" s="364"/>
      <c r="CK11" s="364"/>
      <c r="CL11" s="364"/>
      <c r="CM11" s="364"/>
      <c r="CN11" s="364"/>
      <c r="CO11" s="364"/>
      <c r="CP11" s="364"/>
      <c r="CQ11" s="364"/>
      <c r="CR11" s="364"/>
      <c r="CS11" s="364"/>
      <c r="CT11" s="364"/>
      <c r="CU11" s="364"/>
      <c r="CV11" s="364"/>
      <c r="CW11" s="364"/>
      <c r="CX11" s="364"/>
      <c r="CY11" s="364"/>
      <c r="CZ11" s="364"/>
      <c r="DA11" s="364"/>
      <c r="DB11" s="364"/>
      <c r="DC11" s="364"/>
      <c r="DD11" s="364"/>
      <c r="DE11" s="364"/>
    </row>
    <row r="12" spans="1:109" s="250" customFormat="1" x14ac:dyDescent="0.15">
      <c r="A12" s="364"/>
      <c r="B12" s="364"/>
      <c r="C12" s="364"/>
      <c r="D12" s="364"/>
      <c r="E12" s="364"/>
      <c r="F12" s="364"/>
      <c r="G12" s="364"/>
      <c r="H12" s="364"/>
      <c r="I12" s="364"/>
      <c r="J12" s="364"/>
      <c r="K12" s="364"/>
      <c r="L12" s="364"/>
      <c r="M12" s="364"/>
      <c r="N12" s="364"/>
      <c r="O12" s="364"/>
      <c r="P12" s="364"/>
      <c r="Q12" s="364"/>
      <c r="R12" s="364"/>
      <c r="S12" s="364"/>
      <c r="T12" s="364"/>
      <c r="U12" s="364"/>
      <c r="V12" s="364"/>
      <c r="W12" s="364"/>
      <c r="X12" s="364"/>
      <c r="Y12" s="364"/>
      <c r="Z12" s="364"/>
      <c r="AA12" s="364"/>
      <c r="AB12" s="364"/>
      <c r="AC12" s="364"/>
      <c r="AD12" s="364"/>
      <c r="AE12" s="364"/>
      <c r="AF12" s="364"/>
      <c r="AG12" s="364"/>
      <c r="AH12" s="364"/>
      <c r="AI12" s="364"/>
      <c r="AJ12" s="364"/>
      <c r="AK12" s="364"/>
      <c r="AL12" s="364"/>
      <c r="AM12" s="364"/>
      <c r="AN12" s="364"/>
      <c r="AO12" s="364"/>
      <c r="AP12" s="364"/>
      <c r="AQ12" s="364"/>
      <c r="AR12" s="364"/>
      <c r="AS12" s="364"/>
      <c r="AT12" s="364"/>
      <c r="AU12" s="364"/>
      <c r="AV12" s="364"/>
      <c r="AW12" s="364"/>
      <c r="AX12" s="364"/>
      <c r="AY12" s="364"/>
      <c r="AZ12" s="364"/>
      <c r="BA12" s="364"/>
      <c r="BB12" s="364"/>
      <c r="BC12" s="364"/>
      <c r="BD12" s="364"/>
      <c r="BE12" s="364"/>
      <c r="BF12" s="364"/>
      <c r="BG12" s="364"/>
      <c r="BH12" s="364"/>
      <c r="BI12" s="364"/>
      <c r="BJ12" s="364"/>
      <c r="BK12" s="364"/>
      <c r="BL12" s="364"/>
      <c r="BM12" s="364"/>
      <c r="BN12" s="364"/>
      <c r="BO12" s="364"/>
      <c r="BP12" s="364"/>
      <c r="BQ12" s="364"/>
      <c r="BR12" s="364"/>
      <c r="BS12" s="364"/>
      <c r="BT12" s="364"/>
      <c r="BU12" s="364"/>
      <c r="BV12" s="364"/>
      <c r="BW12" s="364"/>
      <c r="BX12" s="364"/>
      <c r="BY12" s="364"/>
      <c r="BZ12" s="364"/>
      <c r="CA12" s="364"/>
      <c r="CB12" s="364"/>
      <c r="CC12" s="364"/>
      <c r="CD12" s="364"/>
      <c r="CE12" s="364"/>
      <c r="CF12" s="364"/>
      <c r="CG12" s="364"/>
      <c r="CH12" s="364"/>
      <c r="CI12" s="364"/>
      <c r="CJ12" s="364"/>
      <c r="CK12" s="364"/>
      <c r="CL12" s="364"/>
      <c r="CM12" s="364"/>
      <c r="CN12" s="364"/>
      <c r="CO12" s="364"/>
      <c r="CP12" s="364"/>
      <c r="CQ12" s="364"/>
      <c r="CR12" s="364"/>
      <c r="CS12" s="364"/>
      <c r="CT12" s="364"/>
      <c r="CU12" s="364"/>
      <c r="CV12" s="364"/>
      <c r="CW12" s="364"/>
      <c r="CX12" s="364"/>
      <c r="CY12" s="364"/>
      <c r="CZ12" s="364"/>
      <c r="DA12" s="364"/>
      <c r="DB12" s="364"/>
      <c r="DC12" s="364"/>
      <c r="DD12" s="364"/>
      <c r="DE12" s="364"/>
    </row>
    <row r="13" spans="1:109" s="250" customFormat="1" x14ac:dyDescent="0.15">
      <c r="A13" s="364"/>
      <c r="B13" s="364"/>
      <c r="C13" s="364"/>
      <c r="D13" s="364"/>
      <c r="E13" s="364"/>
      <c r="F13" s="364"/>
      <c r="G13" s="364"/>
      <c r="H13" s="364"/>
      <c r="I13" s="364"/>
      <c r="J13" s="364"/>
      <c r="K13" s="364"/>
      <c r="L13" s="364"/>
      <c r="M13" s="364"/>
      <c r="N13" s="364"/>
      <c r="O13" s="364"/>
      <c r="P13" s="364"/>
      <c r="Q13" s="364"/>
      <c r="R13" s="364"/>
      <c r="S13" s="364"/>
      <c r="T13" s="364"/>
      <c r="U13" s="364"/>
      <c r="V13" s="364"/>
      <c r="W13" s="364"/>
      <c r="X13" s="364"/>
      <c r="Y13" s="364"/>
      <c r="Z13" s="364"/>
      <c r="AA13" s="364"/>
      <c r="AB13" s="364"/>
      <c r="AC13" s="364"/>
      <c r="AD13" s="364"/>
      <c r="AE13" s="364"/>
      <c r="AF13" s="364"/>
      <c r="AG13" s="364"/>
      <c r="AH13" s="364"/>
      <c r="AI13" s="364"/>
      <c r="AJ13" s="364"/>
      <c r="AK13" s="364"/>
      <c r="AL13" s="364"/>
      <c r="AM13" s="364"/>
      <c r="AN13" s="364"/>
      <c r="AO13" s="364"/>
      <c r="AP13" s="364"/>
      <c r="AQ13" s="364"/>
      <c r="AR13" s="364"/>
      <c r="AS13" s="364"/>
      <c r="AT13" s="364"/>
      <c r="AU13" s="364"/>
      <c r="AV13" s="364"/>
      <c r="AW13" s="364"/>
      <c r="AX13" s="364"/>
      <c r="AY13" s="364"/>
      <c r="AZ13" s="364"/>
      <c r="BA13" s="364"/>
      <c r="BB13" s="364"/>
      <c r="BC13" s="364"/>
      <c r="BD13" s="364"/>
      <c r="BE13" s="364"/>
      <c r="BF13" s="364"/>
      <c r="BG13" s="364"/>
      <c r="BH13" s="364"/>
      <c r="BI13" s="364"/>
      <c r="BJ13" s="364"/>
      <c r="BK13" s="364"/>
      <c r="BL13" s="364"/>
      <c r="BM13" s="364"/>
      <c r="BN13" s="364"/>
      <c r="BO13" s="364"/>
      <c r="BP13" s="364"/>
      <c r="BQ13" s="364"/>
      <c r="BR13" s="364"/>
      <c r="BS13" s="364"/>
      <c r="BT13" s="364"/>
      <c r="BU13" s="364"/>
      <c r="BV13" s="364"/>
      <c r="BW13" s="364"/>
      <c r="BX13" s="364"/>
      <c r="BY13" s="364"/>
      <c r="BZ13" s="364"/>
      <c r="CA13" s="364"/>
      <c r="CB13" s="364"/>
      <c r="CC13" s="364"/>
      <c r="CD13" s="364"/>
      <c r="CE13" s="364"/>
      <c r="CF13" s="364"/>
      <c r="CG13" s="364"/>
      <c r="CH13" s="364"/>
      <c r="CI13" s="364"/>
      <c r="CJ13" s="364"/>
      <c r="CK13" s="364"/>
      <c r="CL13" s="364"/>
      <c r="CM13" s="364"/>
      <c r="CN13" s="364"/>
      <c r="CO13" s="364"/>
      <c r="CP13" s="364"/>
      <c r="CQ13" s="364"/>
      <c r="CR13" s="364"/>
      <c r="CS13" s="364"/>
      <c r="CT13" s="364"/>
      <c r="CU13" s="364"/>
      <c r="CV13" s="364"/>
      <c r="CW13" s="364"/>
      <c r="CX13" s="364"/>
      <c r="CY13" s="364"/>
      <c r="CZ13" s="364"/>
      <c r="DA13" s="364"/>
      <c r="DB13" s="364"/>
      <c r="DC13" s="364"/>
      <c r="DD13" s="364"/>
      <c r="DE13" s="364"/>
    </row>
    <row r="14" spans="1:109" s="250" customFormat="1" x14ac:dyDescent="0.15">
      <c r="A14" s="364"/>
      <c r="B14" s="364"/>
      <c r="C14" s="364"/>
      <c r="D14" s="364"/>
      <c r="E14" s="364"/>
      <c r="F14" s="364"/>
      <c r="G14" s="364"/>
      <c r="H14" s="364"/>
      <c r="I14" s="364"/>
      <c r="J14" s="364"/>
      <c r="K14" s="364"/>
      <c r="L14" s="364"/>
      <c r="M14" s="364"/>
      <c r="N14" s="364"/>
      <c r="O14" s="364"/>
      <c r="P14" s="364"/>
      <c r="Q14" s="364"/>
      <c r="R14" s="364"/>
      <c r="S14" s="364"/>
      <c r="T14" s="364"/>
      <c r="U14" s="364"/>
      <c r="V14" s="364"/>
      <c r="W14" s="364"/>
      <c r="X14" s="364"/>
      <c r="Y14" s="364"/>
      <c r="Z14" s="364"/>
      <c r="AA14" s="364"/>
      <c r="AB14" s="364"/>
      <c r="AC14" s="364"/>
      <c r="AD14" s="364"/>
      <c r="AE14" s="364"/>
      <c r="AF14" s="364"/>
      <c r="AG14" s="364"/>
      <c r="AH14" s="364"/>
      <c r="AI14" s="364"/>
      <c r="AJ14" s="364"/>
      <c r="AK14" s="364"/>
      <c r="AL14" s="364"/>
      <c r="AM14" s="364"/>
      <c r="AN14" s="364"/>
      <c r="AO14" s="364"/>
      <c r="AP14" s="364"/>
      <c r="AQ14" s="364"/>
      <c r="AR14" s="364"/>
      <c r="AS14" s="364"/>
      <c r="AT14" s="364"/>
      <c r="AU14" s="364"/>
      <c r="AV14" s="364"/>
      <c r="AW14" s="364"/>
      <c r="AX14" s="364"/>
      <c r="AY14" s="364"/>
      <c r="AZ14" s="364"/>
      <c r="BA14" s="364"/>
      <c r="BB14" s="364"/>
      <c r="BC14" s="364"/>
      <c r="BD14" s="364"/>
      <c r="BE14" s="364"/>
      <c r="BF14" s="364"/>
      <c r="BG14" s="364"/>
      <c r="BH14" s="364"/>
      <c r="BI14" s="364"/>
      <c r="BJ14" s="364"/>
      <c r="BK14" s="364"/>
      <c r="BL14" s="364"/>
      <c r="BM14" s="364"/>
      <c r="BN14" s="364"/>
      <c r="BO14" s="364"/>
      <c r="BP14" s="364"/>
      <c r="BQ14" s="364"/>
      <c r="BR14" s="364"/>
      <c r="BS14" s="364"/>
      <c r="BT14" s="364"/>
      <c r="BU14" s="364"/>
      <c r="BV14" s="364"/>
      <c r="BW14" s="364"/>
      <c r="BX14" s="364"/>
      <c r="BY14" s="364"/>
      <c r="BZ14" s="364"/>
      <c r="CA14" s="364"/>
      <c r="CB14" s="364"/>
      <c r="CC14" s="364"/>
      <c r="CD14" s="364"/>
      <c r="CE14" s="364"/>
      <c r="CF14" s="364"/>
      <c r="CG14" s="364"/>
      <c r="CH14" s="364"/>
      <c r="CI14" s="364"/>
      <c r="CJ14" s="364"/>
      <c r="CK14" s="364"/>
      <c r="CL14" s="364"/>
      <c r="CM14" s="364"/>
      <c r="CN14" s="364"/>
      <c r="CO14" s="364"/>
      <c r="CP14" s="364"/>
      <c r="CQ14" s="364"/>
      <c r="CR14" s="364"/>
      <c r="CS14" s="364"/>
      <c r="CT14" s="364"/>
      <c r="CU14" s="364"/>
      <c r="CV14" s="364"/>
      <c r="CW14" s="364"/>
      <c r="CX14" s="364"/>
      <c r="CY14" s="364"/>
      <c r="CZ14" s="364"/>
      <c r="DA14" s="364"/>
      <c r="DB14" s="364"/>
      <c r="DC14" s="364"/>
      <c r="DD14" s="364"/>
      <c r="DE14" s="364"/>
    </row>
    <row r="15" spans="1:109" s="250" customFormat="1" x14ac:dyDescent="0.15">
      <c r="A15" s="363"/>
      <c r="B15" s="364"/>
      <c r="C15" s="364"/>
      <c r="D15" s="364"/>
      <c r="E15" s="364"/>
      <c r="F15" s="364"/>
      <c r="G15" s="364"/>
      <c r="H15" s="364"/>
      <c r="I15" s="364"/>
      <c r="J15" s="364"/>
      <c r="K15" s="364"/>
      <c r="L15" s="364"/>
      <c r="M15" s="364"/>
      <c r="N15" s="364"/>
      <c r="O15" s="364"/>
      <c r="P15" s="364"/>
      <c r="Q15" s="364"/>
      <c r="R15" s="364"/>
      <c r="S15" s="364"/>
      <c r="T15" s="364"/>
      <c r="U15" s="364"/>
      <c r="V15" s="364"/>
      <c r="W15" s="364"/>
      <c r="X15" s="364"/>
      <c r="Y15" s="364"/>
      <c r="Z15" s="364"/>
      <c r="AA15" s="364"/>
      <c r="AB15" s="364"/>
      <c r="AC15" s="364"/>
      <c r="AD15" s="364"/>
      <c r="AE15" s="364"/>
      <c r="AF15" s="364"/>
      <c r="AG15" s="364"/>
      <c r="AH15" s="364"/>
      <c r="AI15" s="364"/>
      <c r="AJ15" s="364"/>
      <c r="AK15" s="364"/>
      <c r="AL15" s="364"/>
      <c r="AM15" s="364"/>
      <c r="AN15" s="364"/>
      <c r="AO15" s="364"/>
      <c r="AP15" s="364"/>
      <c r="AQ15" s="364"/>
      <c r="AR15" s="364"/>
      <c r="AS15" s="364"/>
      <c r="AT15" s="364"/>
      <c r="AU15" s="364"/>
      <c r="AV15" s="364"/>
      <c r="AW15" s="364"/>
      <c r="AX15" s="364"/>
      <c r="AY15" s="364"/>
      <c r="AZ15" s="364"/>
      <c r="BA15" s="364"/>
      <c r="BB15" s="364"/>
      <c r="BC15" s="364"/>
      <c r="BD15" s="364"/>
      <c r="BE15" s="364"/>
      <c r="BF15" s="364"/>
      <c r="BG15" s="364"/>
      <c r="BH15" s="364"/>
      <c r="BI15" s="364"/>
      <c r="BJ15" s="364"/>
      <c r="BK15" s="364"/>
      <c r="BL15" s="364"/>
      <c r="BM15" s="364"/>
      <c r="BN15" s="364"/>
      <c r="BO15" s="364"/>
      <c r="BP15" s="364"/>
      <c r="BQ15" s="364"/>
      <c r="BR15" s="364"/>
      <c r="BS15" s="364"/>
      <c r="BT15" s="364"/>
      <c r="BU15" s="364"/>
      <c r="BV15" s="364"/>
      <c r="BW15" s="364"/>
      <c r="BX15" s="364"/>
      <c r="BY15" s="364"/>
      <c r="BZ15" s="364"/>
      <c r="CA15" s="364"/>
      <c r="CB15" s="364"/>
      <c r="CC15" s="364"/>
      <c r="CD15" s="364"/>
      <c r="CE15" s="364"/>
      <c r="CF15" s="364"/>
      <c r="CG15" s="364"/>
      <c r="CH15" s="364"/>
      <c r="CI15" s="364"/>
      <c r="CJ15" s="364"/>
      <c r="CK15" s="364"/>
      <c r="CL15" s="364"/>
      <c r="CM15" s="364"/>
      <c r="CN15" s="364"/>
      <c r="CO15" s="364"/>
      <c r="CP15" s="364"/>
      <c r="CQ15" s="364"/>
      <c r="CR15" s="364"/>
      <c r="CS15" s="364"/>
      <c r="CT15" s="364"/>
      <c r="CU15" s="364"/>
      <c r="CV15" s="364"/>
      <c r="CW15" s="364"/>
      <c r="CX15" s="364"/>
      <c r="CY15" s="364"/>
      <c r="CZ15" s="364"/>
      <c r="DA15" s="364"/>
      <c r="DB15" s="364"/>
      <c r="DC15" s="364"/>
      <c r="DD15" s="364"/>
      <c r="DE15" s="364"/>
    </row>
    <row r="16" spans="1:109" s="250" customFormat="1" x14ac:dyDescent="0.15">
      <c r="A16" s="363"/>
      <c r="B16" s="364"/>
      <c r="C16" s="364"/>
      <c r="D16" s="364"/>
      <c r="E16" s="364"/>
      <c r="F16" s="364"/>
      <c r="G16" s="364"/>
      <c r="H16" s="364"/>
      <c r="I16" s="364"/>
      <c r="J16" s="364"/>
      <c r="K16" s="364"/>
      <c r="L16" s="364"/>
      <c r="M16" s="364"/>
      <c r="N16" s="364"/>
      <c r="O16" s="364"/>
      <c r="P16" s="364"/>
      <c r="Q16" s="364"/>
      <c r="R16" s="364"/>
      <c r="S16" s="364"/>
      <c r="T16" s="364"/>
      <c r="U16" s="364"/>
      <c r="V16" s="364"/>
      <c r="W16" s="364"/>
      <c r="X16" s="364"/>
      <c r="Y16" s="364"/>
      <c r="Z16" s="364"/>
      <c r="AA16" s="364"/>
      <c r="AB16" s="364"/>
      <c r="AC16" s="364"/>
      <c r="AD16" s="364"/>
      <c r="AE16" s="364"/>
      <c r="AF16" s="364"/>
      <c r="AG16" s="364"/>
      <c r="AH16" s="364"/>
      <c r="AI16" s="364"/>
      <c r="AJ16" s="364"/>
      <c r="AK16" s="364"/>
      <c r="AL16" s="364"/>
      <c r="AM16" s="364"/>
      <c r="AN16" s="364"/>
      <c r="AO16" s="364"/>
      <c r="AP16" s="364"/>
      <c r="AQ16" s="364"/>
      <c r="AR16" s="364"/>
      <c r="AS16" s="364"/>
      <c r="AT16" s="364"/>
      <c r="AU16" s="364"/>
      <c r="AV16" s="364"/>
      <c r="AW16" s="364"/>
      <c r="AX16" s="364"/>
      <c r="AY16" s="364"/>
      <c r="AZ16" s="364"/>
      <c r="BA16" s="364"/>
      <c r="BB16" s="364"/>
      <c r="BC16" s="364"/>
      <c r="BD16" s="364"/>
      <c r="BE16" s="364"/>
      <c r="BF16" s="364"/>
      <c r="BG16" s="364"/>
      <c r="BH16" s="364"/>
      <c r="BI16" s="364"/>
      <c r="BJ16" s="364"/>
      <c r="BK16" s="364"/>
      <c r="BL16" s="364"/>
      <c r="BM16" s="364"/>
      <c r="BN16" s="364"/>
      <c r="BO16" s="364"/>
      <c r="BP16" s="364"/>
      <c r="BQ16" s="364"/>
      <c r="BR16" s="364"/>
      <c r="BS16" s="364"/>
      <c r="BT16" s="364"/>
      <c r="BU16" s="364"/>
      <c r="BV16" s="364"/>
      <c r="BW16" s="364"/>
      <c r="BX16" s="364"/>
      <c r="BY16" s="364"/>
      <c r="BZ16" s="364"/>
      <c r="CA16" s="364"/>
      <c r="CB16" s="364"/>
      <c r="CC16" s="364"/>
      <c r="CD16" s="364"/>
      <c r="CE16" s="364"/>
      <c r="CF16" s="364"/>
      <c r="CG16" s="364"/>
      <c r="CH16" s="364"/>
      <c r="CI16" s="364"/>
      <c r="CJ16" s="364"/>
      <c r="CK16" s="364"/>
      <c r="CL16" s="364"/>
      <c r="CM16" s="364"/>
      <c r="CN16" s="364"/>
      <c r="CO16" s="364"/>
      <c r="CP16" s="364"/>
      <c r="CQ16" s="364"/>
      <c r="CR16" s="364"/>
      <c r="CS16" s="364"/>
      <c r="CT16" s="364"/>
      <c r="CU16" s="364"/>
      <c r="CV16" s="364"/>
      <c r="CW16" s="364"/>
      <c r="CX16" s="364"/>
      <c r="CY16" s="364"/>
      <c r="CZ16" s="364"/>
      <c r="DA16" s="364"/>
      <c r="DB16" s="364"/>
      <c r="DC16" s="364"/>
      <c r="DD16" s="364"/>
      <c r="DE16" s="364"/>
    </row>
    <row r="17" spans="1:109" s="250" customFormat="1" x14ac:dyDescent="0.15">
      <c r="A17" s="363"/>
      <c r="B17" s="364"/>
      <c r="C17" s="364"/>
      <c r="D17" s="364"/>
      <c r="E17" s="364"/>
      <c r="F17" s="364"/>
      <c r="G17" s="364"/>
      <c r="H17" s="364"/>
      <c r="I17" s="364"/>
      <c r="J17" s="364"/>
      <c r="K17" s="364"/>
      <c r="L17" s="364"/>
      <c r="M17" s="364"/>
      <c r="N17" s="364"/>
      <c r="O17" s="364"/>
      <c r="P17" s="364"/>
      <c r="Q17" s="364"/>
      <c r="R17" s="364"/>
      <c r="S17" s="364"/>
      <c r="T17" s="364"/>
      <c r="U17" s="364"/>
      <c r="V17" s="364"/>
      <c r="W17" s="364"/>
      <c r="X17" s="364"/>
      <c r="Y17" s="364"/>
      <c r="Z17" s="364"/>
      <c r="AA17" s="364"/>
      <c r="AB17" s="364"/>
      <c r="AC17" s="364"/>
      <c r="AD17" s="364"/>
      <c r="AE17" s="364"/>
      <c r="AF17" s="364"/>
      <c r="AG17" s="364"/>
      <c r="AH17" s="364"/>
      <c r="AI17" s="364"/>
      <c r="AJ17" s="364"/>
      <c r="AK17" s="364"/>
      <c r="AL17" s="364"/>
      <c r="AM17" s="364"/>
      <c r="AN17" s="364"/>
      <c r="AO17" s="364"/>
      <c r="AP17" s="364"/>
      <c r="AQ17" s="364"/>
      <c r="AR17" s="364"/>
      <c r="AS17" s="364"/>
      <c r="AT17" s="364"/>
      <c r="AU17" s="364"/>
      <c r="AV17" s="364"/>
      <c r="AW17" s="364"/>
      <c r="AX17" s="364"/>
      <c r="AY17" s="364"/>
      <c r="AZ17" s="364"/>
      <c r="BA17" s="364"/>
      <c r="BB17" s="364"/>
      <c r="BC17" s="364"/>
      <c r="BD17" s="364"/>
      <c r="BE17" s="364"/>
      <c r="BF17" s="364"/>
      <c r="BG17" s="364"/>
      <c r="BH17" s="364"/>
      <c r="BI17" s="364"/>
      <c r="BJ17" s="364"/>
      <c r="BK17" s="364"/>
      <c r="BL17" s="364"/>
      <c r="BM17" s="364"/>
      <c r="BN17" s="364"/>
      <c r="BO17" s="364"/>
      <c r="BP17" s="364"/>
      <c r="BQ17" s="364"/>
      <c r="BR17" s="364"/>
      <c r="BS17" s="364"/>
      <c r="BT17" s="364"/>
      <c r="BU17" s="364"/>
      <c r="BV17" s="364"/>
      <c r="BW17" s="364"/>
      <c r="BX17" s="364"/>
      <c r="BY17" s="364"/>
      <c r="BZ17" s="364"/>
      <c r="CA17" s="364"/>
      <c r="CB17" s="364"/>
      <c r="CC17" s="364"/>
      <c r="CD17" s="364"/>
      <c r="CE17" s="364"/>
      <c r="CF17" s="364"/>
      <c r="CG17" s="364"/>
      <c r="CH17" s="364"/>
      <c r="CI17" s="364"/>
      <c r="CJ17" s="364"/>
      <c r="CK17" s="364"/>
      <c r="CL17" s="364"/>
      <c r="CM17" s="364"/>
      <c r="CN17" s="364"/>
      <c r="CO17" s="364"/>
      <c r="CP17" s="364"/>
      <c r="CQ17" s="364"/>
      <c r="CR17" s="364"/>
      <c r="CS17" s="364"/>
      <c r="CT17" s="364"/>
      <c r="CU17" s="364"/>
      <c r="CV17" s="364"/>
      <c r="CW17" s="364"/>
      <c r="CX17" s="364"/>
      <c r="CY17" s="364"/>
      <c r="CZ17" s="364"/>
      <c r="DA17" s="364"/>
      <c r="DB17" s="364"/>
      <c r="DC17" s="364"/>
      <c r="DD17" s="364"/>
      <c r="DE17" s="364"/>
    </row>
    <row r="18" spans="1:109" s="250" customFormat="1" x14ac:dyDescent="0.15">
      <c r="A18" s="363"/>
      <c r="B18" s="364"/>
      <c r="C18" s="364"/>
      <c r="D18" s="364"/>
      <c r="E18" s="364"/>
      <c r="F18" s="364"/>
      <c r="G18" s="364"/>
      <c r="H18" s="364"/>
      <c r="I18" s="364"/>
      <c r="J18" s="364"/>
      <c r="K18" s="364"/>
      <c r="L18" s="364"/>
      <c r="M18" s="364"/>
      <c r="N18" s="364"/>
      <c r="O18" s="364"/>
      <c r="P18" s="364"/>
      <c r="Q18" s="364"/>
      <c r="R18" s="364"/>
      <c r="S18" s="364"/>
      <c r="T18" s="364"/>
      <c r="U18" s="364"/>
      <c r="V18" s="364"/>
      <c r="W18" s="364"/>
      <c r="X18" s="364"/>
      <c r="Y18" s="364"/>
      <c r="Z18" s="364"/>
      <c r="AA18" s="364"/>
      <c r="AB18" s="364"/>
      <c r="AC18" s="364"/>
      <c r="AD18" s="364"/>
      <c r="AE18" s="364"/>
      <c r="AF18" s="364"/>
      <c r="AG18" s="364"/>
      <c r="AH18" s="364"/>
      <c r="AI18" s="364"/>
      <c r="AJ18" s="364"/>
      <c r="AK18" s="364"/>
      <c r="AL18" s="364"/>
      <c r="AM18" s="364"/>
      <c r="AN18" s="364"/>
      <c r="AO18" s="364"/>
      <c r="AP18" s="364"/>
      <c r="AQ18" s="364"/>
      <c r="AR18" s="364"/>
      <c r="AS18" s="364"/>
      <c r="AT18" s="364"/>
      <c r="AU18" s="364"/>
      <c r="AV18" s="364"/>
      <c r="AW18" s="364"/>
      <c r="AX18" s="364"/>
      <c r="AY18" s="364"/>
      <c r="AZ18" s="364"/>
      <c r="BA18" s="364"/>
      <c r="BB18" s="364"/>
      <c r="BC18" s="364"/>
      <c r="BD18" s="364"/>
      <c r="BE18" s="364"/>
      <c r="BF18" s="364"/>
      <c r="BG18" s="364"/>
      <c r="BH18" s="364"/>
      <c r="BI18" s="364"/>
      <c r="BJ18" s="364"/>
      <c r="BK18" s="364"/>
      <c r="BL18" s="364"/>
      <c r="BM18" s="364"/>
      <c r="BN18" s="364"/>
      <c r="BO18" s="364"/>
      <c r="BP18" s="364"/>
      <c r="BQ18" s="364"/>
      <c r="BR18" s="364"/>
      <c r="BS18" s="364"/>
      <c r="BT18" s="364"/>
      <c r="BU18" s="364"/>
      <c r="BV18" s="364"/>
      <c r="BW18" s="364"/>
      <c r="BX18" s="364"/>
      <c r="BY18" s="364"/>
      <c r="BZ18" s="364"/>
      <c r="CA18" s="364"/>
      <c r="CB18" s="364"/>
      <c r="CC18" s="364"/>
      <c r="CD18" s="364"/>
      <c r="CE18" s="364"/>
      <c r="CF18" s="364"/>
      <c r="CG18" s="364"/>
      <c r="CH18" s="364"/>
      <c r="CI18" s="364"/>
      <c r="CJ18" s="364"/>
      <c r="CK18" s="364"/>
      <c r="CL18" s="364"/>
      <c r="CM18" s="364"/>
      <c r="CN18" s="364"/>
      <c r="CO18" s="364"/>
      <c r="CP18" s="364"/>
      <c r="CQ18" s="364"/>
      <c r="CR18" s="364"/>
      <c r="CS18" s="364"/>
      <c r="CT18" s="364"/>
      <c r="CU18" s="364"/>
      <c r="CV18" s="364"/>
      <c r="CW18" s="364"/>
      <c r="CX18" s="364"/>
      <c r="CY18" s="364"/>
      <c r="CZ18" s="364"/>
      <c r="DA18" s="364"/>
      <c r="DB18" s="364"/>
      <c r="DC18" s="364"/>
      <c r="DD18" s="364"/>
      <c r="DE18" s="364"/>
    </row>
    <row r="19" spans="1:109" x14ac:dyDescent="0.15">
      <c r="DD19" s="363"/>
      <c r="DE19" s="363"/>
    </row>
    <row r="20" spans="1:109" x14ac:dyDescent="0.15">
      <c r="DD20" s="363"/>
      <c r="DE20" s="363"/>
    </row>
    <row r="21" spans="1:109" ht="17.25" customHeight="1" x14ac:dyDescent="0.15">
      <c r="B21" s="365"/>
      <c r="C21" s="366"/>
      <c r="D21" s="366"/>
      <c r="E21" s="366"/>
      <c r="F21" s="366"/>
      <c r="G21" s="366"/>
      <c r="H21" s="366"/>
      <c r="I21" s="366"/>
      <c r="J21" s="366"/>
      <c r="K21" s="366"/>
      <c r="L21" s="366"/>
      <c r="M21" s="366"/>
      <c r="N21" s="367"/>
      <c r="O21" s="366"/>
      <c r="P21" s="366"/>
      <c r="Q21" s="366"/>
      <c r="R21" s="366"/>
      <c r="S21" s="366"/>
      <c r="T21" s="366"/>
      <c r="U21" s="366"/>
      <c r="V21" s="366"/>
      <c r="W21" s="366"/>
      <c r="X21" s="366"/>
      <c r="Y21" s="366"/>
      <c r="Z21" s="366"/>
      <c r="AA21" s="366"/>
      <c r="AB21" s="366"/>
      <c r="AC21" s="366"/>
      <c r="AD21" s="366"/>
      <c r="AE21" s="366"/>
      <c r="AF21" s="366"/>
      <c r="AG21" s="366"/>
      <c r="AH21" s="366"/>
      <c r="AI21" s="366"/>
      <c r="AJ21" s="366"/>
      <c r="AK21" s="366"/>
      <c r="AL21" s="366"/>
      <c r="AM21" s="366"/>
      <c r="AN21" s="366"/>
      <c r="AO21" s="366"/>
      <c r="AP21" s="366"/>
      <c r="AQ21" s="366"/>
      <c r="AR21" s="366"/>
      <c r="AS21" s="366"/>
      <c r="AT21" s="367"/>
      <c r="AU21" s="366"/>
      <c r="AV21" s="366"/>
      <c r="AW21" s="366"/>
      <c r="AX21" s="366"/>
      <c r="AY21" s="366"/>
      <c r="AZ21" s="366"/>
      <c r="BA21" s="366"/>
      <c r="BB21" s="366"/>
      <c r="BC21" s="366"/>
      <c r="BD21" s="366"/>
      <c r="BE21" s="366"/>
      <c r="BF21" s="367"/>
      <c r="BG21" s="366"/>
      <c r="BH21" s="366"/>
      <c r="BI21" s="366"/>
      <c r="BJ21" s="366"/>
      <c r="BK21" s="366"/>
      <c r="BL21" s="366"/>
      <c r="BM21" s="366"/>
      <c r="BN21" s="366"/>
      <c r="BO21" s="366"/>
      <c r="BP21" s="366"/>
      <c r="BQ21" s="366"/>
      <c r="BR21" s="367"/>
      <c r="BS21" s="366"/>
      <c r="BT21" s="366"/>
      <c r="BU21" s="366"/>
      <c r="BV21" s="366"/>
      <c r="BW21" s="366"/>
      <c r="BX21" s="366"/>
      <c r="BY21" s="366"/>
      <c r="BZ21" s="366"/>
      <c r="CA21" s="366"/>
      <c r="CB21" s="366"/>
      <c r="CC21" s="366"/>
      <c r="CD21" s="367"/>
      <c r="CE21" s="366"/>
      <c r="CF21" s="366"/>
      <c r="CG21" s="366"/>
      <c r="CH21" s="366"/>
      <c r="CI21" s="366"/>
      <c r="CJ21" s="366"/>
      <c r="CK21" s="366"/>
      <c r="CL21" s="366"/>
      <c r="CM21" s="366"/>
      <c r="CN21" s="366"/>
      <c r="CO21" s="366"/>
      <c r="CP21" s="367"/>
      <c r="CQ21" s="366"/>
      <c r="CR21" s="366"/>
      <c r="CS21" s="366"/>
      <c r="CT21" s="366"/>
      <c r="CU21" s="366"/>
      <c r="CV21" s="366"/>
      <c r="CW21" s="366"/>
      <c r="CX21" s="366"/>
      <c r="CY21" s="366"/>
      <c r="CZ21" s="366"/>
      <c r="DA21" s="366"/>
      <c r="DB21" s="367"/>
      <c r="DC21" s="366"/>
      <c r="DD21" s="368"/>
      <c r="DE21" s="363"/>
    </row>
    <row r="22" spans="1:109" ht="17.25" customHeight="1" x14ac:dyDescent="0.15">
      <c r="B22" s="369"/>
    </row>
    <row r="23" spans="1:109" x14ac:dyDescent="0.15">
      <c r="B23" s="369"/>
    </row>
    <row r="24" spans="1:109" x14ac:dyDescent="0.15">
      <c r="B24" s="369"/>
    </row>
    <row r="25" spans="1:109" x14ac:dyDescent="0.15">
      <c r="B25" s="369"/>
    </row>
    <row r="26" spans="1:109" x14ac:dyDescent="0.15">
      <c r="B26" s="369"/>
    </row>
    <row r="27" spans="1:109" x14ac:dyDescent="0.15">
      <c r="B27" s="369"/>
    </row>
    <row r="28" spans="1:109" x14ac:dyDescent="0.15">
      <c r="B28" s="369"/>
    </row>
    <row r="29" spans="1:109" x14ac:dyDescent="0.15">
      <c r="B29" s="369"/>
    </row>
    <row r="30" spans="1:109" x14ac:dyDescent="0.15">
      <c r="B30" s="369"/>
    </row>
    <row r="31" spans="1:109" x14ac:dyDescent="0.15">
      <c r="B31" s="369"/>
    </row>
    <row r="32" spans="1:109" x14ac:dyDescent="0.15">
      <c r="B32" s="369"/>
    </row>
    <row r="33" spans="2:109" x14ac:dyDescent="0.15">
      <c r="B33" s="369"/>
    </row>
    <row r="34" spans="2:109" x14ac:dyDescent="0.15">
      <c r="B34" s="369"/>
    </row>
    <row r="35" spans="2:109" x14ac:dyDescent="0.15">
      <c r="B35" s="369"/>
    </row>
    <row r="36" spans="2:109" x14ac:dyDescent="0.15">
      <c r="B36" s="369"/>
    </row>
    <row r="37" spans="2:109" x14ac:dyDescent="0.15">
      <c r="B37" s="369"/>
    </row>
    <row r="38" spans="2:109" x14ac:dyDescent="0.15">
      <c r="B38" s="369"/>
    </row>
    <row r="39" spans="2:109" x14ac:dyDescent="0.15">
      <c r="B39" s="371"/>
      <c r="C39" s="372"/>
      <c r="D39" s="372"/>
      <c r="E39" s="372"/>
      <c r="F39" s="372"/>
      <c r="G39" s="372"/>
      <c r="H39" s="372"/>
      <c r="I39" s="372"/>
      <c r="J39" s="372"/>
      <c r="K39" s="372"/>
      <c r="L39" s="372"/>
      <c r="M39" s="372"/>
      <c r="N39" s="372"/>
      <c r="O39" s="372"/>
      <c r="P39" s="372"/>
      <c r="Q39" s="372"/>
      <c r="R39" s="372"/>
      <c r="S39" s="372"/>
      <c r="T39" s="372"/>
      <c r="U39" s="372"/>
      <c r="V39" s="372"/>
      <c r="W39" s="372"/>
      <c r="X39" s="372"/>
      <c r="Y39" s="372"/>
      <c r="Z39" s="372"/>
      <c r="AA39" s="372"/>
      <c r="AB39" s="372"/>
      <c r="AC39" s="372"/>
      <c r="AD39" s="372"/>
      <c r="AE39" s="372"/>
      <c r="AF39" s="372"/>
      <c r="AG39" s="372"/>
      <c r="AH39" s="372"/>
      <c r="AI39" s="372"/>
      <c r="AJ39" s="372"/>
      <c r="AK39" s="372"/>
      <c r="AL39" s="372"/>
      <c r="AM39" s="372"/>
      <c r="AN39" s="372"/>
      <c r="AO39" s="372"/>
      <c r="AP39" s="372"/>
      <c r="AQ39" s="372"/>
      <c r="AR39" s="372"/>
      <c r="AS39" s="372"/>
      <c r="AT39" s="372"/>
      <c r="AU39" s="372"/>
      <c r="AV39" s="372"/>
      <c r="AW39" s="372"/>
      <c r="AX39" s="372"/>
      <c r="AY39" s="372"/>
      <c r="AZ39" s="372"/>
      <c r="BA39" s="372"/>
      <c r="BB39" s="372"/>
      <c r="BC39" s="372"/>
      <c r="BD39" s="372"/>
      <c r="BE39" s="372"/>
      <c r="BF39" s="372"/>
      <c r="BG39" s="372"/>
      <c r="BH39" s="372"/>
      <c r="BI39" s="372"/>
      <c r="BJ39" s="372"/>
      <c r="BK39" s="372"/>
      <c r="BL39" s="372"/>
      <c r="BM39" s="372"/>
      <c r="BN39" s="372"/>
      <c r="BO39" s="372"/>
      <c r="BP39" s="372"/>
      <c r="BQ39" s="372"/>
      <c r="BR39" s="372"/>
      <c r="BS39" s="372"/>
      <c r="BT39" s="372"/>
      <c r="BU39" s="372"/>
      <c r="BV39" s="372"/>
      <c r="BW39" s="372"/>
      <c r="BX39" s="372"/>
      <c r="BY39" s="372"/>
      <c r="BZ39" s="372"/>
      <c r="CA39" s="372"/>
      <c r="CB39" s="372"/>
      <c r="CC39" s="372"/>
      <c r="CD39" s="372"/>
      <c r="CE39" s="372"/>
      <c r="CF39" s="372"/>
      <c r="CG39" s="372"/>
      <c r="CH39" s="372"/>
      <c r="CI39" s="372"/>
      <c r="CJ39" s="372"/>
      <c r="CK39" s="372"/>
      <c r="CL39" s="372"/>
      <c r="CM39" s="372"/>
      <c r="CN39" s="372"/>
      <c r="CO39" s="372"/>
      <c r="CP39" s="372"/>
      <c r="CQ39" s="372"/>
      <c r="CR39" s="372"/>
      <c r="CS39" s="372"/>
      <c r="CT39" s="372"/>
      <c r="CU39" s="372"/>
      <c r="CV39" s="372"/>
      <c r="CW39" s="372"/>
      <c r="CX39" s="372"/>
      <c r="CY39" s="372"/>
      <c r="CZ39" s="372"/>
      <c r="DA39" s="372"/>
      <c r="DB39" s="372"/>
      <c r="DC39" s="372"/>
      <c r="DD39" s="373"/>
    </row>
    <row r="40" spans="2:109" x14ac:dyDescent="0.15">
      <c r="B40" s="374"/>
      <c r="DD40" s="374"/>
      <c r="DE40" s="363"/>
    </row>
    <row r="41" spans="2:109" ht="17.25" x14ac:dyDescent="0.15">
      <c r="B41" s="375" t="s">
        <v>579</v>
      </c>
      <c r="C41" s="366"/>
      <c r="D41" s="366"/>
      <c r="E41" s="366"/>
      <c r="F41" s="366"/>
      <c r="G41" s="366"/>
      <c r="H41" s="366"/>
      <c r="I41" s="366"/>
      <c r="J41" s="366"/>
      <c r="K41" s="366"/>
      <c r="L41" s="366"/>
      <c r="M41" s="366"/>
      <c r="N41" s="366"/>
      <c r="O41" s="366"/>
      <c r="P41" s="366"/>
      <c r="Q41" s="366"/>
      <c r="R41" s="366"/>
      <c r="S41" s="366"/>
      <c r="T41" s="366"/>
      <c r="U41" s="366"/>
      <c r="V41" s="366"/>
      <c r="W41" s="366"/>
      <c r="X41" s="366"/>
      <c r="Y41" s="366"/>
      <c r="Z41" s="366"/>
      <c r="AA41" s="366"/>
      <c r="AB41" s="366"/>
      <c r="AC41" s="366"/>
      <c r="AD41" s="366"/>
      <c r="AE41" s="366"/>
      <c r="AF41" s="366"/>
      <c r="AG41" s="366"/>
      <c r="AH41" s="366"/>
      <c r="AI41" s="366"/>
      <c r="AJ41" s="366"/>
      <c r="AK41" s="366"/>
      <c r="AL41" s="366"/>
      <c r="AM41" s="366"/>
      <c r="AN41" s="366"/>
      <c r="AO41" s="366"/>
      <c r="AP41" s="366"/>
      <c r="AQ41" s="366"/>
      <c r="AR41" s="366"/>
      <c r="AS41" s="366"/>
      <c r="AT41" s="366"/>
      <c r="AU41" s="366"/>
      <c r="AV41" s="366"/>
      <c r="AW41" s="366"/>
      <c r="AX41" s="366"/>
      <c r="AY41" s="366"/>
      <c r="AZ41" s="366"/>
      <c r="BA41" s="366"/>
      <c r="BB41" s="366"/>
      <c r="BC41" s="366"/>
      <c r="BD41" s="366"/>
      <c r="BE41" s="366"/>
      <c r="BF41" s="366"/>
      <c r="BG41" s="366"/>
      <c r="BH41" s="366"/>
      <c r="BI41" s="366"/>
      <c r="BJ41" s="366"/>
      <c r="BK41" s="366"/>
      <c r="BL41" s="366"/>
      <c r="BM41" s="366"/>
      <c r="BN41" s="366"/>
      <c r="BO41" s="366"/>
      <c r="BP41" s="366"/>
      <c r="BQ41" s="366"/>
      <c r="BR41" s="366"/>
      <c r="BS41" s="366"/>
      <c r="BT41" s="366"/>
      <c r="BU41" s="366"/>
      <c r="BV41" s="366"/>
      <c r="BW41" s="366"/>
      <c r="BX41" s="366"/>
      <c r="BY41" s="366"/>
      <c r="BZ41" s="366"/>
      <c r="CA41" s="366"/>
      <c r="CB41" s="366"/>
      <c r="CC41" s="366"/>
      <c r="CD41" s="366"/>
      <c r="CE41" s="366"/>
      <c r="CF41" s="366"/>
      <c r="CG41" s="366"/>
      <c r="CH41" s="366"/>
      <c r="CI41" s="366"/>
      <c r="CJ41" s="366"/>
      <c r="CK41" s="366"/>
      <c r="CL41" s="366"/>
      <c r="CM41" s="366"/>
      <c r="CN41" s="366"/>
      <c r="CO41" s="366"/>
      <c r="CP41" s="366"/>
      <c r="CQ41" s="366"/>
      <c r="CR41" s="366"/>
      <c r="CS41" s="366"/>
      <c r="CT41" s="366"/>
      <c r="CU41" s="366"/>
      <c r="CV41" s="366"/>
      <c r="CW41" s="366"/>
      <c r="CX41" s="366"/>
      <c r="CY41" s="366"/>
      <c r="CZ41" s="366"/>
      <c r="DA41" s="366"/>
      <c r="DB41" s="366"/>
      <c r="DC41" s="366"/>
      <c r="DD41" s="368"/>
    </row>
    <row r="42" spans="2:109" x14ac:dyDescent="0.15">
      <c r="B42" s="369"/>
      <c r="G42" s="376"/>
      <c r="I42" s="377"/>
      <c r="J42" s="377"/>
      <c r="K42" s="377"/>
      <c r="AM42" s="376"/>
      <c r="AN42" s="376" t="s">
        <v>580</v>
      </c>
      <c r="AP42" s="377"/>
      <c r="AQ42" s="377"/>
      <c r="AR42" s="377"/>
      <c r="AY42" s="376"/>
      <c r="BA42" s="377"/>
      <c r="BB42" s="377"/>
      <c r="BC42" s="377"/>
      <c r="BK42" s="376"/>
      <c r="BM42" s="377"/>
      <c r="BN42" s="377"/>
      <c r="BO42" s="377"/>
      <c r="BW42" s="376"/>
      <c r="BY42" s="377"/>
      <c r="BZ42" s="377"/>
      <c r="CA42" s="377"/>
      <c r="CI42" s="376"/>
      <c r="CK42" s="377"/>
      <c r="CL42" s="377"/>
      <c r="CM42" s="377"/>
      <c r="CU42" s="376"/>
      <c r="CW42" s="377"/>
      <c r="CX42" s="377"/>
      <c r="CY42" s="377"/>
    </row>
    <row r="43" spans="2:109" ht="13.5" customHeight="1" x14ac:dyDescent="0.15">
      <c r="B43" s="369"/>
      <c r="AN43" s="1254" t="s">
        <v>588</v>
      </c>
      <c r="AO43" s="1255"/>
      <c r="AP43" s="1255"/>
      <c r="AQ43" s="1255"/>
      <c r="AR43" s="1255"/>
      <c r="AS43" s="1255"/>
      <c r="AT43" s="1255"/>
      <c r="AU43" s="1255"/>
      <c r="AV43" s="1255"/>
      <c r="AW43" s="1255"/>
      <c r="AX43" s="1255"/>
      <c r="AY43" s="1255"/>
      <c r="AZ43" s="1255"/>
      <c r="BA43" s="1255"/>
      <c r="BB43" s="1255"/>
      <c r="BC43" s="1255"/>
      <c r="BD43" s="1255"/>
      <c r="BE43" s="1255"/>
      <c r="BF43" s="1255"/>
      <c r="BG43" s="1255"/>
      <c r="BH43" s="1255"/>
      <c r="BI43" s="1255"/>
      <c r="BJ43" s="1255"/>
      <c r="BK43" s="1255"/>
      <c r="BL43" s="1255"/>
      <c r="BM43" s="1255"/>
      <c r="BN43" s="1255"/>
      <c r="BO43" s="1255"/>
      <c r="BP43" s="1255"/>
      <c r="BQ43" s="1255"/>
      <c r="BR43" s="1255"/>
      <c r="BS43" s="1255"/>
      <c r="BT43" s="1255"/>
      <c r="BU43" s="1255"/>
      <c r="BV43" s="1255"/>
      <c r="BW43" s="1255"/>
      <c r="BX43" s="1255"/>
      <c r="BY43" s="1255"/>
      <c r="BZ43" s="1255"/>
      <c r="CA43" s="1255"/>
      <c r="CB43" s="1255"/>
      <c r="CC43" s="1255"/>
      <c r="CD43" s="1255"/>
      <c r="CE43" s="1255"/>
      <c r="CF43" s="1255"/>
      <c r="CG43" s="1255"/>
      <c r="CH43" s="1255"/>
      <c r="CI43" s="1255"/>
      <c r="CJ43" s="1255"/>
      <c r="CK43" s="1255"/>
      <c r="CL43" s="1255"/>
      <c r="CM43" s="1255"/>
      <c r="CN43" s="1255"/>
      <c r="CO43" s="1255"/>
      <c r="CP43" s="1255"/>
      <c r="CQ43" s="1255"/>
      <c r="CR43" s="1255"/>
      <c r="CS43" s="1255"/>
      <c r="CT43" s="1255"/>
      <c r="CU43" s="1255"/>
      <c r="CV43" s="1255"/>
      <c r="CW43" s="1255"/>
      <c r="CX43" s="1255"/>
      <c r="CY43" s="1255"/>
      <c r="CZ43" s="1255"/>
      <c r="DA43" s="1255"/>
      <c r="DB43" s="1255"/>
      <c r="DC43" s="1256"/>
    </row>
    <row r="44" spans="2:109" x14ac:dyDescent="0.15">
      <c r="B44" s="369"/>
      <c r="AN44" s="1257"/>
      <c r="AO44" s="1258"/>
      <c r="AP44" s="1258"/>
      <c r="AQ44" s="1258"/>
      <c r="AR44" s="1258"/>
      <c r="AS44" s="1258"/>
      <c r="AT44" s="1258"/>
      <c r="AU44" s="1258"/>
      <c r="AV44" s="1258"/>
      <c r="AW44" s="1258"/>
      <c r="AX44" s="1258"/>
      <c r="AY44" s="1258"/>
      <c r="AZ44" s="1258"/>
      <c r="BA44" s="1258"/>
      <c r="BB44" s="1258"/>
      <c r="BC44" s="1258"/>
      <c r="BD44" s="1258"/>
      <c r="BE44" s="1258"/>
      <c r="BF44" s="1258"/>
      <c r="BG44" s="1258"/>
      <c r="BH44" s="1258"/>
      <c r="BI44" s="1258"/>
      <c r="BJ44" s="1258"/>
      <c r="BK44" s="1258"/>
      <c r="BL44" s="1258"/>
      <c r="BM44" s="1258"/>
      <c r="BN44" s="1258"/>
      <c r="BO44" s="1258"/>
      <c r="BP44" s="1258"/>
      <c r="BQ44" s="1258"/>
      <c r="BR44" s="1258"/>
      <c r="BS44" s="1258"/>
      <c r="BT44" s="1258"/>
      <c r="BU44" s="1258"/>
      <c r="BV44" s="1258"/>
      <c r="BW44" s="1258"/>
      <c r="BX44" s="1258"/>
      <c r="BY44" s="1258"/>
      <c r="BZ44" s="1258"/>
      <c r="CA44" s="1258"/>
      <c r="CB44" s="1258"/>
      <c r="CC44" s="1258"/>
      <c r="CD44" s="1258"/>
      <c r="CE44" s="1258"/>
      <c r="CF44" s="1258"/>
      <c r="CG44" s="1258"/>
      <c r="CH44" s="1258"/>
      <c r="CI44" s="1258"/>
      <c r="CJ44" s="1258"/>
      <c r="CK44" s="1258"/>
      <c r="CL44" s="1258"/>
      <c r="CM44" s="1258"/>
      <c r="CN44" s="1258"/>
      <c r="CO44" s="1258"/>
      <c r="CP44" s="1258"/>
      <c r="CQ44" s="1258"/>
      <c r="CR44" s="1258"/>
      <c r="CS44" s="1258"/>
      <c r="CT44" s="1258"/>
      <c r="CU44" s="1258"/>
      <c r="CV44" s="1258"/>
      <c r="CW44" s="1258"/>
      <c r="CX44" s="1258"/>
      <c r="CY44" s="1258"/>
      <c r="CZ44" s="1258"/>
      <c r="DA44" s="1258"/>
      <c r="DB44" s="1258"/>
      <c r="DC44" s="1259"/>
    </row>
    <row r="45" spans="2:109" x14ac:dyDescent="0.15">
      <c r="B45" s="369"/>
      <c r="AN45" s="1257"/>
      <c r="AO45" s="1258"/>
      <c r="AP45" s="1258"/>
      <c r="AQ45" s="1258"/>
      <c r="AR45" s="1258"/>
      <c r="AS45" s="1258"/>
      <c r="AT45" s="1258"/>
      <c r="AU45" s="1258"/>
      <c r="AV45" s="1258"/>
      <c r="AW45" s="1258"/>
      <c r="AX45" s="1258"/>
      <c r="AY45" s="1258"/>
      <c r="AZ45" s="1258"/>
      <c r="BA45" s="1258"/>
      <c r="BB45" s="1258"/>
      <c r="BC45" s="1258"/>
      <c r="BD45" s="1258"/>
      <c r="BE45" s="1258"/>
      <c r="BF45" s="1258"/>
      <c r="BG45" s="1258"/>
      <c r="BH45" s="1258"/>
      <c r="BI45" s="1258"/>
      <c r="BJ45" s="1258"/>
      <c r="BK45" s="1258"/>
      <c r="BL45" s="1258"/>
      <c r="BM45" s="1258"/>
      <c r="BN45" s="1258"/>
      <c r="BO45" s="1258"/>
      <c r="BP45" s="1258"/>
      <c r="BQ45" s="1258"/>
      <c r="BR45" s="1258"/>
      <c r="BS45" s="1258"/>
      <c r="BT45" s="1258"/>
      <c r="BU45" s="1258"/>
      <c r="BV45" s="1258"/>
      <c r="BW45" s="1258"/>
      <c r="BX45" s="1258"/>
      <c r="BY45" s="1258"/>
      <c r="BZ45" s="1258"/>
      <c r="CA45" s="1258"/>
      <c r="CB45" s="1258"/>
      <c r="CC45" s="1258"/>
      <c r="CD45" s="1258"/>
      <c r="CE45" s="1258"/>
      <c r="CF45" s="1258"/>
      <c r="CG45" s="1258"/>
      <c r="CH45" s="1258"/>
      <c r="CI45" s="1258"/>
      <c r="CJ45" s="1258"/>
      <c r="CK45" s="1258"/>
      <c r="CL45" s="1258"/>
      <c r="CM45" s="1258"/>
      <c r="CN45" s="1258"/>
      <c r="CO45" s="1258"/>
      <c r="CP45" s="1258"/>
      <c r="CQ45" s="1258"/>
      <c r="CR45" s="1258"/>
      <c r="CS45" s="1258"/>
      <c r="CT45" s="1258"/>
      <c r="CU45" s="1258"/>
      <c r="CV45" s="1258"/>
      <c r="CW45" s="1258"/>
      <c r="CX45" s="1258"/>
      <c r="CY45" s="1258"/>
      <c r="CZ45" s="1258"/>
      <c r="DA45" s="1258"/>
      <c r="DB45" s="1258"/>
      <c r="DC45" s="1259"/>
    </row>
    <row r="46" spans="2:109" x14ac:dyDescent="0.15">
      <c r="B46" s="369"/>
      <c r="AN46" s="1257"/>
      <c r="AO46" s="1258"/>
      <c r="AP46" s="1258"/>
      <c r="AQ46" s="1258"/>
      <c r="AR46" s="1258"/>
      <c r="AS46" s="1258"/>
      <c r="AT46" s="1258"/>
      <c r="AU46" s="1258"/>
      <c r="AV46" s="1258"/>
      <c r="AW46" s="1258"/>
      <c r="AX46" s="1258"/>
      <c r="AY46" s="1258"/>
      <c r="AZ46" s="1258"/>
      <c r="BA46" s="1258"/>
      <c r="BB46" s="1258"/>
      <c r="BC46" s="1258"/>
      <c r="BD46" s="1258"/>
      <c r="BE46" s="1258"/>
      <c r="BF46" s="1258"/>
      <c r="BG46" s="1258"/>
      <c r="BH46" s="1258"/>
      <c r="BI46" s="1258"/>
      <c r="BJ46" s="1258"/>
      <c r="BK46" s="1258"/>
      <c r="BL46" s="1258"/>
      <c r="BM46" s="1258"/>
      <c r="BN46" s="1258"/>
      <c r="BO46" s="1258"/>
      <c r="BP46" s="1258"/>
      <c r="BQ46" s="1258"/>
      <c r="BR46" s="1258"/>
      <c r="BS46" s="1258"/>
      <c r="BT46" s="1258"/>
      <c r="BU46" s="1258"/>
      <c r="BV46" s="1258"/>
      <c r="BW46" s="1258"/>
      <c r="BX46" s="1258"/>
      <c r="BY46" s="1258"/>
      <c r="BZ46" s="1258"/>
      <c r="CA46" s="1258"/>
      <c r="CB46" s="1258"/>
      <c r="CC46" s="1258"/>
      <c r="CD46" s="1258"/>
      <c r="CE46" s="1258"/>
      <c r="CF46" s="1258"/>
      <c r="CG46" s="1258"/>
      <c r="CH46" s="1258"/>
      <c r="CI46" s="1258"/>
      <c r="CJ46" s="1258"/>
      <c r="CK46" s="1258"/>
      <c r="CL46" s="1258"/>
      <c r="CM46" s="1258"/>
      <c r="CN46" s="1258"/>
      <c r="CO46" s="1258"/>
      <c r="CP46" s="1258"/>
      <c r="CQ46" s="1258"/>
      <c r="CR46" s="1258"/>
      <c r="CS46" s="1258"/>
      <c r="CT46" s="1258"/>
      <c r="CU46" s="1258"/>
      <c r="CV46" s="1258"/>
      <c r="CW46" s="1258"/>
      <c r="CX46" s="1258"/>
      <c r="CY46" s="1258"/>
      <c r="CZ46" s="1258"/>
      <c r="DA46" s="1258"/>
      <c r="DB46" s="1258"/>
      <c r="DC46" s="1259"/>
    </row>
    <row r="47" spans="2:109" x14ac:dyDescent="0.15">
      <c r="B47" s="369"/>
      <c r="AN47" s="1260"/>
      <c r="AO47" s="1261"/>
      <c r="AP47" s="1261"/>
      <c r="AQ47" s="1261"/>
      <c r="AR47" s="1261"/>
      <c r="AS47" s="1261"/>
      <c r="AT47" s="1261"/>
      <c r="AU47" s="1261"/>
      <c r="AV47" s="1261"/>
      <c r="AW47" s="1261"/>
      <c r="AX47" s="1261"/>
      <c r="AY47" s="1261"/>
      <c r="AZ47" s="1261"/>
      <c r="BA47" s="1261"/>
      <c r="BB47" s="1261"/>
      <c r="BC47" s="1261"/>
      <c r="BD47" s="1261"/>
      <c r="BE47" s="1261"/>
      <c r="BF47" s="1261"/>
      <c r="BG47" s="1261"/>
      <c r="BH47" s="1261"/>
      <c r="BI47" s="1261"/>
      <c r="BJ47" s="1261"/>
      <c r="BK47" s="1261"/>
      <c r="BL47" s="1261"/>
      <c r="BM47" s="1261"/>
      <c r="BN47" s="1261"/>
      <c r="BO47" s="1261"/>
      <c r="BP47" s="1261"/>
      <c r="BQ47" s="1261"/>
      <c r="BR47" s="1261"/>
      <c r="BS47" s="1261"/>
      <c r="BT47" s="1261"/>
      <c r="BU47" s="1261"/>
      <c r="BV47" s="1261"/>
      <c r="BW47" s="1261"/>
      <c r="BX47" s="1261"/>
      <c r="BY47" s="1261"/>
      <c r="BZ47" s="1261"/>
      <c r="CA47" s="1261"/>
      <c r="CB47" s="1261"/>
      <c r="CC47" s="1261"/>
      <c r="CD47" s="1261"/>
      <c r="CE47" s="1261"/>
      <c r="CF47" s="1261"/>
      <c r="CG47" s="1261"/>
      <c r="CH47" s="1261"/>
      <c r="CI47" s="1261"/>
      <c r="CJ47" s="1261"/>
      <c r="CK47" s="1261"/>
      <c r="CL47" s="1261"/>
      <c r="CM47" s="1261"/>
      <c r="CN47" s="1261"/>
      <c r="CO47" s="1261"/>
      <c r="CP47" s="1261"/>
      <c r="CQ47" s="1261"/>
      <c r="CR47" s="1261"/>
      <c r="CS47" s="1261"/>
      <c r="CT47" s="1261"/>
      <c r="CU47" s="1261"/>
      <c r="CV47" s="1261"/>
      <c r="CW47" s="1261"/>
      <c r="CX47" s="1261"/>
      <c r="CY47" s="1261"/>
      <c r="CZ47" s="1261"/>
      <c r="DA47" s="1261"/>
      <c r="DB47" s="1261"/>
      <c r="DC47" s="1262"/>
    </row>
    <row r="48" spans="2:109" x14ac:dyDescent="0.15">
      <c r="B48" s="369"/>
      <c r="H48" s="378"/>
      <c r="I48" s="378"/>
      <c r="J48" s="378"/>
      <c r="AN48" s="378"/>
      <c r="AO48" s="378"/>
      <c r="AP48" s="378"/>
      <c r="AZ48" s="378"/>
      <c r="BA48" s="378"/>
      <c r="BB48" s="378"/>
      <c r="BL48" s="378"/>
      <c r="BM48" s="378"/>
      <c r="BN48" s="378"/>
      <c r="BX48" s="378"/>
      <c r="BY48" s="378"/>
      <c r="BZ48" s="378"/>
      <c r="CJ48" s="378"/>
      <c r="CK48" s="378"/>
      <c r="CL48" s="378"/>
      <c r="CV48" s="378"/>
      <c r="CW48" s="378"/>
      <c r="CX48" s="378"/>
    </row>
    <row r="49" spans="1:109" x14ac:dyDescent="0.15">
      <c r="B49" s="369"/>
      <c r="AN49" s="363" t="s">
        <v>581</v>
      </c>
    </row>
    <row r="50" spans="1:109" x14ac:dyDescent="0.15">
      <c r="B50" s="369"/>
      <c r="G50" s="1246"/>
      <c r="H50" s="1246"/>
      <c r="I50" s="1246"/>
      <c r="J50" s="1246"/>
      <c r="K50" s="379"/>
      <c r="L50" s="379"/>
      <c r="M50" s="380"/>
      <c r="N50" s="380"/>
      <c r="AN50" s="1264"/>
      <c r="AO50" s="1265"/>
      <c r="AP50" s="1265"/>
      <c r="AQ50" s="1265"/>
      <c r="AR50" s="1265"/>
      <c r="AS50" s="1265"/>
      <c r="AT50" s="1265"/>
      <c r="AU50" s="1265"/>
      <c r="AV50" s="1265"/>
      <c r="AW50" s="1265"/>
      <c r="AX50" s="1265"/>
      <c r="AY50" s="1265"/>
      <c r="AZ50" s="1265"/>
      <c r="BA50" s="1265"/>
      <c r="BB50" s="1265"/>
      <c r="BC50" s="1265"/>
      <c r="BD50" s="1265"/>
      <c r="BE50" s="1265"/>
      <c r="BF50" s="1265"/>
      <c r="BG50" s="1265"/>
      <c r="BH50" s="1265"/>
      <c r="BI50" s="1265"/>
      <c r="BJ50" s="1265"/>
      <c r="BK50" s="1265"/>
      <c r="BL50" s="1265"/>
      <c r="BM50" s="1265"/>
      <c r="BN50" s="1265"/>
      <c r="BO50" s="1266"/>
      <c r="BP50" s="1252" t="s">
        <v>546</v>
      </c>
      <c r="BQ50" s="1252"/>
      <c r="BR50" s="1252"/>
      <c r="BS50" s="1252"/>
      <c r="BT50" s="1252"/>
      <c r="BU50" s="1252"/>
      <c r="BV50" s="1252"/>
      <c r="BW50" s="1252"/>
      <c r="BX50" s="1252" t="s">
        <v>547</v>
      </c>
      <c r="BY50" s="1252"/>
      <c r="BZ50" s="1252"/>
      <c r="CA50" s="1252"/>
      <c r="CB50" s="1252"/>
      <c r="CC50" s="1252"/>
      <c r="CD50" s="1252"/>
      <c r="CE50" s="1252"/>
      <c r="CF50" s="1252" t="s">
        <v>548</v>
      </c>
      <c r="CG50" s="1252"/>
      <c r="CH50" s="1252"/>
      <c r="CI50" s="1252"/>
      <c r="CJ50" s="1252"/>
      <c r="CK50" s="1252"/>
      <c r="CL50" s="1252"/>
      <c r="CM50" s="1252"/>
      <c r="CN50" s="1252" t="s">
        <v>549</v>
      </c>
      <c r="CO50" s="1252"/>
      <c r="CP50" s="1252"/>
      <c r="CQ50" s="1252"/>
      <c r="CR50" s="1252"/>
      <c r="CS50" s="1252"/>
      <c r="CT50" s="1252"/>
      <c r="CU50" s="1252"/>
      <c r="CV50" s="1252" t="s">
        <v>550</v>
      </c>
      <c r="CW50" s="1252"/>
      <c r="CX50" s="1252"/>
      <c r="CY50" s="1252"/>
      <c r="CZ50" s="1252"/>
      <c r="DA50" s="1252"/>
      <c r="DB50" s="1252"/>
      <c r="DC50" s="1252"/>
    </row>
    <row r="51" spans="1:109" ht="13.5" customHeight="1" x14ac:dyDescent="0.15">
      <c r="B51" s="369"/>
      <c r="G51" s="1263"/>
      <c r="H51" s="1263"/>
      <c r="I51" s="1267"/>
      <c r="J51" s="1267"/>
      <c r="K51" s="1253"/>
      <c r="L51" s="1253"/>
      <c r="M51" s="1253"/>
      <c r="N51" s="1253"/>
      <c r="AM51" s="378"/>
      <c r="AN51" s="1251" t="s">
        <v>582</v>
      </c>
      <c r="AO51" s="1251"/>
      <c r="AP51" s="1251"/>
      <c r="AQ51" s="1251"/>
      <c r="AR51" s="1251"/>
      <c r="AS51" s="1251"/>
      <c r="AT51" s="1251"/>
      <c r="AU51" s="1251"/>
      <c r="AV51" s="1251"/>
      <c r="AW51" s="1251"/>
      <c r="AX51" s="1251"/>
      <c r="AY51" s="1251"/>
      <c r="AZ51" s="1251"/>
      <c r="BA51" s="1251"/>
      <c r="BB51" s="1251" t="s">
        <v>583</v>
      </c>
      <c r="BC51" s="1251"/>
      <c r="BD51" s="1251"/>
      <c r="BE51" s="1251"/>
      <c r="BF51" s="1251"/>
      <c r="BG51" s="1251"/>
      <c r="BH51" s="1251"/>
      <c r="BI51" s="1251"/>
      <c r="BJ51" s="1251"/>
      <c r="BK51" s="1251"/>
      <c r="BL51" s="1251"/>
      <c r="BM51" s="1251"/>
      <c r="BN51" s="1251"/>
      <c r="BO51" s="1251"/>
      <c r="BP51" s="1248">
        <v>44.9</v>
      </c>
      <c r="BQ51" s="1248"/>
      <c r="BR51" s="1248"/>
      <c r="BS51" s="1248"/>
      <c r="BT51" s="1248"/>
      <c r="BU51" s="1248"/>
      <c r="BV51" s="1248"/>
      <c r="BW51" s="1248"/>
      <c r="BX51" s="1248">
        <v>58</v>
      </c>
      <c r="BY51" s="1248"/>
      <c r="BZ51" s="1248"/>
      <c r="CA51" s="1248"/>
      <c r="CB51" s="1248"/>
      <c r="CC51" s="1248"/>
      <c r="CD51" s="1248"/>
      <c r="CE51" s="1248"/>
      <c r="CF51" s="1248">
        <v>60.6</v>
      </c>
      <c r="CG51" s="1248"/>
      <c r="CH51" s="1248"/>
      <c r="CI51" s="1248"/>
      <c r="CJ51" s="1248"/>
      <c r="CK51" s="1248"/>
      <c r="CL51" s="1248"/>
      <c r="CM51" s="1248"/>
      <c r="CN51" s="1248">
        <v>56.3</v>
      </c>
      <c r="CO51" s="1248"/>
      <c r="CP51" s="1248"/>
      <c r="CQ51" s="1248"/>
      <c r="CR51" s="1248"/>
      <c r="CS51" s="1248"/>
      <c r="CT51" s="1248"/>
      <c r="CU51" s="1248"/>
      <c r="CV51" s="1248">
        <v>34.799999999999997</v>
      </c>
      <c r="CW51" s="1248"/>
      <c r="CX51" s="1248"/>
      <c r="CY51" s="1248"/>
      <c r="CZ51" s="1248"/>
      <c r="DA51" s="1248"/>
      <c r="DB51" s="1248"/>
      <c r="DC51" s="1248"/>
    </row>
    <row r="52" spans="1:109" x14ac:dyDescent="0.15">
      <c r="B52" s="369"/>
      <c r="G52" s="1263"/>
      <c r="H52" s="1263"/>
      <c r="I52" s="1267"/>
      <c r="J52" s="1267"/>
      <c r="K52" s="1253"/>
      <c r="L52" s="1253"/>
      <c r="M52" s="1253"/>
      <c r="N52" s="1253"/>
      <c r="AM52" s="378"/>
      <c r="AN52" s="1251"/>
      <c r="AO52" s="1251"/>
      <c r="AP52" s="1251"/>
      <c r="AQ52" s="1251"/>
      <c r="AR52" s="1251"/>
      <c r="AS52" s="1251"/>
      <c r="AT52" s="1251"/>
      <c r="AU52" s="1251"/>
      <c r="AV52" s="1251"/>
      <c r="AW52" s="1251"/>
      <c r="AX52" s="1251"/>
      <c r="AY52" s="1251"/>
      <c r="AZ52" s="1251"/>
      <c r="BA52" s="1251"/>
      <c r="BB52" s="1251"/>
      <c r="BC52" s="1251"/>
      <c r="BD52" s="1251"/>
      <c r="BE52" s="1251"/>
      <c r="BF52" s="1251"/>
      <c r="BG52" s="1251"/>
      <c r="BH52" s="1251"/>
      <c r="BI52" s="1251"/>
      <c r="BJ52" s="1251"/>
      <c r="BK52" s="1251"/>
      <c r="BL52" s="1251"/>
      <c r="BM52" s="1251"/>
      <c r="BN52" s="1251"/>
      <c r="BO52" s="1251"/>
      <c r="BP52" s="1248"/>
      <c r="BQ52" s="1248"/>
      <c r="BR52" s="1248"/>
      <c r="BS52" s="1248"/>
      <c r="BT52" s="1248"/>
      <c r="BU52" s="1248"/>
      <c r="BV52" s="1248"/>
      <c r="BW52" s="1248"/>
      <c r="BX52" s="1248"/>
      <c r="BY52" s="1248"/>
      <c r="BZ52" s="1248"/>
      <c r="CA52" s="1248"/>
      <c r="CB52" s="1248"/>
      <c r="CC52" s="1248"/>
      <c r="CD52" s="1248"/>
      <c r="CE52" s="1248"/>
      <c r="CF52" s="1248"/>
      <c r="CG52" s="1248"/>
      <c r="CH52" s="1248"/>
      <c r="CI52" s="1248"/>
      <c r="CJ52" s="1248"/>
      <c r="CK52" s="1248"/>
      <c r="CL52" s="1248"/>
      <c r="CM52" s="1248"/>
      <c r="CN52" s="1248"/>
      <c r="CO52" s="1248"/>
      <c r="CP52" s="1248"/>
      <c r="CQ52" s="1248"/>
      <c r="CR52" s="1248"/>
      <c r="CS52" s="1248"/>
      <c r="CT52" s="1248"/>
      <c r="CU52" s="1248"/>
      <c r="CV52" s="1248"/>
      <c r="CW52" s="1248"/>
      <c r="CX52" s="1248"/>
      <c r="CY52" s="1248"/>
      <c r="CZ52" s="1248"/>
      <c r="DA52" s="1248"/>
      <c r="DB52" s="1248"/>
      <c r="DC52" s="1248"/>
    </row>
    <row r="53" spans="1:109" x14ac:dyDescent="0.15">
      <c r="A53" s="377"/>
      <c r="B53" s="369"/>
      <c r="G53" s="1263"/>
      <c r="H53" s="1263"/>
      <c r="I53" s="1246"/>
      <c r="J53" s="1246"/>
      <c r="K53" s="1253"/>
      <c r="L53" s="1253"/>
      <c r="M53" s="1253"/>
      <c r="N53" s="1253"/>
      <c r="AM53" s="378"/>
      <c r="AN53" s="1251"/>
      <c r="AO53" s="1251"/>
      <c r="AP53" s="1251"/>
      <c r="AQ53" s="1251"/>
      <c r="AR53" s="1251"/>
      <c r="AS53" s="1251"/>
      <c r="AT53" s="1251"/>
      <c r="AU53" s="1251"/>
      <c r="AV53" s="1251"/>
      <c r="AW53" s="1251"/>
      <c r="AX53" s="1251"/>
      <c r="AY53" s="1251"/>
      <c r="AZ53" s="1251"/>
      <c r="BA53" s="1251"/>
      <c r="BB53" s="1251" t="s">
        <v>584</v>
      </c>
      <c r="BC53" s="1251"/>
      <c r="BD53" s="1251"/>
      <c r="BE53" s="1251"/>
      <c r="BF53" s="1251"/>
      <c r="BG53" s="1251"/>
      <c r="BH53" s="1251"/>
      <c r="BI53" s="1251"/>
      <c r="BJ53" s="1251"/>
      <c r="BK53" s="1251"/>
      <c r="BL53" s="1251"/>
      <c r="BM53" s="1251"/>
      <c r="BN53" s="1251"/>
      <c r="BO53" s="1251"/>
      <c r="BP53" s="1248">
        <v>68</v>
      </c>
      <c r="BQ53" s="1248"/>
      <c r="BR53" s="1248"/>
      <c r="BS53" s="1248"/>
      <c r="BT53" s="1248"/>
      <c r="BU53" s="1248"/>
      <c r="BV53" s="1248"/>
      <c r="BW53" s="1248"/>
      <c r="BX53" s="1248">
        <v>69.900000000000006</v>
      </c>
      <c r="BY53" s="1248"/>
      <c r="BZ53" s="1248"/>
      <c r="CA53" s="1248"/>
      <c r="CB53" s="1248"/>
      <c r="CC53" s="1248"/>
      <c r="CD53" s="1248"/>
      <c r="CE53" s="1248"/>
      <c r="CF53" s="1248">
        <v>71.400000000000006</v>
      </c>
      <c r="CG53" s="1248"/>
      <c r="CH53" s="1248"/>
      <c r="CI53" s="1248"/>
      <c r="CJ53" s="1248"/>
      <c r="CK53" s="1248"/>
      <c r="CL53" s="1248"/>
      <c r="CM53" s="1248"/>
      <c r="CN53" s="1248">
        <v>72.599999999999994</v>
      </c>
      <c r="CO53" s="1248"/>
      <c r="CP53" s="1248"/>
      <c r="CQ53" s="1248"/>
      <c r="CR53" s="1248"/>
      <c r="CS53" s="1248"/>
      <c r="CT53" s="1248"/>
      <c r="CU53" s="1248"/>
      <c r="CV53" s="1248">
        <v>74</v>
      </c>
      <c r="CW53" s="1248"/>
      <c r="CX53" s="1248"/>
      <c r="CY53" s="1248"/>
      <c r="CZ53" s="1248"/>
      <c r="DA53" s="1248"/>
      <c r="DB53" s="1248"/>
      <c r="DC53" s="1248"/>
    </row>
    <row r="54" spans="1:109" x14ac:dyDescent="0.15">
      <c r="A54" s="377"/>
      <c r="B54" s="369"/>
      <c r="G54" s="1263"/>
      <c r="H54" s="1263"/>
      <c r="I54" s="1246"/>
      <c r="J54" s="1246"/>
      <c r="K54" s="1253"/>
      <c r="L54" s="1253"/>
      <c r="M54" s="1253"/>
      <c r="N54" s="1253"/>
      <c r="AM54" s="378"/>
      <c r="AN54" s="1251"/>
      <c r="AO54" s="1251"/>
      <c r="AP54" s="1251"/>
      <c r="AQ54" s="1251"/>
      <c r="AR54" s="1251"/>
      <c r="AS54" s="1251"/>
      <c r="AT54" s="1251"/>
      <c r="AU54" s="1251"/>
      <c r="AV54" s="1251"/>
      <c r="AW54" s="1251"/>
      <c r="AX54" s="1251"/>
      <c r="AY54" s="1251"/>
      <c r="AZ54" s="1251"/>
      <c r="BA54" s="1251"/>
      <c r="BB54" s="1251"/>
      <c r="BC54" s="1251"/>
      <c r="BD54" s="1251"/>
      <c r="BE54" s="1251"/>
      <c r="BF54" s="1251"/>
      <c r="BG54" s="1251"/>
      <c r="BH54" s="1251"/>
      <c r="BI54" s="1251"/>
      <c r="BJ54" s="1251"/>
      <c r="BK54" s="1251"/>
      <c r="BL54" s="1251"/>
      <c r="BM54" s="1251"/>
      <c r="BN54" s="1251"/>
      <c r="BO54" s="1251"/>
      <c r="BP54" s="1248"/>
      <c r="BQ54" s="1248"/>
      <c r="BR54" s="1248"/>
      <c r="BS54" s="1248"/>
      <c r="BT54" s="1248"/>
      <c r="BU54" s="1248"/>
      <c r="BV54" s="1248"/>
      <c r="BW54" s="1248"/>
      <c r="BX54" s="1248"/>
      <c r="BY54" s="1248"/>
      <c r="BZ54" s="1248"/>
      <c r="CA54" s="1248"/>
      <c r="CB54" s="1248"/>
      <c r="CC54" s="1248"/>
      <c r="CD54" s="1248"/>
      <c r="CE54" s="1248"/>
      <c r="CF54" s="1248"/>
      <c r="CG54" s="1248"/>
      <c r="CH54" s="1248"/>
      <c r="CI54" s="1248"/>
      <c r="CJ54" s="1248"/>
      <c r="CK54" s="1248"/>
      <c r="CL54" s="1248"/>
      <c r="CM54" s="1248"/>
      <c r="CN54" s="1248"/>
      <c r="CO54" s="1248"/>
      <c r="CP54" s="1248"/>
      <c r="CQ54" s="1248"/>
      <c r="CR54" s="1248"/>
      <c r="CS54" s="1248"/>
      <c r="CT54" s="1248"/>
      <c r="CU54" s="1248"/>
      <c r="CV54" s="1248"/>
      <c r="CW54" s="1248"/>
      <c r="CX54" s="1248"/>
      <c r="CY54" s="1248"/>
      <c r="CZ54" s="1248"/>
      <c r="DA54" s="1248"/>
      <c r="DB54" s="1248"/>
      <c r="DC54" s="1248"/>
    </row>
    <row r="55" spans="1:109" x14ac:dyDescent="0.15">
      <c r="A55" s="377"/>
      <c r="B55" s="369"/>
      <c r="G55" s="1246"/>
      <c r="H55" s="1246"/>
      <c r="I55" s="1246"/>
      <c r="J55" s="1246"/>
      <c r="K55" s="1253"/>
      <c r="L55" s="1253"/>
      <c r="M55" s="1253"/>
      <c r="N55" s="1253"/>
      <c r="AN55" s="1252" t="s">
        <v>585</v>
      </c>
      <c r="AO55" s="1252"/>
      <c r="AP55" s="1252"/>
      <c r="AQ55" s="1252"/>
      <c r="AR55" s="1252"/>
      <c r="AS55" s="1252"/>
      <c r="AT55" s="1252"/>
      <c r="AU55" s="1252"/>
      <c r="AV55" s="1252"/>
      <c r="AW55" s="1252"/>
      <c r="AX55" s="1252"/>
      <c r="AY55" s="1252"/>
      <c r="AZ55" s="1252"/>
      <c r="BA55" s="1252"/>
      <c r="BB55" s="1251" t="s">
        <v>583</v>
      </c>
      <c r="BC55" s="1251"/>
      <c r="BD55" s="1251"/>
      <c r="BE55" s="1251"/>
      <c r="BF55" s="1251"/>
      <c r="BG55" s="1251"/>
      <c r="BH55" s="1251"/>
      <c r="BI55" s="1251"/>
      <c r="BJ55" s="1251"/>
      <c r="BK55" s="1251"/>
      <c r="BL55" s="1251"/>
      <c r="BM55" s="1251"/>
      <c r="BN55" s="1251"/>
      <c r="BO55" s="1251"/>
      <c r="BP55" s="1248">
        <v>0</v>
      </c>
      <c r="BQ55" s="1248"/>
      <c r="BR55" s="1248"/>
      <c r="BS55" s="1248"/>
      <c r="BT55" s="1248"/>
      <c r="BU55" s="1248"/>
      <c r="BV55" s="1248"/>
      <c r="BW55" s="1248"/>
      <c r="BX55" s="1248">
        <v>0</v>
      </c>
      <c r="BY55" s="1248"/>
      <c r="BZ55" s="1248"/>
      <c r="CA55" s="1248"/>
      <c r="CB55" s="1248"/>
      <c r="CC55" s="1248"/>
      <c r="CD55" s="1248"/>
      <c r="CE55" s="1248"/>
      <c r="CF55" s="1248">
        <v>3.1</v>
      </c>
      <c r="CG55" s="1248"/>
      <c r="CH55" s="1248"/>
      <c r="CI55" s="1248"/>
      <c r="CJ55" s="1248"/>
      <c r="CK55" s="1248"/>
      <c r="CL55" s="1248"/>
      <c r="CM55" s="1248"/>
      <c r="CN55" s="1248">
        <v>13.7</v>
      </c>
      <c r="CO55" s="1248"/>
      <c r="CP55" s="1248"/>
      <c r="CQ55" s="1248"/>
      <c r="CR55" s="1248"/>
      <c r="CS55" s="1248"/>
      <c r="CT55" s="1248"/>
      <c r="CU55" s="1248"/>
      <c r="CV55" s="1248">
        <v>6.9</v>
      </c>
      <c r="CW55" s="1248"/>
      <c r="CX55" s="1248"/>
      <c r="CY55" s="1248"/>
      <c r="CZ55" s="1248"/>
      <c r="DA55" s="1248"/>
      <c r="DB55" s="1248"/>
      <c r="DC55" s="1248"/>
    </row>
    <row r="56" spans="1:109" x14ac:dyDescent="0.15">
      <c r="A56" s="377"/>
      <c r="B56" s="369"/>
      <c r="G56" s="1246"/>
      <c r="H56" s="1246"/>
      <c r="I56" s="1246"/>
      <c r="J56" s="1246"/>
      <c r="K56" s="1253"/>
      <c r="L56" s="1253"/>
      <c r="M56" s="1253"/>
      <c r="N56" s="1253"/>
      <c r="AN56" s="1252"/>
      <c r="AO56" s="1252"/>
      <c r="AP56" s="1252"/>
      <c r="AQ56" s="1252"/>
      <c r="AR56" s="1252"/>
      <c r="AS56" s="1252"/>
      <c r="AT56" s="1252"/>
      <c r="AU56" s="1252"/>
      <c r="AV56" s="1252"/>
      <c r="AW56" s="1252"/>
      <c r="AX56" s="1252"/>
      <c r="AY56" s="1252"/>
      <c r="AZ56" s="1252"/>
      <c r="BA56" s="1252"/>
      <c r="BB56" s="1251"/>
      <c r="BC56" s="1251"/>
      <c r="BD56" s="1251"/>
      <c r="BE56" s="1251"/>
      <c r="BF56" s="1251"/>
      <c r="BG56" s="1251"/>
      <c r="BH56" s="1251"/>
      <c r="BI56" s="1251"/>
      <c r="BJ56" s="1251"/>
      <c r="BK56" s="1251"/>
      <c r="BL56" s="1251"/>
      <c r="BM56" s="1251"/>
      <c r="BN56" s="1251"/>
      <c r="BO56" s="1251"/>
      <c r="BP56" s="1248"/>
      <c r="BQ56" s="1248"/>
      <c r="BR56" s="1248"/>
      <c r="BS56" s="1248"/>
      <c r="BT56" s="1248"/>
      <c r="BU56" s="1248"/>
      <c r="BV56" s="1248"/>
      <c r="BW56" s="1248"/>
      <c r="BX56" s="1248"/>
      <c r="BY56" s="1248"/>
      <c r="BZ56" s="1248"/>
      <c r="CA56" s="1248"/>
      <c r="CB56" s="1248"/>
      <c r="CC56" s="1248"/>
      <c r="CD56" s="1248"/>
      <c r="CE56" s="1248"/>
      <c r="CF56" s="1248"/>
      <c r="CG56" s="1248"/>
      <c r="CH56" s="1248"/>
      <c r="CI56" s="1248"/>
      <c r="CJ56" s="1248"/>
      <c r="CK56" s="1248"/>
      <c r="CL56" s="1248"/>
      <c r="CM56" s="1248"/>
      <c r="CN56" s="1248"/>
      <c r="CO56" s="1248"/>
      <c r="CP56" s="1248"/>
      <c r="CQ56" s="1248"/>
      <c r="CR56" s="1248"/>
      <c r="CS56" s="1248"/>
      <c r="CT56" s="1248"/>
      <c r="CU56" s="1248"/>
      <c r="CV56" s="1248"/>
      <c r="CW56" s="1248"/>
      <c r="CX56" s="1248"/>
      <c r="CY56" s="1248"/>
      <c r="CZ56" s="1248"/>
      <c r="DA56" s="1248"/>
      <c r="DB56" s="1248"/>
      <c r="DC56" s="1248"/>
    </row>
    <row r="57" spans="1:109" s="377" customFormat="1" x14ac:dyDescent="0.15">
      <c r="B57" s="381"/>
      <c r="G57" s="1246"/>
      <c r="H57" s="1246"/>
      <c r="I57" s="1249"/>
      <c r="J57" s="1249"/>
      <c r="K57" s="1253"/>
      <c r="L57" s="1253"/>
      <c r="M57" s="1253"/>
      <c r="N57" s="1253"/>
      <c r="AM57" s="363"/>
      <c r="AN57" s="1252"/>
      <c r="AO57" s="1252"/>
      <c r="AP57" s="1252"/>
      <c r="AQ57" s="1252"/>
      <c r="AR57" s="1252"/>
      <c r="AS57" s="1252"/>
      <c r="AT57" s="1252"/>
      <c r="AU57" s="1252"/>
      <c r="AV57" s="1252"/>
      <c r="AW57" s="1252"/>
      <c r="AX57" s="1252"/>
      <c r="AY57" s="1252"/>
      <c r="AZ57" s="1252"/>
      <c r="BA57" s="1252"/>
      <c r="BB57" s="1251" t="s">
        <v>584</v>
      </c>
      <c r="BC57" s="1251"/>
      <c r="BD57" s="1251"/>
      <c r="BE57" s="1251"/>
      <c r="BF57" s="1251"/>
      <c r="BG57" s="1251"/>
      <c r="BH57" s="1251"/>
      <c r="BI57" s="1251"/>
      <c r="BJ57" s="1251"/>
      <c r="BK57" s="1251"/>
      <c r="BL57" s="1251"/>
      <c r="BM57" s="1251"/>
      <c r="BN57" s="1251"/>
      <c r="BO57" s="1251"/>
      <c r="BP57" s="1248">
        <v>59.4</v>
      </c>
      <c r="BQ57" s="1248"/>
      <c r="BR57" s="1248"/>
      <c r="BS57" s="1248"/>
      <c r="BT57" s="1248"/>
      <c r="BU57" s="1248"/>
      <c r="BV57" s="1248"/>
      <c r="BW57" s="1248"/>
      <c r="BX57" s="1248">
        <v>60</v>
      </c>
      <c r="BY57" s="1248"/>
      <c r="BZ57" s="1248"/>
      <c r="CA57" s="1248"/>
      <c r="CB57" s="1248"/>
      <c r="CC57" s="1248"/>
      <c r="CD57" s="1248"/>
      <c r="CE57" s="1248"/>
      <c r="CF57" s="1248">
        <v>61.2</v>
      </c>
      <c r="CG57" s="1248"/>
      <c r="CH57" s="1248"/>
      <c r="CI57" s="1248"/>
      <c r="CJ57" s="1248"/>
      <c r="CK57" s="1248"/>
      <c r="CL57" s="1248"/>
      <c r="CM57" s="1248"/>
      <c r="CN57" s="1248">
        <v>62</v>
      </c>
      <c r="CO57" s="1248"/>
      <c r="CP57" s="1248"/>
      <c r="CQ57" s="1248"/>
      <c r="CR57" s="1248"/>
      <c r="CS57" s="1248"/>
      <c r="CT57" s="1248"/>
      <c r="CU57" s="1248"/>
      <c r="CV57" s="1248">
        <v>62.9</v>
      </c>
      <c r="CW57" s="1248"/>
      <c r="CX57" s="1248"/>
      <c r="CY57" s="1248"/>
      <c r="CZ57" s="1248"/>
      <c r="DA57" s="1248"/>
      <c r="DB57" s="1248"/>
      <c r="DC57" s="1248"/>
      <c r="DD57" s="382"/>
      <c r="DE57" s="381"/>
    </row>
    <row r="58" spans="1:109" s="377" customFormat="1" x14ac:dyDescent="0.15">
      <c r="A58" s="363"/>
      <c r="B58" s="381"/>
      <c r="G58" s="1246"/>
      <c r="H58" s="1246"/>
      <c r="I58" s="1249"/>
      <c r="J58" s="1249"/>
      <c r="K58" s="1253"/>
      <c r="L58" s="1253"/>
      <c r="M58" s="1253"/>
      <c r="N58" s="1253"/>
      <c r="AM58" s="363"/>
      <c r="AN58" s="1252"/>
      <c r="AO58" s="1252"/>
      <c r="AP58" s="1252"/>
      <c r="AQ58" s="1252"/>
      <c r="AR58" s="1252"/>
      <c r="AS58" s="1252"/>
      <c r="AT58" s="1252"/>
      <c r="AU58" s="1252"/>
      <c r="AV58" s="1252"/>
      <c r="AW58" s="1252"/>
      <c r="AX58" s="1252"/>
      <c r="AY58" s="1252"/>
      <c r="AZ58" s="1252"/>
      <c r="BA58" s="1252"/>
      <c r="BB58" s="1251"/>
      <c r="BC58" s="1251"/>
      <c r="BD58" s="1251"/>
      <c r="BE58" s="1251"/>
      <c r="BF58" s="1251"/>
      <c r="BG58" s="1251"/>
      <c r="BH58" s="1251"/>
      <c r="BI58" s="1251"/>
      <c r="BJ58" s="1251"/>
      <c r="BK58" s="1251"/>
      <c r="BL58" s="1251"/>
      <c r="BM58" s="1251"/>
      <c r="BN58" s="1251"/>
      <c r="BO58" s="1251"/>
      <c r="BP58" s="1248"/>
      <c r="BQ58" s="1248"/>
      <c r="BR58" s="1248"/>
      <c r="BS58" s="1248"/>
      <c r="BT58" s="1248"/>
      <c r="BU58" s="1248"/>
      <c r="BV58" s="1248"/>
      <c r="BW58" s="1248"/>
      <c r="BX58" s="1248"/>
      <c r="BY58" s="1248"/>
      <c r="BZ58" s="1248"/>
      <c r="CA58" s="1248"/>
      <c r="CB58" s="1248"/>
      <c r="CC58" s="1248"/>
      <c r="CD58" s="1248"/>
      <c r="CE58" s="1248"/>
      <c r="CF58" s="1248"/>
      <c r="CG58" s="1248"/>
      <c r="CH58" s="1248"/>
      <c r="CI58" s="1248"/>
      <c r="CJ58" s="1248"/>
      <c r="CK58" s="1248"/>
      <c r="CL58" s="1248"/>
      <c r="CM58" s="1248"/>
      <c r="CN58" s="1248"/>
      <c r="CO58" s="1248"/>
      <c r="CP58" s="1248"/>
      <c r="CQ58" s="1248"/>
      <c r="CR58" s="1248"/>
      <c r="CS58" s="1248"/>
      <c r="CT58" s="1248"/>
      <c r="CU58" s="1248"/>
      <c r="CV58" s="1248"/>
      <c r="CW58" s="1248"/>
      <c r="CX58" s="1248"/>
      <c r="CY58" s="1248"/>
      <c r="CZ58" s="1248"/>
      <c r="DA58" s="1248"/>
      <c r="DB58" s="1248"/>
      <c r="DC58" s="1248"/>
      <c r="DD58" s="382"/>
      <c r="DE58" s="381"/>
    </row>
    <row r="59" spans="1:109" s="377" customFormat="1" x14ac:dyDescent="0.15">
      <c r="A59" s="363"/>
      <c r="B59" s="381"/>
      <c r="K59" s="383"/>
      <c r="L59" s="383"/>
      <c r="M59" s="383"/>
      <c r="N59" s="383"/>
      <c r="AQ59" s="383"/>
      <c r="AR59" s="383"/>
      <c r="AS59" s="383"/>
      <c r="AT59" s="383"/>
      <c r="BC59" s="383"/>
      <c r="BD59" s="383"/>
      <c r="BE59" s="383"/>
      <c r="BF59" s="383"/>
      <c r="BO59" s="383"/>
      <c r="BP59" s="383"/>
      <c r="BQ59" s="383"/>
      <c r="BR59" s="383"/>
      <c r="CA59" s="383"/>
      <c r="CB59" s="383"/>
      <c r="CC59" s="383"/>
      <c r="CD59" s="383"/>
      <c r="CM59" s="383"/>
      <c r="CN59" s="383"/>
      <c r="CO59" s="383"/>
      <c r="CP59" s="383"/>
      <c r="CY59" s="383"/>
      <c r="CZ59" s="383"/>
      <c r="DA59" s="383"/>
      <c r="DB59" s="383"/>
      <c r="DC59" s="383"/>
      <c r="DD59" s="382"/>
      <c r="DE59" s="381"/>
    </row>
    <row r="60" spans="1:109" s="377" customFormat="1" x14ac:dyDescent="0.15">
      <c r="A60" s="363"/>
      <c r="B60" s="381"/>
      <c r="K60" s="383"/>
      <c r="L60" s="383"/>
      <c r="M60" s="383"/>
      <c r="N60" s="383"/>
      <c r="AQ60" s="383"/>
      <c r="AR60" s="383"/>
      <c r="AS60" s="383"/>
      <c r="AT60" s="383"/>
      <c r="BC60" s="383"/>
      <c r="BD60" s="383"/>
      <c r="BE60" s="383"/>
      <c r="BF60" s="383"/>
      <c r="BO60" s="383"/>
      <c r="BP60" s="383"/>
      <c r="BQ60" s="383"/>
      <c r="BR60" s="383"/>
      <c r="CA60" s="383"/>
      <c r="CB60" s="383"/>
      <c r="CC60" s="383"/>
      <c r="CD60" s="383"/>
      <c r="CM60" s="383"/>
      <c r="CN60" s="383"/>
      <c r="CO60" s="383"/>
      <c r="CP60" s="383"/>
      <c r="CY60" s="383"/>
      <c r="CZ60" s="383"/>
      <c r="DA60" s="383"/>
      <c r="DB60" s="383"/>
      <c r="DC60" s="383"/>
      <c r="DD60" s="382"/>
      <c r="DE60" s="381"/>
    </row>
    <row r="61" spans="1:109" s="377" customFormat="1" x14ac:dyDescent="0.15">
      <c r="A61" s="363"/>
      <c r="B61" s="384"/>
      <c r="C61" s="385"/>
      <c r="D61" s="385"/>
      <c r="E61" s="385"/>
      <c r="F61" s="385"/>
      <c r="G61" s="385"/>
      <c r="H61" s="385"/>
      <c r="I61" s="385"/>
      <c r="J61" s="385"/>
      <c r="K61" s="385"/>
      <c r="L61" s="385"/>
      <c r="M61" s="386"/>
      <c r="N61" s="386"/>
      <c r="O61" s="385"/>
      <c r="P61" s="385"/>
      <c r="Q61" s="385"/>
      <c r="R61" s="385"/>
      <c r="S61" s="385"/>
      <c r="T61" s="385"/>
      <c r="U61" s="385"/>
      <c r="V61" s="385"/>
      <c r="W61" s="385"/>
      <c r="X61" s="385"/>
      <c r="Y61" s="385"/>
      <c r="Z61" s="385"/>
      <c r="AA61" s="385"/>
      <c r="AB61" s="385"/>
      <c r="AC61" s="385"/>
      <c r="AD61" s="385"/>
      <c r="AE61" s="385"/>
      <c r="AF61" s="385"/>
      <c r="AG61" s="385"/>
      <c r="AH61" s="385"/>
      <c r="AI61" s="385"/>
      <c r="AJ61" s="385"/>
      <c r="AK61" s="385"/>
      <c r="AL61" s="385"/>
      <c r="AM61" s="385"/>
      <c r="AN61" s="385"/>
      <c r="AO61" s="385"/>
      <c r="AP61" s="385"/>
      <c r="AQ61" s="385"/>
      <c r="AR61" s="385"/>
      <c r="AS61" s="386"/>
      <c r="AT61" s="386"/>
      <c r="AU61" s="385"/>
      <c r="AV61" s="385"/>
      <c r="AW61" s="385"/>
      <c r="AX61" s="385"/>
      <c r="AY61" s="385"/>
      <c r="AZ61" s="385"/>
      <c r="BA61" s="385"/>
      <c r="BB61" s="385"/>
      <c r="BC61" s="385"/>
      <c r="BD61" s="385"/>
      <c r="BE61" s="386"/>
      <c r="BF61" s="386"/>
      <c r="BG61" s="385"/>
      <c r="BH61" s="385"/>
      <c r="BI61" s="385"/>
      <c r="BJ61" s="385"/>
      <c r="BK61" s="385"/>
      <c r="BL61" s="385"/>
      <c r="BM61" s="385"/>
      <c r="BN61" s="385"/>
      <c r="BO61" s="385"/>
      <c r="BP61" s="385"/>
      <c r="BQ61" s="386"/>
      <c r="BR61" s="386"/>
      <c r="BS61" s="385"/>
      <c r="BT61" s="385"/>
      <c r="BU61" s="385"/>
      <c r="BV61" s="385"/>
      <c r="BW61" s="385"/>
      <c r="BX61" s="385"/>
      <c r="BY61" s="385"/>
      <c r="BZ61" s="385"/>
      <c r="CA61" s="385"/>
      <c r="CB61" s="385"/>
      <c r="CC61" s="386"/>
      <c r="CD61" s="386"/>
      <c r="CE61" s="385"/>
      <c r="CF61" s="385"/>
      <c r="CG61" s="385"/>
      <c r="CH61" s="385"/>
      <c r="CI61" s="385"/>
      <c r="CJ61" s="385"/>
      <c r="CK61" s="385"/>
      <c r="CL61" s="385"/>
      <c r="CM61" s="385"/>
      <c r="CN61" s="385"/>
      <c r="CO61" s="386"/>
      <c r="CP61" s="386"/>
      <c r="CQ61" s="385"/>
      <c r="CR61" s="385"/>
      <c r="CS61" s="385"/>
      <c r="CT61" s="385"/>
      <c r="CU61" s="385"/>
      <c r="CV61" s="385"/>
      <c r="CW61" s="385"/>
      <c r="CX61" s="385"/>
      <c r="CY61" s="385"/>
      <c r="CZ61" s="385"/>
      <c r="DA61" s="386"/>
      <c r="DB61" s="386"/>
      <c r="DC61" s="386"/>
      <c r="DD61" s="387"/>
      <c r="DE61" s="381"/>
    </row>
    <row r="62" spans="1:109" x14ac:dyDescent="0.15">
      <c r="B62" s="374"/>
      <c r="C62" s="374"/>
      <c r="D62" s="374"/>
      <c r="E62" s="374"/>
      <c r="F62" s="374"/>
      <c r="G62" s="374"/>
      <c r="H62" s="374"/>
      <c r="I62" s="374"/>
      <c r="J62" s="374"/>
      <c r="K62" s="374"/>
      <c r="L62" s="374"/>
      <c r="M62" s="374"/>
      <c r="N62" s="374"/>
      <c r="O62" s="374"/>
      <c r="P62" s="374"/>
      <c r="Q62" s="374"/>
      <c r="R62" s="374"/>
      <c r="S62" s="374"/>
      <c r="T62" s="374"/>
      <c r="U62" s="374"/>
      <c r="V62" s="374"/>
      <c r="W62" s="374"/>
      <c r="X62" s="374"/>
      <c r="Y62" s="374"/>
      <c r="Z62" s="374"/>
      <c r="AA62" s="374"/>
      <c r="AB62" s="374"/>
      <c r="AC62" s="374"/>
      <c r="AD62" s="374"/>
      <c r="AE62" s="374"/>
      <c r="AF62" s="374"/>
      <c r="AG62" s="374"/>
      <c r="AH62" s="374"/>
      <c r="AI62" s="374"/>
      <c r="AJ62" s="374"/>
      <c r="AK62" s="374"/>
      <c r="AL62" s="374"/>
      <c r="AM62" s="374"/>
      <c r="AN62" s="374"/>
      <c r="AO62" s="374"/>
      <c r="AP62" s="374"/>
      <c r="AQ62" s="374"/>
      <c r="AR62" s="374"/>
      <c r="AS62" s="374"/>
      <c r="AT62" s="374"/>
      <c r="AU62" s="374"/>
      <c r="AV62" s="374"/>
      <c r="AW62" s="374"/>
      <c r="AX62" s="374"/>
      <c r="AY62" s="374"/>
      <c r="AZ62" s="374"/>
      <c r="BA62" s="374"/>
      <c r="BB62" s="374"/>
      <c r="BC62" s="374"/>
      <c r="BD62" s="374"/>
      <c r="BE62" s="374"/>
      <c r="BF62" s="374"/>
      <c r="BG62" s="374"/>
      <c r="BH62" s="374"/>
      <c r="BI62" s="374"/>
      <c r="BJ62" s="374"/>
      <c r="BK62" s="374"/>
      <c r="BL62" s="374"/>
      <c r="BM62" s="374"/>
      <c r="BN62" s="374"/>
      <c r="BO62" s="374"/>
      <c r="BP62" s="374"/>
      <c r="BQ62" s="374"/>
      <c r="BR62" s="374"/>
      <c r="BS62" s="374"/>
      <c r="BT62" s="374"/>
      <c r="BU62" s="374"/>
      <c r="BV62" s="374"/>
      <c r="BW62" s="374"/>
      <c r="BX62" s="374"/>
      <c r="BY62" s="374"/>
      <c r="BZ62" s="374"/>
      <c r="CA62" s="374"/>
      <c r="CB62" s="374"/>
      <c r="CC62" s="374"/>
      <c r="CD62" s="374"/>
      <c r="CE62" s="374"/>
      <c r="CF62" s="374"/>
      <c r="CG62" s="374"/>
      <c r="CH62" s="374"/>
      <c r="CI62" s="374"/>
      <c r="CJ62" s="374"/>
      <c r="CK62" s="374"/>
      <c r="CL62" s="374"/>
      <c r="CM62" s="374"/>
      <c r="CN62" s="374"/>
      <c r="CO62" s="374"/>
      <c r="CP62" s="374"/>
      <c r="CQ62" s="374"/>
      <c r="CR62" s="374"/>
      <c r="CS62" s="374"/>
      <c r="CT62" s="374"/>
      <c r="CU62" s="374"/>
      <c r="CV62" s="374"/>
      <c r="CW62" s="374"/>
      <c r="CX62" s="374"/>
      <c r="CY62" s="374"/>
      <c r="CZ62" s="374"/>
      <c r="DA62" s="374"/>
      <c r="DB62" s="374"/>
      <c r="DC62" s="374"/>
      <c r="DD62" s="374"/>
      <c r="DE62" s="363"/>
    </row>
    <row r="63" spans="1:109" ht="17.25" x14ac:dyDescent="0.15">
      <c r="B63" s="388" t="s">
        <v>586</v>
      </c>
    </row>
    <row r="64" spans="1:109" x14ac:dyDescent="0.15">
      <c r="B64" s="369"/>
      <c r="G64" s="376"/>
      <c r="I64" s="389"/>
      <c r="J64" s="389"/>
      <c r="K64" s="389"/>
      <c r="L64" s="389"/>
      <c r="M64" s="389"/>
      <c r="N64" s="390"/>
      <c r="AM64" s="376"/>
      <c r="AN64" s="376" t="s">
        <v>580</v>
      </c>
      <c r="AP64" s="377"/>
      <c r="AQ64" s="377"/>
      <c r="AR64" s="377"/>
      <c r="AY64" s="376"/>
      <c r="BA64" s="377"/>
      <c r="BB64" s="377"/>
      <c r="BC64" s="377"/>
      <c r="BK64" s="376"/>
      <c r="BM64" s="377"/>
      <c r="BN64" s="377"/>
      <c r="BO64" s="377"/>
      <c r="BW64" s="376"/>
      <c r="BY64" s="377"/>
      <c r="BZ64" s="377"/>
      <c r="CA64" s="377"/>
      <c r="CI64" s="376"/>
      <c r="CK64" s="377"/>
      <c r="CL64" s="377"/>
      <c r="CM64" s="377"/>
      <c r="CU64" s="376"/>
      <c r="CW64" s="377"/>
      <c r="CX64" s="377"/>
      <c r="CY64" s="377"/>
    </row>
    <row r="65" spans="2:107" x14ac:dyDescent="0.15">
      <c r="B65" s="369"/>
      <c r="AN65" s="1254" t="s">
        <v>589</v>
      </c>
      <c r="AO65" s="1255"/>
      <c r="AP65" s="1255"/>
      <c r="AQ65" s="1255"/>
      <c r="AR65" s="1255"/>
      <c r="AS65" s="1255"/>
      <c r="AT65" s="1255"/>
      <c r="AU65" s="1255"/>
      <c r="AV65" s="1255"/>
      <c r="AW65" s="1255"/>
      <c r="AX65" s="1255"/>
      <c r="AY65" s="1255"/>
      <c r="AZ65" s="1255"/>
      <c r="BA65" s="1255"/>
      <c r="BB65" s="1255"/>
      <c r="BC65" s="1255"/>
      <c r="BD65" s="1255"/>
      <c r="BE65" s="1255"/>
      <c r="BF65" s="1255"/>
      <c r="BG65" s="1255"/>
      <c r="BH65" s="1255"/>
      <c r="BI65" s="1255"/>
      <c r="BJ65" s="1255"/>
      <c r="BK65" s="1255"/>
      <c r="BL65" s="1255"/>
      <c r="BM65" s="1255"/>
      <c r="BN65" s="1255"/>
      <c r="BO65" s="1255"/>
      <c r="BP65" s="1255"/>
      <c r="BQ65" s="1255"/>
      <c r="BR65" s="1255"/>
      <c r="BS65" s="1255"/>
      <c r="BT65" s="1255"/>
      <c r="BU65" s="1255"/>
      <c r="BV65" s="1255"/>
      <c r="BW65" s="1255"/>
      <c r="BX65" s="1255"/>
      <c r="BY65" s="1255"/>
      <c r="BZ65" s="1255"/>
      <c r="CA65" s="1255"/>
      <c r="CB65" s="1255"/>
      <c r="CC65" s="1255"/>
      <c r="CD65" s="1255"/>
      <c r="CE65" s="1255"/>
      <c r="CF65" s="1255"/>
      <c r="CG65" s="1255"/>
      <c r="CH65" s="1255"/>
      <c r="CI65" s="1255"/>
      <c r="CJ65" s="1255"/>
      <c r="CK65" s="1255"/>
      <c r="CL65" s="1255"/>
      <c r="CM65" s="1255"/>
      <c r="CN65" s="1255"/>
      <c r="CO65" s="1255"/>
      <c r="CP65" s="1255"/>
      <c r="CQ65" s="1255"/>
      <c r="CR65" s="1255"/>
      <c r="CS65" s="1255"/>
      <c r="CT65" s="1255"/>
      <c r="CU65" s="1255"/>
      <c r="CV65" s="1255"/>
      <c r="CW65" s="1255"/>
      <c r="CX65" s="1255"/>
      <c r="CY65" s="1255"/>
      <c r="CZ65" s="1255"/>
      <c r="DA65" s="1255"/>
      <c r="DB65" s="1255"/>
      <c r="DC65" s="1256"/>
    </row>
    <row r="66" spans="2:107" x14ac:dyDescent="0.15">
      <c r="B66" s="369"/>
      <c r="AN66" s="1257"/>
      <c r="AO66" s="1258"/>
      <c r="AP66" s="1258"/>
      <c r="AQ66" s="1258"/>
      <c r="AR66" s="1258"/>
      <c r="AS66" s="1258"/>
      <c r="AT66" s="1258"/>
      <c r="AU66" s="1258"/>
      <c r="AV66" s="1258"/>
      <c r="AW66" s="1258"/>
      <c r="AX66" s="1258"/>
      <c r="AY66" s="1258"/>
      <c r="AZ66" s="1258"/>
      <c r="BA66" s="1258"/>
      <c r="BB66" s="1258"/>
      <c r="BC66" s="1258"/>
      <c r="BD66" s="1258"/>
      <c r="BE66" s="1258"/>
      <c r="BF66" s="1258"/>
      <c r="BG66" s="1258"/>
      <c r="BH66" s="1258"/>
      <c r="BI66" s="1258"/>
      <c r="BJ66" s="1258"/>
      <c r="BK66" s="1258"/>
      <c r="BL66" s="1258"/>
      <c r="BM66" s="1258"/>
      <c r="BN66" s="1258"/>
      <c r="BO66" s="1258"/>
      <c r="BP66" s="1258"/>
      <c r="BQ66" s="1258"/>
      <c r="BR66" s="1258"/>
      <c r="BS66" s="1258"/>
      <c r="BT66" s="1258"/>
      <c r="BU66" s="1258"/>
      <c r="BV66" s="1258"/>
      <c r="BW66" s="1258"/>
      <c r="BX66" s="1258"/>
      <c r="BY66" s="1258"/>
      <c r="BZ66" s="1258"/>
      <c r="CA66" s="1258"/>
      <c r="CB66" s="1258"/>
      <c r="CC66" s="1258"/>
      <c r="CD66" s="1258"/>
      <c r="CE66" s="1258"/>
      <c r="CF66" s="1258"/>
      <c r="CG66" s="1258"/>
      <c r="CH66" s="1258"/>
      <c r="CI66" s="1258"/>
      <c r="CJ66" s="1258"/>
      <c r="CK66" s="1258"/>
      <c r="CL66" s="1258"/>
      <c r="CM66" s="1258"/>
      <c r="CN66" s="1258"/>
      <c r="CO66" s="1258"/>
      <c r="CP66" s="1258"/>
      <c r="CQ66" s="1258"/>
      <c r="CR66" s="1258"/>
      <c r="CS66" s="1258"/>
      <c r="CT66" s="1258"/>
      <c r="CU66" s="1258"/>
      <c r="CV66" s="1258"/>
      <c r="CW66" s="1258"/>
      <c r="CX66" s="1258"/>
      <c r="CY66" s="1258"/>
      <c r="CZ66" s="1258"/>
      <c r="DA66" s="1258"/>
      <c r="DB66" s="1258"/>
      <c r="DC66" s="1259"/>
    </row>
    <row r="67" spans="2:107" x14ac:dyDescent="0.15">
      <c r="B67" s="369"/>
      <c r="AN67" s="1257"/>
      <c r="AO67" s="1258"/>
      <c r="AP67" s="1258"/>
      <c r="AQ67" s="1258"/>
      <c r="AR67" s="1258"/>
      <c r="AS67" s="1258"/>
      <c r="AT67" s="1258"/>
      <c r="AU67" s="1258"/>
      <c r="AV67" s="1258"/>
      <c r="AW67" s="1258"/>
      <c r="AX67" s="1258"/>
      <c r="AY67" s="1258"/>
      <c r="AZ67" s="1258"/>
      <c r="BA67" s="1258"/>
      <c r="BB67" s="1258"/>
      <c r="BC67" s="1258"/>
      <c r="BD67" s="1258"/>
      <c r="BE67" s="1258"/>
      <c r="BF67" s="1258"/>
      <c r="BG67" s="1258"/>
      <c r="BH67" s="1258"/>
      <c r="BI67" s="1258"/>
      <c r="BJ67" s="1258"/>
      <c r="BK67" s="1258"/>
      <c r="BL67" s="1258"/>
      <c r="BM67" s="1258"/>
      <c r="BN67" s="1258"/>
      <c r="BO67" s="1258"/>
      <c r="BP67" s="1258"/>
      <c r="BQ67" s="1258"/>
      <c r="BR67" s="1258"/>
      <c r="BS67" s="1258"/>
      <c r="BT67" s="1258"/>
      <c r="BU67" s="1258"/>
      <c r="BV67" s="1258"/>
      <c r="BW67" s="1258"/>
      <c r="BX67" s="1258"/>
      <c r="BY67" s="1258"/>
      <c r="BZ67" s="1258"/>
      <c r="CA67" s="1258"/>
      <c r="CB67" s="1258"/>
      <c r="CC67" s="1258"/>
      <c r="CD67" s="1258"/>
      <c r="CE67" s="1258"/>
      <c r="CF67" s="1258"/>
      <c r="CG67" s="1258"/>
      <c r="CH67" s="1258"/>
      <c r="CI67" s="1258"/>
      <c r="CJ67" s="1258"/>
      <c r="CK67" s="1258"/>
      <c r="CL67" s="1258"/>
      <c r="CM67" s="1258"/>
      <c r="CN67" s="1258"/>
      <c r="CO67" s="1258"/>
      <c r="CP67" s="1258"/>
      <c r="CQ67" s="1258"/>
      <c r="CR67" s="1258"/>
      <c r="CS67" s="1258"/>
      <c r="CT67" s="1258"/>
      <c r="CU67" s="1258"/>
      <c r="CV67" s="1258"/>
      <c r="CW67" s="1258"/>
      <c r="CX67" s="1258"/>
      <c r="CY67" s="1258"/>
      <c r="CZ67" s="1258"/>
      <c r="DA67" s="1258"/>
      <c r="DB67" s="1258"/>
      <c r="DC67" s="1259"/>
    </row>
    <row r="68" spans="2:107" x14ac:dyDescent="0.15">
      <c r="B68" s="369"/>
      <c r="AN68" s="1257"/>
      <c r="AO68" s="1258"/>
      <c r="AP68" s="1258"/>
      <c r="AQ68" s="1258"/>
      <c r="AR68" s="1258"/>
      <c r="AS68" s="1258"/>
      <c r="AT68" s="1258"/>
      <c r="AU68" s="1258"/>
      <c r="AV68" s="1258"/>
      <c r="AW68" s="1258"/>
      <c r="AX68" s="1258"/>
      <c r="AY68" s="1258"/>
      <c r="AZ68" s="1258"/>
      <c r="BA68" s="1258"/>
      <c r="BB68" s="1258"/>
      <c r="BC68" s="1258"/>
      <c r="BD68" s="1258"/>
      <c r="BE68" s="1258"/>
      <c r="BF68" s="1258"/>
      <c r="BG68" s="1258"/>
      <c r="BH68" s="1258"/>
      <c r="BI68" s="1258"/>
      <c r="BJ68" s="1258"/>
      <c r="BK68" s="1258"/>
      <c r="BL68" s="1258"/>
      <c r="BM68" s="1258"/>
      <c r="BN68" s="1258"/>
      <c r="BO68" s="1258"/>
      <c r="BP68" s="1258"/>
      <c r="BQ68" s="1258"/>
      <c r="BR68" s="1258"/>
      <c r="BS68" s="1258"/>
      <c r="BT68" s="1258"/>
      <c r="BU68" s="1258"/>
      <c r="BV68" s="1258"/>
      <c r="BW68" s="1258"/>
      <c r="BX68" s="1258"/>
      <c r="BY68" s="1258"/>
      <c r="BZ68" s="1258"/>
      <c r="CA68" s="1258"/>
      <c r="CB68" s="1258"/>
      <c r="CC68" s="1258"/>
      <c r="CD68" s="1258"/>
      <c r="CE68" s="1258"/>
      <c r="CF68" s="1258"/>
      <c r="CG68" s="1258"/>
      <c r="CH68" s="1258"/>
      <c r="CI68" s="1258"/>
      <c r="CJ68" s="1258"/>
      <c r="CK68" s="1258"/>
      <c r="CL68" s="1258"/>
      <c r="CM68" s="1258"/>
      <c r="CN68" s="1258"/>
      <c r="CO68" s="1258"/>
      <c r="CP68" s="1258"/>
      <c r="CQ68" s="1258"/>
      <c r="CR68" s="1258"/>
      <c r="CS68" s="1258"/>
      <c r="CT68" s="1258"/>
      <c r="CU68" s="1258"/>
      <c r="CV68" s="1258"/>
      <c r="CW68" s="1258"/>
      <c r="CX68" s="1258"/>
      <c r="CY68" s="1258"/>
      <c r="CZ68" s="1258"/>
      <c r="DA68" s="1258"/>
      <c r="DB68" s="1258"/>
      <c r="DC68" s="1259"/>
    </row>
    <row r="69" spans="2:107" x14ac:dyDescent="0.15">
      <c r="B69" s="369"/>
      <c r="AN69" s="1260"/>
      <c r="AO69" s="1261"/>
      <c r="AP69" s="1261"/>
      <c r="AQ69" s="1261"/>
      <c r="AR69" s="1261"/>
      <c r="AS69" s="1261"/>
      <c r="AT69" s="1261"/>
      <c r="AU69" s="1261"/>
      <c r="AV69" s="1261"/>
      <c r="AW69" s="1261"/>
      <c r="AX69" s="1261"/>
      <c r="AY69" s="1261"/>
      <c r="AZ69" s="1261"/>
      <c r="BA69" s="1261"/>
      <c r="BB69" s="1261"/>
      <c r="BC69" s="1261"/>
      <c r="BD69" s="1261"/>
      <c r="BE69" s="1261"/>
      <c r="BF69" s="1261"/>
      <c r="BG69" s="1261"/>
      <c r="BH69" s="1261"/>
      <c r="BI69" s="1261"/>
      <c r="BJ69" s="1261"/>
      <c r="BK69" s="1261"/>
      <c r="BL69" s="1261"/>
      <c r="BM69" s="1261"/>
      <c r="BN69" s="1261"/>
      <c r="BO69" s="1261"/>
      <c r="BP69" s="1261"/>
      <c r="BQ69" s="1261"/>
      <c r="BR69" s="1261"/>
      <c r="BS69" s="1261"/>
      <c r="BT69" s="1261"/>
      <c r="BU69" s="1261"/>
      <c r="BV69" s="1261"/>
      <c r="BW69" s="1261"/>
      <c r="BX69" s="1261"/>
      <c r="BY69" s="1261"/>
      <c r="BZ69" s="1261"/>
      <c r="CA69" s="1261"/>
      <c r="CB69" s="1261"/>
      <c r="CC69" s="1261"/>
      <c r="CD69" s="1261"/>
      <c r="CE69" s="1261"/>
      <c r="CF69" s="1261"/>
      <c r="CG69" s="1261"/>
      <c r="CH69" s="1261"/>
      <c r="CI69" s="1261"/>
      <c r="CJ69" s="1261"/>
      <c r="CK69" s="1261"/>
      <c r="CL69" s="1261"/>
      <c r="CM69" s="1261"/>
      <c r="CN69" s="1261"/>
      <c r="CO69" s="1261"/>
      <c r="CP69" s="1261"/>
      <c r="CQ69" s="1261"/>
      <c r="CR69" s="1261"/>
      <c r="CS69" s="1261"/>
      <c r="CT69" s="1261"/>
      <c r="CU69" s="1261"/>
      <c r="CV69" s="1261"/>
      <c r="CW69" s="1261"/>
      <c r="CX69" s="1261"/>
      <c r="CY69" s="1261"/>
      <c r="CZ69" s="1261"/>
      <c r="DA69" s="1261"/>
      <c r="DB69" s="1261"/>
      <c r="DC69" s="1262"/>
    </row>
    <row r="70" spans="2:107" x14ac:dyDescent="0.15">
      <c r="B70" s="369"/>
      <c r="H70" s="391"/>
      <c r="I70" s="391"/>
      <c r="J70" s="392"/>
      <c r="K70" s="392"/>
      <c r="L70" s="393"/>
      <c r="M70" s="392"/>
      <c r="N70" s="393"/>
      <c r="AN70" s="378"/>
      <c r="AO70" s="378"/>
      <c r="AP70" s="378"/>
      <c r="AZ70" s="378"/>
      <c r="BA70" s="378"/>
      <c r="BB70" s="378"/>
      <c r="BL70" s="378"/>
      <c r="BM70" s="378"/>
      <c r="BN70" s="378"/>
      <c r="BX70" s="378"/>
      <c r="BY70" s="378"/>
      <c r="BZ70" s="378"/>
      <c r="CJ70" s="378"/>
      <c r="CK70" s="378"/>
      <c r="CL70" s="378"/>
      <c r="CV70" s="378"/>
      <c r="CW70" s="378"/>
      <c r="CX70" s="378"/>
    </row>
    <row r="71" spans="2:107" x14ac:dyDescent="0.15">
      <c r="B71" s="369"/>
      <c r="G71" s="394"/>
      <c r="I71" s="395"/>
      <c r="J71" s="392"/>
      <c r="K71" s="392"/>
      <c r="L71" s="393"/>
      <c r="M71" s="392"/>
      <c r="N71" s="393"/>
      <c r="AM71" s="394"/>
      <c r="AN71" s="363" t="s">
        <v>581</v>
      </c>
    </row>
    <row r="72" spans="2:107" x14ac:dyDescent="0.15">
      <c r="B72" s="369"/>
      <c r="G72" s="1246"/>
      <c r="H72" s="1246"/>
      <c r="I72" s="1246"/>
      <c r="J72" s="1246"/>
      <c r="K72" s="379"/>
      <c r="L72" s="379"/>
      <c r="M72" s="380"/>
      <c r="N72" s="380"/>
      <c r="AN72" s="1264"/>
      <c r="AO72" s="1265"/>
      <c r="AP72" s="1265"/>
      <c r="AQ72" s="1265"/>
      <c r="AR72" s="1265"/>
      <c r="AS72" s="1265"/>
      <c r="AT72" s="1265"/>
      <c r="AU72" s="1265"/>
      <c r="AV72" s="1265"/>
      <c r="AW72" s="1265"/>
      <c r="AX72" s="1265"/>
      <c r="AY72" s="1265"/>
      <c r="AZ72" s="1265"/>
      <c r="BA72" s="1265"/>
      <c r="BB72" s="1265"/>
      <c r="BC72" s="1265"/>
      <c r="BD72" s="1265"/>
      <c r="BE72" s="1265"/>
      <c r="BF72" s="1265"/>
      <c r="BG72" s="1265"/>
      <c r="BH72" s="1265"/>
      <c r="BI72" s="1265"/>
      <c r="BJ72" s="1265"/>
      <c r="BK72" s="1265"/>
      <c r="BL72" s="1265"/>
      <c r="BM72" s="1265"/>
      <c r="BN72" s="1265"/>
      <c r="BO72" s="1266"/>
      <c r="BP72" s="1252" t="s">
        <v>546</v>
      </c>
      <c r="BQ72" s="1252"/>
      <c r="BR72" s="1252"/>
      <c r="BS72" s="1252"/>
      <c r="BT72" s="1252"/>
      <c r="BU72" s="1252"/>
      <c r="BV72" s="1252"/>
      <c r="BW72" s="1252"/>
      <c r="BX72" s="1252" t="s">
        <v>547</v>
      </c>
      <c r="BY72" s="1252"/>
      <c r="BZ72" s="1252"/>
      <c r="CA72" s="1252"/>
      <c r="CB72" s="1252"/>
      <c r="CC72" s="1252"/>
      <c r="CD72" s="1252"/>
      <c r="CE72" s="1252"/>
      <c r="CF72" s="1252" t="s">
        <v>548</v>
      </c>
      <c r="CG72" s="1252"/>
      <c r="CH72" s="1252"/>
      <c r="CI72" s="1252"/>
      <c r="CJ72" s="1252"/>
      <c r="CK72" s="1252"/>
      <c r="CL72" s="1252"/>
      <c r="CM72" s="1252"/>
      <c r="CN72" s="1252" t="s">
        <v>549</v>
      </c>
      <c r="CO72" s="1252"/>
      <c r="CP72" s="1252"/>
      <c r="CQ72" s="1252"/>
      <c r="CR72" s="1252"/>
      <c r="CS72" s="1252"/>
      <c r="CT72" s="1252"/>
      <c r="CU72" s="1252"/>
      <c r="CV72" s="1252" t="s">
        <v>550</v>
      </c>
      <c r="CW72" s="1252"/>
      <c r="CX72" s="1252"/>
      <c r="CY72" s="1252"/>
      <c r="CZ72" s="1252"/>
      <c r="DA72" s="1252"/>
      <c r="DB72" s="1252"/>
      <c r="DC72" s="1252"/>
    </row>
    <row r="73" spans="2:107" x14ac:dyDescent="0.15">
      <c r="B73" s="369"/>
      <c r="G73" s="1263"/>
      <c r="H73" s="1263"/>
      <c r="I73" s="1263"/>
      <c r="J73" s="1263"/>
      <c r="K73" s="1247"/>
      <c r="L73" s="1247"/>
      <c r="M73" s="1247"/>
      <c r="N73" s="1247"/>
      <c r="AM73" s="378"/>
      <c r="AN73" s="1251" t="s">
        <v>582</v>
      </c>
      <c r="AO73" s="1251"/>
      <c r="AP73" s="1251"/>
      <c r="AQ73" s="1251"/>
      <c r="AR73" s="1251"/>
      <c r="AS73" s="1251"/>
      <c r="AT73" s="1251"/>
      <c r="AU73" s="1251"/>
      <c r="AV73" s="1251"/>
      <c r="AW73" s="1251"/>
      <c r="AX73" s="1251"/>
      <c r="AY73" s="1251"/>
      <c r="AZ73" s="1251"/>
      <c r="BA73" s="1251"/>
      <c r="BB73" s="1251" t="s">
        <v>583</v>
      </c>
      <c r="BC73" s="1251"/>
      <c r="BD73" s="1251"/>
      <c r="BE73" s="1251"/>
      <c r="BF73" s="1251"/>
      <c r="BG73" s="1251"/>
      <c r="BH73" s="1251"/>
      <c r="BI73" s="1251"/>
      <c r="BJ73" s="1251"/>
      <c r="BK73" s="1251"/>
      <c r="BL73" s="1251"/>
      <c r="BM73" s="1251"/>
      <c r="BN73" s="1251"/>
      <c r="BO73" s="1251"/>
      <c r="BP73" s="1248">
        <v>44.9</v>
      </c>
      <c r="BQ73" s="1248"/>
      <c r="BR73" s="1248"/>
      <c r="BS73" s="1248"/>
      <c r="BT73" s="1248"/>
      <c r="BU73" s="1248"/>
      <c r="BV73" s="1248"/>
      <c r="BW73" s="1248"/>
      <c r="BX73" s="1248">
        <v>58</v>
      </c>
      <c r="BY73" s="1248"/>
      <c r="BZ73" s="1248"/>
      <c r="CA73" s="1248"/>
      <c r="CB73" s="1248"/>
      <c r="CC73" s="1248"/>
      <c r="CD73" s="1248"/>
      <c r="CE73" s="1248"/>
      <c r="CF73" s="1248">
        <v>60.6</v>
      </c>
      <c r="CG73" s="1248"/>
      <c r="CH73" s="1248"/>
      <c r="CI73" s="1248"/>
      <c r="CJ73" s="1248"/>
      <c r="CK73" s="1248"/>
      <c r="CL73" s="1248"/>
      <c r="CM73" s="1248"/>
      <c r="CN73" s="1248">
        <v>56.3</v>
      </c>
      <c r="CO73" s="1248"/>
      <c r="CP73" s="1248"/>
      <c r="CQ73" s="1248"/>
      <c r="CR73" s="1248"/>
      <c r="CS73" s="1248"/>
      <c r="CT73" s="1248"/>
      <c r="CU73" s="1248"/>
      <c r="CV73" s="1248">
        <v>34.799999999999997</v>
      </c>
      <c r="CW73" s="1248"/>
      <c r="CX73" s="1248"/>
      <c r="CY73" s="1248"/>
      <c r="CZ73" s="1248"/>
      <c r="DA73" s="1248"/>
      <c r="DB73" s="1248"/>
      <c r="DC73" s="1248"/>
    </row>
    <row r="74" spans="2:107" x14ac:dyDescent="0.15">
      <c r="B74" s="369"/>
      <c r="G74" s="1263"/>
      <c r="H74" s="1263"/>
      <c r="I74" s="1263"/>
      <c r="J74" s="1263"/>
      <c r="K74" s="1247"/>
      <c r="L74" s="1247"/>
      <c r="M74" s="1247"/>
      <c r="N74" s="1247"/>
      <c r="AM74" s="378"/>
      <c r="AN74" s="1251"/>
      <c r="AO74" s="1251"/>
      <c r="AP74" s="1251"/>
      <c r="AQ74" s="1251"/>
      <c r="AR74" s="1251"/>
      <c r="AS74" s="1251"/>
      <c r="AT74" s="1251"/>
      <c r="AU74" s="1251"/>
      <c r="AV74" s="1251"/>
      <c r="AW74" s="1251"/>
      <c r="AX74" s="1251"/>
      <c r="AY74" s="1251"/>
      <c r="AZ74" s="1251"/>
      <c r="BA74" s="1251"/>
      <c r="BB74" s="1251"/>
      <c r="BC74" s="1251"/>
      <c r="BD74" s="1251"/>
      <c r="BE74" s="1251"/>
      <c r="BF74" s="1251"/>
      <c r="BG74" s="1251"/>
      <c r="BH74" s="1251"/>
      <c r="BI74" s="1251"/>
      <c r="BJ74" s="1251"/>
      <c r="BK74" s="1251"/>
      <c r="BL74" s="1251"/>
      <c r="BM74" s="1251"/>
      <c r="BN74" s="1251"/>
      <c r="BO74" s="1251"/>
      <c r="BP74" s="1248"/>
      <c r="BQ74" s="1248"/>
      <c r="BR74" s="1248"/>
      <c r="BS74" s="1248"/>
      <c r="BT74" s="1248"/>
      <c r="BU74" s="1248"/>
      <c r="BV74" s="1248"/>
      <c r="BW74" s="1248"/>
      <c r="BX74" s="1248"/>
      <c r="BY74" s="1248"/>
      <c r="BZ74" s="1248"/>
      <c r="CA74" s="1248"/>
      <c r="CB74" s="1248"/>
      <c r="CC74" s="1248"/>
      <c r="CD74" s="1248"/>
      <c r="CE74" s="1248"/>
      <c r="CF74" s="1248"/>
      <c r="CG74" s="1248"/>
      <c r="CH74" s="1248"/>
      <c r="CI74" s="1248"/>
      <c r="CJ74" s="1248"/>
      <c r="CK74" s="1248"/>
      <c r="CL74" s="1248"/>
      <c r="CM74" s="1248"/>
      <c r="CN74" s="1248"/>
      <c r="CO74" s="1248"/>
      <c r="CP74" s="1248"/>
      <c r="CQ74" s="1248"/>
      <c r="CR74" s="1248"/>
      <c r="CS74" s="1248"/>
      <c r="CT74" s="1248"/>
      <c r="CU74" s="1248"/>
      <c r="CV74" s="1248"/>
      <c r="CW74" s="1248"/>
      <c r="CX74" s="1248"/>
      <c r="CY74" s="1248"/>
      <c r="CZ74" s="1248"/>
      <c r="DA74" s="1248"/>
      <c r="DB74" s="1248"/>
      <c r="DC74" s="1248"/>
    </row>
    <row r="75" spans="2:107" x14ac:dyDescent="0.15">
      <c r="B75" s="369"/>
      <c r="G75" s="1263"/>
      <c r="H75" s="1263"/>
      <c r="I75" s="1246"/>
      <c r="J75" s="1246"/>
      <c r="K75" s="1253"/>
      <c r="L75" s="1253"/>
      <c r="M75" s="1253"/>
      <c r="N75" s="1253"/>
      <c r="AM75" s="378"/>
      <c r="AN75" s="1251"/>
      <c r="AO75" s="1251"/>
      <c r="AP75" s="1251"/>
      <c r="AQ75" s="1251"/>
      <c r="AR75" s="1251"/>
      <c r="AS75" s="1251"/>
      <c r="AT75" s="1251"/>
      <c r="AU75" s="1251"/>
      <c r="AV75" s="1251"/>
      <c r="AW75" s="1251"/>
      <c r="AX75" s="1251"/>
      <c r="AY75" s="1251"/>
      <c r="AZ75" s="1251"/>
      <c r="BA75" s="1251"/>
      <c r="BB75" s="1251" t="s">
        <v>587</v>
      </c>
      <c r="BC75" s="1251"/>
      <c r="BD75" s="1251"/>
      <c r="BE75" s="1251"/>
      <c r="BF75" s="1251"/>
      <c r="BG75" s="1251"/>
      <c r="BH75" s="1251"/>
      <c r="BI75" s="1251"/>
      <c r="BJ75" s="1251"/>
      <c r="BK75" s="1251"/>
      <c r="BL75" s="1251"/>
      <c r="BM75" s="1251"/>
      <c r="BN75" s="1251"/>
      <c r="BO75" s="1251"/>
      <c r="BP75" s="1248">
        <v>6.5</v>
      </c>
      <c r="BQ75" s="1248"/>
      <c r="BR75" s="1248"/>
      <c r="BS75" s="1248"/>
      <c r="BT75" s="1248"/>
      <c r="BU75" s="1248"/>
      <c r="BV75" s="1248"/>
      <c r="BW75" s="1248"/>
      <c r="BX75" s="1248">
        <v>5.7</v>
      </c>
      <c r="BY75" s="1248"/>
      <c r="BZ75" s="1248"/>
      <c r="CA75" s="1248"/>
      <c r="CB75" s="1248"/>
      <c r="CC75" s="1248"/>
      <c r="CD75" s="1248"/>
      <c r="CE75" s="1248"/>
      <c r="CF75" s="1248">
        <v>5.2</v>
      </c>
      <c r="CG75" s="1248"/>
      <c r="CH75" s="1248"/>
      <c r="CI75" s="1248"/>
      <c r="CJ75" s="1248"/>
      <c r="CK75" s="1248"/>
      <c r="CL75" s="1248"/>
      <c r="CM75" s="1248"/>
      <c r="CN75" s="1248">
        <v>4.9000000000000004</v>
      </c>
      <c r="CO75" s="1248"/>
      <c r="CP75" s="1248"/>
      <c r="CQ75" s="1248"/>
      <c r="CR75" s="1248"/>
      <c r="CS75" s="1248"/>
      <c r="CT75" s="1248"/>
      <c r="CU75" s="1248"/>
      <c r="CV75" s="1248">
        <v>5.8</v>
      </c>
      <c r="CW75" s="1248"/>
      <c r="CX75" s="1248"/>
      <c r="CY75" s="1248"/>
      <c r="CZ75" s="1248"/>
      <c r="DA75" s="1248"/>
      <c r="DB75" s="1248"/>
      <c r="DC75" s="1248"/>
    </row>
    <row r="76" spans="2:107" x14ac:dyDescent="0.15">
      <c r="B76" s="369"/>
      <c r="G76" s="1263"/>
      <c r="H76" s="1263"/>
      <c r="I76" s="1246"/>
      <c r="J76" s="1246"/>
      <c r="K76" s="1253"/>
      <c r="L76" s="1253"/>
      <c r="M76" s="1253"/>
      <c r="N76" s="1253"/>
      <c r="AM76" s="378"/>
      <c r="AN76" s="1251"/>
      <c r="AO76" s="1251"/>
      <c r="AP76" s="1251"/>
      <c r="AQ76" s="1251"/>
      <c r="AR76" s="1251"/>
      <c r="AS76" s="1251"/>
      <c r="AT76" s="1251"/>
      <c r="AU76" s="1251"/>
      <c r="AV76" s="1251"/>
      <c r="AW76" s="1251"/>
      <c r="AX76" s="1251"/>
      <c r="AY76" s="1251"/>
      <c r="AZ76" s="1251"/>
      <c r="BA76" s="1251"/>
      <c r="BB76" s="1251"/>
      <c r="BC76" s="1251"/>
      <c r="BD76" s="1251"/>
      <c r="BE76" s="1251"/>
      <c r="BF76" s="1251"/>
      <c r="BG76" s="1251"/>
      <c r="BH76" s="1251"/>
      <c r="BI76" s="1251"/>
      <c r="BJ76" s="1251"/>
      <c r="BK76" s="1251"/>
      <c r="BL76" s="1251"/>
      <c r="BM76" s="1251"/>
      <c r="BN76" s="1251"/>
      <c r="BO76" s="1251"/>
      <c r="BP76" s="1248"/>
      <c r="BQ76" s="1248"/>
      <c r="BR76" s="1248"/>
      <c r="BS76" s="1248"/>
      <c r="BT76" s="1248"/>
      <c r="BU76" s="1248"/>
      <c r="BV76" s="1248"/>
      <c r="BW76" s="1248"/>
      <c r="BX76" s="1248"/>
      <c r="BY76" s="1248"/>
      <c r="BZ76" s="1248"/>
      <c r="CA76" s="1248"/>
      <c r="CB76" s="1248"/>
      <c r="CC76" s="1248"/>
      <c r="CD76" s="1248"/>
      <c r="CE76" s="1248"/>
      <c r="CF76" s="1248"/>
      <c r="CG76" s="1248"/>
      <c r="CH76" s="1248"/>
      <c r="CI76" s="1248"/>
      <c r="CJ76" s="1248"/>
      <c r="CK76" s="1248"/>
      <c r="CL76" s="1248"/>
      <c r="CM76" s="1248"/>
      <c r="CN76" s="1248"/>
      <c r="CO76" s="1248"/>
      <c r="CP76" s="1248"/>
      <c r="CQ76" s="1248"/>
      <c r="CR76" s="1248"/>
      <c r="CS76" s="1248"/>
      <c r="CT76" s="1248"/>
      <c r="CU76" s="1248"/>
      <c r="CV76" s="1248"/>
      <c r="CW76" s="1248"/>
      <c r="CX76" s="1248"/>
      <c r="CY76" s="1248"/>
      <c r="CZ76" s="1248"/>
      <c r="DA76" s="1248"/>
      <c r="DB76" s="1248"/>
      <c r="DC76" s="1248"/>
    </row>
    <row r="77" spans="2:107" x14ac:dyDescent="0.15">
      <c r="B77" s="369"/>
      <c r="G77" s="1246"/>
      <c r="H77" s="1246"/>
      <c r="I77" s="1246"/>
      <c r="J77" s="1246"/>
      <c r="K77" s="1247"/>
      <c r="L77" s="1247"/>
      <c r="M77" s="1247"/>
      <c r="N77" s="1247"/>
      <c r="AN77" s="1252" t="s">
        <v>585</v>
      </c>
      <c r="AO77" s="1252"/>
      <c r="AP77" s="1252"/>
      <c r="AQ77" s="1252"/>
      <c r="AR77" s="1252"/>
      <c r="AS77" s="1252"/>
      <c r="AT77" s="1252"/>
      <c r="AU77" s="1252"/>
      <c r="AV77" s="1252"/>
      <c r="AW77" s="1252"/>
      <c r="AX77" s="1252"/>
      <c r="AY77" s="1252"/>
      <c r="AZ77" s="1252"/>
      <c r="BA77" s="1252"/>
      <c r="BB77" s="1251" t="s">
        <v>583</v>
      </c>
      <c r="BC77" s="1251"/>
      <c r="BD77" s="1251"/>
      <c r="BE77" s="1251"/>
      <c r="BF77" s="1251"/>
      <c r="BG77" s="1251"/>
      <c r="BH77" s="1251"/>
      <c r="BI77" s="1251"/>
      <c r="BJ77" s="1251"/>
      <c r="BK77" s="1251"/>
      <c r="BL77" s="1251"/>
      <c r="BM77" s="1251"/>
      <c r="BN77" s="1251"/>
      <c r="BO77" s="1251"/>
      <c r="BP77" s="1248">
        <v>0</v>
      </c>
      <c r="BQ77" s="1248"/>
      <c r="BR77" s="1248"/>
      <c r="BS77" s="1248"/>
      <c r="BT77" s="1248"/>
      <c r="BU77" s="1248"/>
      <c r="BV77" s="1248"/>
      <c r="BW77" s="1248"/>
      <c r="BX77" s="1248">
        <v>0</v>
      </c>
      <c r="BY77" s="1248"/>
      <c r="BZ77" s="1248"/>
      <c r="CA77" s="1248"/>
      <c r="CB77" s="1248"/>
      <c r="CC77" s="1248"/>
      <c r="CD77" s="1248"/>
      <c r="CE77" s="1248"/>
      <c r="CF77" s="1248">
        <v>3.1</v>
      </c>
      <c r="CG77" s="1248"/>
      <c r="CH77" s="1248"/>
      <c r="CI77" s="1248"/>
      <c r="CJ77" s="1248"/>
      <c r="CK77" s="1248"/>
      <c r="CL77" s="1248"/>
      <c r="CM77" s="1248"/>
      <c r="CN77" s="1248">
        <v>13.7</v>
      </c>
      <c r="CO77" s="1248"/>
      <c r="CP77" s="1248"/>
      <c r="CQ77" s="1248"/>
      <c r="CR77" s="1248"/>
      <c r="CS77" s="1248"/>
      <c r="CT77" s="1248"/>
      <c r="CU77" s="1248"/>
      <c r="CV77" s="1248">
        <v>6.9</v>
      </c>
      <c r="CW77" s="1248"/>
      <c r="CX77" s="1248"/>
      <c r="CY77" s="1248"/>
      <c r="CZ77" s="1248"/>
      <c r="DA77" s="1248"/>
      <c r="DB77" s="1248"/>
      <c r="DC77" s="1248"/>
    </row>
    <row r="78" spans="2:107" x14ac:dyDescent="0.15">
      <c r="B78" s="369"/>
      <c r="G78" s="1246"/>
      <c r="H78" s="1246"/>
      <c r="I78" s="1246"/>
      <c r="J78" s="1246"/>
      <c r="K78" s="1247"/>
      <c r="L78" s="1247"/>
      <c r="M78" s="1247"/>
      <c r="N78" s="1247"/>
      <c r="AN78" s="1252"/>
      <c r="AO78" s="1252"/>
      <c r="AP78" s="1252"/>
      <c r="AQ78" s="1252"/>
      <c r="AR78" s="1252"/>
      <c r="AS78" s="1252"/>
      <c r="AT78" s="1252"/>
      <c r="AU78" s="1252"/>
      <c r="AV78" s="1252"/>
      <c r="AW78" s="1252"/>
      <c r="AX78" s="1252"/>
      <c r="AY78" s="1252"/>
      <c r="AZ78" s="1252"/>
      <c r="BA78" s="1252"/>
      <c r="BB78" s="1251"/>
      <c r="BC78" s="1251"/>
      <c r="BD78" s="1251"/>
      <c r="BE78" s="1251"/>
      <c r="BF78" s="1251"/>
      <c r="BG78" s="1251"/>
      <c r="BH78" s="1251"/>
      <c r="BI78" s="1251"/>
      <c r="BJ78" s="1251"/>
      <c r="BK78" s="1251"/>
      <c r="BL78" s="1251"/>
      <c r="BM78" s="1251"/>
      <c r="BN78" s="1251"/>
      <c r="BO78" s="1251"/>
      <c r="BP78" s="1248"/>
      <c r="BQ78" s="1248"/>
      <c r="BR78" s="1248"/>
      <c r="BS78" s="1248"/>
      <c r="BT78" s="1248"/>
      <c r="BU78" s="1248"/>
      <c r="BV78" s="1248"/>
      <c r="BW78" s="1248"/>
      <c r="BX78" s="1248"/>
      <c r="BY78" s="1248"/>
      <c r="BZ78" s="1248"/>
      <c r="CA78" s="1248"/>
      <c r="CB78" s="1248"/>
      <c r="CC78" s="1248"/>
      <c r="CD78" s="1248"/>
      <c r="CE78" s="1248"/>
      <c r="CF78" s="1248"/>
      <c r="CG78" s="1248"/>
      <c r="CH78" s="1248"/>
      <c r="CI78" s="1248"/>
      <c r="CJ78" s="1248"/>
      <c r="CK78" s="1248"/>
      <c r="CL78" s="1248"/>
      <c r="CM78" s="1248"/>
      <c r="CN78" s="1248"/>
      <c r="CO78" s="1248"/>
      <c r="CP78" s="1248"/>
      <c r="CQ78" s="1248"/>
      <c r="CR78" s="1248"/>
      <c r="CS78" s="1248"/>
      <c r="CT78" s="1248"/>
      <c r="CU78" s="1248"/>
      <c r="CV78" s="1248"/>
      <c r="CW78" s="1248"/>
      <c r="CX78" s="1248"/>
      <c r="CY78" s="1248"/>
      <c r="CZ78" s="1248"/>
      <c r="DA78" s="1248"/>
      <c r="DB78" s="1248"/>
      <c r="DC78" s="1248"/>
    </row>
    <row r="79" spans="2:107" x14ac:dyDescent="0.15">
      <c r="B79" s="369"/>
      <c r="G79" s="1246"/>
      <c r="H79" s="1246"/>
      <c r="I79" s="1249"/>
      <c r="J79" s="1249"/>
      <c r="K79" s="1250"/>
      <c r="L79" s="1250"/>
      <c r="M79" s="1250"/>
      <c r="N79" s="1250"/>
      <c r="AN79" s="1252"/>
      <c r="AO79" s="1252"/>
      <c r="AP79" s="1252"/>
      <c r="AQ79" s="1252"/>
      <c r="AR79" s="1252"/>
      <c r="AS79" s="1252"/>
      <c r="AT79" s="1252"/>
      <c r="AU79" s="1252"/>
      <c r="AV79" s="1252"/>
      <c r="AW79" s="1252"/>
      <c r="AX79" s="1252"/>
      <c r="AY79" s="1252"/>
      <c r="AZ79" s="1252"/>
      <c r="BA79" s="1252"/>
      <c r="BB79" s="1251" t="s">
        <v>587</v>
      </c>
      <c r="BC79" s="1251"/>
      <c r="BD79" s="1251"/>
      <c r="BE79" s="1251"/>
      <c r="BF79" s="1251"/>
      <c r="BG79" s="1251"/>
      <c r="BH79" s="1251"/>
      <c r="BI79" s="1251"/>
      <c r="BJ79" s="1251"/>
      <c r="BK79" s="1251"/>
      <c r="BL79" s="1251"/>
      <c r="BM79" s="1251"/>
      <c r="BN79" s="1251"/>
      <c r="BO79" s="1251"/>
      <c r="BP79" s="1248">
        <v>7.9</v>
      </c>
      <c r="BQ79" s="1248"/>
      <c r="BR79" s="1248"/>
      <c r="BS79" s="1248"/>
      <c r="BT79" s="1248"/>
      <c r="BU79" s="1248"/>
      <c r="BV79" s="1248"/>
      <c r="BW79" s="1248"/>
      <c r="BX79" s="1248">
        <v>7.8</v>
      </c>
      <c r="BY79" s="1248"/>
      <c r="BZ79" s="1248"/>
      <c r="CA79" s="1248"/>
      <c r="CB79" s="1248"/>
      <c r="CC79" s="1248"/>
      <c r="CD79" s="1248"/>
      <c r="CE79" s="1248"/>
      <c r="CF79" s="1248">
        <v>7.9</v>
      </c>
      <c r="CG79" s="1248"/>
      <c r="CH79" s="1248"/>
      <c r="CI79" s="1248"/>
      <c r="CJ79" s="1248"/>
      <c r="CK79" s="1248"/>
      <c r="CL79" s="1248"/>
      <c r="CM79" s="1248"/>
      <c r="CN79" s="1248">
        <v>7.9</v>
      </c>
      <c r="CO79" s="1248"/>
      <c r="CP79" s="1248"/>
      <c r="CQ79" s="1248"/>
      <c r="CR79" s="1248"/>
      <c r="CS79" s="1248"/>
      <c r="CT79" s="1248"/>
      <c r="CU79" s="1248"/>
      <c r="CV79" s="1248">
        <v>8</v>
      </c>
      <c r="CW79" s="1248"/>
      <c r="CX79" s="1248"/>
      <c r="CY79" s="1248"/>
      <c r="CZ79" s="1248"/>
      <c r="DA79" s="1248"/>
      <c r="DB79" s="1248"/>
      <c r="DC79" s="1248"/>
    </row>
    <row r="80" spans="2:107" x14ac:dyDescent="0.15">
      <c r="B80" s="369"/>
      <c r="G80" s="1246"/>
      <c r="H80" s="1246"/>
      <c r="I80" s="1249"/>
      <c r="J80" s="1249"/>
      <c r="K80" s="1250"/>
      <c r="L80" s="1250"/>
      <c r="M80" s="1250"/>
      <c r="N80" s="1250"/>
      <c r="AN80" s="1252"/>
      <c r="AO80" s="1252"/>
      <c r="AP80" s="1252"/>
      <c r="AQ80" s="1252"/>
      <c r="AR80" s="1252"/>
      <c r="AS80" s="1252"/>
      <c r="AT80" s="1252"/>
      <c r="AU80" s="1252"/>
      <c r="AV80" s="1252"/>
      <c r="AW80" s="1252"/>
      <c r="AX80" s="1252"/>
      <c r="AY80" s="1252"/>
      <c r="AZ80" s="1252"/>
      <c r="BA80" s="1252"/>
      <c r="BB80" s="1251"/>
      <c r="BC80" s="1251"/>
      <c r="BD80" s="1251"/>
      <c r="BE80" s="1251"/>
      <c r="BF80" s="1251"/>
      <c r="BG80" s="1251"/>
      <c r="BH80" s="1251"/>
      <c r="BI80" s="1251"/>
      <c r="BJ80" s="1251"/>
      <c r="BK80" s="1251"/>
      <c r="BL80" s="1251"/>
      <c r="BM80" s="1251"/>
      <c r="BN80" s="1251"/>
      <c r="BO80" s="1251"/>
      <c r="BP80" s="1248"/>
      <c r="BQ80" s="1248"/>
      <c r="BR80" s="1248"/>
      <c r="BS80" s="1248"/>
      <c r="BT80" s="1248"/>
      <c r="BU80" s="1248"/>
      <c r="BV80" s="1248"/>
      <c r="BW80" s="1248"/>
      <c r="BX80" s="1248"/>
      <c r="BY80" s="1248"/>
      <c r="BZ80" s="1248"/>
      <c r="CA80" s="1248"/>
      <c r="CB80" s="1248"/>
      <c r="CC80" s="1248"/>
      <c r="CD80" s="1248"/>
      <c r="CE80" s="1248"/>
      <c r="CF80" s="1248"/>
      <c r="CG80" s="1248"/>
      <c r="CH80" s="1248"/>
      <c r="CI80" s="1248"/>
      <c r="CJ80" s="1248"/>
      <c r="CK80" s="1248"/>
      <c r="CL80" s="1248"/>
      <c r="CM80" s="1248"/>
      <c r="CN80" s="1248"/>
      <c r="CO80" s="1248"/>
      <c r="CP80" s="1248"/>
      <c r="CQ80" s="1248"/>
      <c r="CR80" s="1248"/>
      <c r="CS80" s="1248"/>
      <c r="CT80" s="1248"/>
      <c r="CU80" s="1248"/>
      <c r="CV80" s="1248"/>
      <c r="CW80" s="1248"/>
      <c r="CX80" s="1248"/>
      <c r="CY80" s="1248"/>
      <c r="CZ80" s="1248"/>
      <c r="DA80" s="1248"/>
      <c r="DB80" s="1248"/>
      <c r="DC80" s="1248"/>
    </row>
    <row r="81" spans="2:109" x14ac:dyDescent="0.15">
      <c r="B81" s="369"/>
    </row>
    <row r="82" spans="2:109" ht="17.25" x14ac:dyDescent="0.15">
      <c r="B82" s="369"/>
      <c r="K82" s="396"/>
      <c r="L82" s="396"/>
      <c r="M82" s="396"/>
      <c r="N82" s="396"/>
      <c r="AQ82" s="396"/>
      <c r="AR82" s="396"/>
      <c r="AS82" s="396"/>
      <c r="AT82" s="396"/>
      <c r="BC82" s="396"/>
      <c r="BD82" s="396"/>
      <c r="BE82" s="396"/>
      <c r="BF82" s="396"/>
      <c r="BO82" s="396"/>
      <c r="BP82" s="396"/>
      <c r="BQ82" s="396"/>
      <c r="BR82" s="396"/>
      <c r="CA82" s="396"/>
      <c r="CB82" s="396"/>
      <c r="CC82" s="396"/>
      <c r="CD82" s="396"/>
      <c r="CM82" s="396"/>
      <c r="CN82" s="396"/>
      <c r="CO82" s="396"/>
      <c r="CP82" s="396"/>
      <c r="CY82" s="396"/>
      <c r="CZ82" s="396"/>
      <c r="DA82" s="396"/>
      <c r="DB82" s="396"/>
      <c r="DC82" s="396"/>
    </row>
    <row r="83" spans="2:109" x14ac:dyDescent="0.15">
      <c r="B83" s="371"/>
      <c r="C83" s="372"/>
      <c r="D83" s="372"/>
      <c r="E83" s="372"/>
      <c r="F83" s="372"/>
      <c r="G83" s="372"/>
      <c r="H83" s="372"/>
      <c r="I83" s="372"/>
      <c r="J83" s="372"/>
      <c r="K83" s="372"/>
      <c r="L83" s="372"/>
      <c r="M83" s="372"/>
      <c r="N83" s="372"/>
      <c r="O83" s="372"/>
      <c r="P83" s="372"/>
      <c r="Q83" s="372"/>
      <c r="R83" s="372"/>
      <c r="S83" s="372"/>
      <c r="T83" s="372"/>
      <c r="U83" s="372"/>
      <c r="V83" s="372"/>
      <c r="W83" s="372"/>
      <c r="X83" s="372"/>
      <c r="Y83" s="372"/>
      <c r="Z83" s="372"/>
      <c r="AA83" s="372"/>
      <c r="AB83" s="372"/>
      <c r="AC83" s="372"/>
      <c r="AD83" s="372"/>
      <c r="AE83" s="372"/>
      <c r="AF83" s="372"/>
      <c r="AG83" s="372"/>
      <c r="AH83" s="372"/>
      <c r="AI83" s="372"/>
      <c r="AJ83" s="372"/>
      <c r="AK83" s="372"/>
      <c r="AL83" s="372"/>
      <c r="AM83" s="372"/>
      <c r="AN83" s="372"/>
      <c r="AO83" s="372"/>
      <c r="AP83" s="372"/>
      <c r="AQ83" s="372"/>
      <c r="AR83" s="372"/>
      <c r="AS83" s="372"/>
      <c r="AT83" s="372"/>
      <c r="AU83" s="372"/>
      <c r="AV83" s="372"/>
      <c r="AW83" s="372"/>
      <c r="AX83" s="372"/>
      <c r="AY83" s="372"/>
      <c r="AZ83" s="372"/>
      <c r="BA83" s="372"/>
      <c r="BB83" s="372"/>
      <c r="BC83" s="372"/>
      <c r="BD83" s="372"/>
      <c r="BE83" s="372"/>
      <c r="BF83" s="372"/>
      <c r="BG83" s="372"/>
      <c r="BH83" s="372"/>
      <c r="BI83" s="372"/>
      <c r="BJ83" s="372"/>
      <c r="BK83" s="372"/>
      <c r="BL83" s="372"/>
      <c r="BM83" s="372"/>
      <c r="BN83" s="372"/>
      <c r="BO83" s="372"/>
      <c r="BP83" s="372"/>
      <c r="BQ83" s="372"/>
      <c r="BR83" s="372"/>
      <c r="BS83" s="372"/>
      <c r="BT83" s="372"/>
      <c r="BU83" s="372"/>
      <c r="BV83" s="372"/>
      <c r="BW83" s="372"/>
      <c r="BX83" s="372"/>
      <c r="BY83" s="372"/>
      <c r="BZ83" s="372"/>
      <c r="CA83" s="372"/>
      <c r="CB83" s="372"/>
      <c r="CC83" s="372"/>
      <c r="CD83" s="372"/>
      <c r="CE83" s="372"/>
      <c r="CF83" s="372"/>
      <c r="CG83" s="372"/>
      <c r="CH83" s="372"/>
      <c r="CI83" s="372"/>
      <c r="CJ83" s="372"/>
      <c r="CK83" s="372"/>
      <c r="CL83" s="372"/>
      <c r="CM83" s="372"/>
      <c r="CN83" s="372"/>
      <c r="CO83" s="372"/>
      <c r="CP83" s="372"/>
      <c r="CQ83" s="372"/>
      <c r="CR83" s="372"/>
      <c r="CS83" s="372"/>
      <c r="CT83" s="372"/>
      <c r="CU83" s="372"/>
      <c r="CV83" s="372"/>
      <c r="CW83" s="372"/>
      <c r="CX83" s="372"/>
      <c r="CY83" s="372"/>
      <c r="CZ83" s="372"/>
      <c r="DA83" s="372"/>
      <c r="DB83" s="372"/>
      <c r="DC83" s="372"/>
      <c r="DD83" s="373"/>
    </row>
    <row r="84" spans="2:109" x14ac:dyDescent="0.15">
      <c r="DD84" s="363"/>
      <c r="DE84" s="363"/>
    </row>
    <row r="85" spans="2:109" x14ac:dyDescent="0.15">
      <c r="DD85" s="363"/>
      <c r="DE85" s="363"/>
    </row>
  </sheetData>
  <sheetProtection algorithmName="SHA-512" hashValue="R3Gb16toQawFuYrscLElZ1HF6E1Arq0UUCLkZKhBr4VbfetDK4McuIIf24tl0FIvicCW+eGcaYcaZ7nOQyBp7w==" saltValue="VMoQNE9fpZZXd0X38Y3tBQ=="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75C9FE-9A06-4246-A399-0EFF8A850D25}">
  <sheetPr>
    <pageSetUpPr fitToPage="1"/>
  </sheetPr>
  <dimension ref="A1:DR125"/>
  <sheetViews>
    <sheetView showGridLines="0" topLeftCell="A88" zoomScaleNormal="100" zoomScaleSheetLayoutView="70" workbookViewId="0"/>
  </sheetViews>
  <sheetFormatPr defaultColWidth="0" defaultRowHeight="13.5" customHeight="1" zeroHeight="1" x14ac:dyDescent="0.15"/>
  <cols>
    <col min="1" max="34" width="2.5" style="251" customWidth="1"/>
    <col min="35" max="122" width="2.5" style="250" customWidth="1"/>
    <col min="123" max="16384" width="2.5" style="250" hidden="1"/>
  </cols>
  <sheetData>
    <row r="1" spans="1:34" ht="13.5" customHeight="1"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1:34" x14ac:dyDescent="0.15">
      <c r="S2" s="250"/>
      <c r="AH2" s="250"/>
    </row>
    <row r="3" spans="1:34"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1:34" x14ac:dyDescent="0.15"/>
    <row r="5" spans="1:34" x14ac:dyDescent="0.15"/>
    <row r="6" spans="1:34" x14ac:dyDescent="0.15"/>
    <row r="7" spans="1:34" x14ac:dyDescent="0.15"/>
    <row r="8" spans="1:34" x14ac:dyDescent="0.15"/>
    <row r="9" spans="1:34" x14ac:dyDescent="0.15">
      <c r="AH9" s="250"/>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0"/>
    </row>
    <row r="18" spans="12:34" x14ac:dyDescent="0.15"/>
    <row r="19" spans="12:34" x14ac:dyDescent="0.15"/>
    <row r="20" spans="12:34" x14ac:dyDescent="0.15">
      <c r="AH20" s="250"/>
    </row>
    <row r="21" spans="12:34" x14ac:dyDescent="0.15">
      <c r="AH21" s="250"/>
    </row>
    <row r="22" spans="12:34" x14ac:dyDescent="0.15"/>
    <row r="23" spans="12:34" x14ac:dyDescent="0.15"/>
    <row r="24" spans="12:34" x14ac:dyDescent="0.15">
      <c r="Q24" s="250"/>
    </row>
    <row r="25" spans="12:34" x14ac:dyDescent="0.15"/>
    <row r="26" spans="12:34" x14ac:dyDescent="0.15"/>
    <row r="27" spans="12:34" x14ac:dyDescent="0.15"/>
    <row r="28" spans="12:34" x14ac:dyDescent="0.15">
      <c r="O28" s="250"/>
      <c r="T28" s="250"/>
      <c r="AH28" s="250"/>
    </row>
    <row r="29" spans="12:34" x14ac:dyDescent="0.15"/>
    <row r="30" spans="12:34" x14ac:dyDescent="0.15"/>
    <row r="31" spans="12:34" x14ac:dyDescent="0.15">
      <c r="Q31" s="250"/>
    </row>
    <row r="32" spans="12:34" x14ac:dyDescent="0.15">
      <c r="L32" s="250"/>
    </row>
    <row r="33" spans="2:34" x14ac:dyDescent="0.15">
      <c r="C33" s="250"/>
      <c r="E33" s="250"/>
      <c r="G33" s="250"/>
      <c r="I33" s="250"/>
      <c r="X33" s="250"/>
    </row>
    <row r="34" spans="2:34" x14ac:dyDescent="0.15">
      <c r="B34" s="250"/>
      <c r="P34" s="250"/>
      <c r="R34" s="250"/>
      <c r="T34" s="250"/>
    </row>
    <row r="35" spans="2:34" x14ac:dyDescent="0.15">
      <c r="D35" s="250"/>
      <c r="W35" s="250"/>
      <c r="AC35" s="250"/>
      <c r="AD35" s="250"/>
      <c r="AE35" s="250"/>
      <c r="AF35" s="250"/>
      <c r="AG35" s="250"/>
      <c r="AH35" s="250"/>
    </row>
    <row r="36" spans="2:34" x14ac:dyDescent="0.15">
      <c r="H36" s="250"/>
      <c r="J36" s="250"/>
      <c r="K36" s="250"/>
      <c r="M36" s="250"/>
      <c r="Y36" s="250"/>
      <c r="Z36" s="250"/>
      <c r="AA36" s="250"/>
      <c r="AB36" s="250"/>
      <c r="AC36" s="250"/>
      <c r="AD36" s="250"/>
      <c r="AE36" s="250"/>
      <c r="AF36" s="250"/>
      <c r="AG36" s="250"/>
      <c r="AH36" s="250"/>
    </row>
    <row r="37" spans="2:34" x14ac:dyDescent="0.15">
      <c r="AH37" s="250"/>
    </row>
    <row r="38" spans="2:34" x14ac:dyDescent="0.15">
      <c r="AG38" s="250"/>
      <c r="AH38" s="250"/>
    </row>
    <row r="39" spans="2:34" x14ac:dyDescent="0.15"/>
    <row r="40" spans="2:34" x14ac:dyDescent="0.15">
      <c r="X40" s="250"/>
    </row>
    <row r="41" spans="2:34" x14ac:dyDescent="0.15">
      <c r="R41" s="250"/>
    </row>
    <row r="42" spans="2:34" x14ac:dyDescent="0.15">
      <c r="W42" s="250"/>
    </row>
    <row r="43" spans="2:34" x14ac:dyDescent="0.15">
      <c r="Y43" s="250"/>
      <c r="Z43" s="250"/>
      <c r="AA43" s="250"/>
      <c r="AB43" s="250"/>
      <c r="AC43" s="250"/>
      <c r="AD43" s="250"/>
      <c r="AE43" s="250"/>
      <c r="AF43" s="250"/>
      <c r="AG43" s="250"/>
      <c r="AH43" s="250"/>
    </row>
    <row r="44" spans="2:34" x14ac:dyDescent="0.15">
      <c r="AH44" s="250"/>
    </row>
    <row r="45" spans="2:34" x14ac:dyDescent="0.15">
      <c r="X45" s="250"/>
    </row>
    <row r="46" spans="2:34" x14ac:dyDescent="0.15"/>
    <row r="47" spans="2:34" x14ac:dyDescent="0.15"/>
    <row r="48" spans="2:34" x14ac:dyDescent="0.15">
      <c r="W48" s="250"/>
      <c r="Y48" s="250"/>
      <c r="Z48" s="250"/>
      <c r="AA48" s="250"/>
      <c r="AB48" s="250"/>
      <c r="AC48" s="250"/>
      <c r="AD48" s="250"/>
      <c r="AE48" s="250"/>
      <c r="AF48" s="250"/>
      <c r="AG48" s="250"/>
      <c r="AH48" s="250"/>
    </row>
    <row r="49" spans="28:34" x14ac:dyDescent="0.15"/>
    <row r="50" spans="28:34" x14ac:dyDescent="0.15">
      <c r="AE50" s="250"/>
      <c r="AF50" s="250"/>
      <c r="AG50" s="250"/>
      <c r="AH50" s="250"/>
    </row>
    <row r="51" spans="28:34" x14ac:dyDescent="0.15">
      <c r="AC51" s="250"/>
      <c r="AD51" s="250"/>
      <c r="AE51" s="250"/>
      <c r="AF51" s="250"/>
      <c r="AG51" s="250"/>
      <c r="AH51" s="250"/>
    </row>
    <row r="52" spans="28:34" x14ac:dyDescent="0.15"/>
    <row r="53" spans="28:34" x14ac:dyDescent="0.15">
      <c r="AF53" s="250"/>
      <c r="AG53" s="250"/>
      <c r="AH53" s="250"/>
    </row>
    <row r="54" spans="28:34" x14ac:dyDescent="0.15">
      <c r="AH54" s="250"/>
    </row>
    <row r="55" spans="28:34" x14ac:dyDescent="0.15"/>
    <row r="56" spans="28:34" x14ac:dyDescent="0.15">
      <c r="AB56" s="250"/>
      <c r="AC56" s="250"/>
      <c r="AD56" s="250"/>
      <c r="AE56" s="250"/>
      <c r="AF56" s="250"/>
      <c r="AG56" s="250"/>
      <c r="AH56" s="250"/>
    </row>
    <row r="57" spans="28:34" x14ac:dyDescent="0.15">
      <c r="AH57" s="250"/>
    </row>
    <row r="58" spans="28:34" x14ac:dyDescent="0.15">
      <c r="AH58" s="250"/>
    </row>
    <row r="59" spans="28:34" x14ac:dyDescent="0.15"/>
    <row r="60" spans="28:34" x14ac:dyDescent="0.15"/>
    <row r="61" spans="28:34" x14ac:dyDescent="0.15"/>
    <row r="62" spans="28:34" x14ac:dyDescent="0.15"/>
    <row r="63" spans="28:34" x14ac:dyDescent="0.15">
      <c r="AH63" s="250"/>
    </row>
    <row r="64" spans="28:34" x14ac:dyDescent="0.15">
      <c r="AG64" s="250"/>
      <c r="AH64" s="250"/>
    </row>
    <row r="65" spans="28:34" x14ac:dyDescent="0.15"/>
    <row r="66" spans="28:34" x14ac:dyDescent="0.15"/>
    <row r="67" spans="28:34" x14ac:dyDescent="0.15"/>
    <row r="68" spans="28:34" x14ac:dyDescent="0.15">
      <c r="AB68" s="250"/>
      <c r="AC68" s="250"/>
      <c r="AD68" s="250"/>
      <c r="AE68" s="250"/>
      <c r="AF68" s="250"/>
      <c r="AG68" s="250"/>
      <c r="AH68" s="250"/>
    </row>
    <row r="69" spans="28:34" x14ac:dyDescent="0.15">
      <c r="AF69" s="250"/>
      <c r="AG69" s="250"/>
      <c r="AH69" s="250"/>
    </row>
    <row r="70" spans="28:34" x14ac:dyDescent="0.15"/>
    <row r="71" spans="28:34" x14ac:dyDescent="0.15"/>
    <row r="72" spans="28:34" x14ac:dyDescent="0.15"/>
    <row r="73" spans="28:34" x14ac:dyDescent="0.15"/>
    <row r="74" spans="28:34" x14ac:dyDescent="0.15"/>
    <row r="75" spans="28:34" x14ac:dyDescent="0.15">
      <c r="AH75" s="250"/>
    </row>
    <row r="76" spans="28:34" x14ac:dyDescent="0.15">
      <c r="AF76" s="250"/>
      <c r="AG76" s="250"/>
      <c r="AH76" s="250"/>
    </row>
    <row r="77" spans="28:34" x14ac:dyDescent="0.15">
      <c r="AG77" s="250"/>
      <c r="AH77" s="250"/>
    </row>
    <row r="78" spans="28:34" x14ac:dyDescent="0.15"/>
    <row r="79" spans="28:34" x14ac:dyDescent="0.15"/>
    <row r="80" spans="28:34" x14ac:dyDescent="0.15"/>
    <row r="81" spans="25:34" x14ac:dyDescent="0.15"/>
    <row r="82" spans="25:34" x14ac:dyDescent="0.15">
      <c r="Y82" s="250"/>
    </row>
    <row r="83" spans="25:34" x14ac:dyDescent="0.15">
      <c r="Y83" s="250"/>
      <c r="Z83" s="250"/>
      <c r="AA83" s="250"/>
      <c r="AB83" s="250"/>
      <c r="AC83" s="250"/>
      <c r="AD83" s="250"/>
      <c r="AE83" s="250"/>
      <c r="AF83" s="250"/>
      <c r="AG83" s="250"/>
      <c r="AH83" s="250"/>
    </row>
    <row r="84" spans="25:34" x14ac:dyDescent="0.15"/>
    <row r="85" spans="25:34" x14ac:dyDescent="0.15"/>
    <row r="86" spans="25:34" x14ac:dyDescent="0.15"/>
    <row r="87" spans="25:34" x14ac:dyDescent="0.15"/>
    <row r="88" spans="25:34" x14ac:dyDescent="0.15">
      <c r="AH88" s="25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0"/>
      <c r="AG94" s="250"/>
      <c r="AH94" s="250"/>
    </row>
    <row r="95" spans="25:34" ht="13.5" customHeight="1" x14ac:dyDescent="0.15">
      <c r="AH95" s="25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0"/>
    </row>
    <row r="102" spans="33:34" ht="13.5" customHeight="1" x14ac:dyDescent="0.15"/>
    <row r="103" spans="33:34" ht="13.5" customHeight="1" x14ac:dyDescent="0.15"/>
    <row r="104" spans="33:34" ht="13.5" customHeight="1" x14ac:dyDescent="0.15">
      <c r="AG104" s="250"/>
      <c r="AH104" s="25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0"/>
    </row>
    <row r="117" spans="34:122" ht="13.5" customHeight="1" x14ac:dyDescent="0.15"/>
    <row r="118" spans="34:122" ht="13.5" customHeight="1" x14ac:dyDescent="0.15"/>
    <row r="119" spans="34:122" ht="13.5" customHeight="1" x14ac:dyDescent="0.15"/>
    <row r="120" spans="34:122" ht="13.5" customHeight="1" x14ac:dyDescent="0.15">
      <c r="AH120" s="250"/>
    </row>
    <row r="121" spans="34:122" ht="13.5" customHeight="1" x14ac:dyDescent="0.15">
      <c r="AH121" s="250"/>
    </row>
    <row r="122" spans="34:122" ht="13.5" customHeight="1" x14ac:dyDescent="0.15"/>
    <row r="123" spans="34:122" ht="13.5" customHeight="1" x14ac:dyDescent="0.15"/>
    <row r="124" spans="34:122" ht="13.5" customHeight="1" x14ac:dyDescent="0.15"/>
    <row r="125" spans="34:122" ht="13.5" customHeight="1" x14ac:dyDescent="0.15">
      <c r="DR125" s="250" t="s">
        <v>493</v>
      </c>
    </row>
  </sheetData>
  <sheetProtection algorithmName="SHA-512" hashValue="YBC7wSyL9rZBtAgK9vIzMDlXTGZV5SKjf5EHSswm7fbxJ9Sz6gT1nAZJFDV9ftQdgGjUHOUsAj5XdQpSm63FZw==" saltValue="x3ygBqRoD6Jw6Kfa2auGe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82C174-2ECE-4FD0-9E8D-2B64643B0B25}">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51" customWidth="1"/>
    <col min="35" max="122" width="2.5" style="250" customWidth="1"/>
    <col min="123" max="16384" width="2.5" style="250" hidden="1"/>
  </cols>
  <sheetData>
    <row r="1" spans="2:34" ht="13.5" customHeight="1"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2:34" x14ac:dyDescent="0.15">
      <c r="S2" s="250"/>
      <c r="AH2" s="250"/>
    </row>
    <row r="3" spans="2:34"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2:34" x14ac:dyDescent="0.15"/>
    <row r="5" spans="2:34" x14ac:dyDescent="0.15"/>
    <row r="6" spans="2:34" x14ac:dyDescent="0.15"/>
    <row r="7" spans="2:34" x14ac:dyDescent="0.15"/>
    <row r="8" spans="2:34" x14ac:dyDescent="0.15"/>
    <row r="9" spans="2:34" x14ac:dyDescent="0.15">
      <c r="AH9" s="25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0"/>
    </row>
    <row r="18" spans="12:34" x14ac:dyDescent="0.15"/>
    <row r="19" spans="12:34" x14ac:dyDescent="0.15"/>
    <row r="20" spans="12:34" x14ac:dyDescent="0.15">
      <c r="AH20" s="250"/>
    </row>
    <row r="21" spans="12:34" x14ac:dyDescent="0.15">
      <c r="AH21" s="250"/>
    </row>
    <row r="22" spans="12:34" x14ac:dyDescent="0.15"/>
    <row r="23" spans="12:34" x14ac:dyDescent="0.15"/>
    <row r="24" spans="12:34" x14ac:dyDescent="0.15">
      <c r="Q24" s="250"/>
    </row>
    <row r="25" spans="12:34" x14ac:dyDescent="0.15"/>
    <row r="26" spans="12:34" x14ac:dyDescent="0.15"/>
    <row r="27" spans="12:34" x14ac:dyDescent="0.15"/>
    <row r="28" spans="12:34" x14ac:dyDescent="0.15">
      <c r="O28" s="250"/>
      <c r="T28" s="250"/>
      <c r="AH28" s="250"/>
    </row>
    <row r="29" spans="12:34" x14ac:dyDescent="0.15"/>
    <row r="30" spans="12:34" x14ac:dyDescent="0.15"/>
    <row r="31" spans="12:34" x14ac:dyDescent="0.15">
      <c r="Q31" s="250"/>
    </row>
    <row r="32" spans="12:34" x14ac:dyDescent="0.15">
      <c r="L32" s="250"/>
    </row>
    <row r="33" spans="2:34" x14ac:dyDescent="0.15">
      <c r="C33" s="250"/>
      <c r="E33" s="250"/>
      <c r="G33" s="250"/>
      <c r="I33" s="250"/>
      <c r="X33" s="250"/>
    </row>
    <row r="34" spans="2:34" x14ac:dyDescent="0.15">
      <c r="B34" s="250"/>
      <c r="P34" s="250"/>
      <c r="R34" s="250"/>
      <c r="T34" s="250"/>
    </row>
    <row r="35" spans="2:34" x14ac:dyDescent="0.15">
      <c r="D35" s="250"/>
      <c r="W35" s="250"/>
      <c r="AC35" s="250"/>
      <c r="AD35" s="250"/>
      <c r="AE35" s="250"/>
      <c r="AF35" s="250"/>
      <c r="AG35" s="250"/>
      <c r="AH35" s="250"/>
    </row>
    <row r="36" spans="2:34" x14ac:dyDescent="0.15">
      <c r="H36" s="250"/>
      <c r="J36" s="250"/>
      <c r="K36" s="250"/>
      <c r="M36" s="250"/>
      <c r="Y36" s="250"/>
      <c r="Z36" s="250"/>
      <c r="AA36" s="250"/>
      <c r="AB36" s="250"/>
      <c r="AC36" s="250"/>
      <c r="AD36" s="250"/>
      <c r="AE36" s="250"/>
      <c r="AF36" s="250"/>
      <c r="AG36" s="250"/>
      <c r="AH36" s="250"/>
    </row>
    <row r="37" spans="2:34" x14ac:dyDescent="0.15">
      <c r="AH37" s="250"/>
    </row>
    <row r="38" spans="2:34" x14ac:dyDescent="0.15">
      <c r="AG38" s="250"/>
      <c r="AH38" s="250"/>
    </row>
    <row r="39" spans="2:34" x14ac:dyDescent="0.15"/>
    <row r="40" spans="2:34" x14ac:dyDescent="0.15">
      <c r="X40" s="250"/>
    </row>
    <row r="41" spans="2:34" x14ac:dyDescent="0.15">
      <c r="R41" s="250"/>
    </row>
    <row r="42" spans="2:34" x14ac:dyDescent="0.15">
      <c r="W42" s="250"/>
    </row>
    <row r="43" spans="2:34" x14ac:dyDescent="0.15">
      <c r="Y43" s="250"/>
      <c r="Z43" s="250"/>
      <c r="AA43" s="250"/>
      <c r="AB43" s="250"/>
      <c r="AC43" s="250"/>
      <c r="AD43" s="250"/>
      <c r="AE43" s="250"/>
      <c r="AF43" s="250"/>
      <c r="AG43" s="250"/>
      <c r="AH43" s="250"/>
    </row>
    <row r="44" spans="2:34" x14ac:dyDescent="0.15">
      <c r="AH44" s="250"/>
    </row>
    <row r="45" spans="2:34" x14ac:dyDescent="0.15">
      <c r="X45" s="250"/>
    </row>
    <row r="46" spans="2:34" x14ac:dyDescent="0.15"/>
    <row r="47" spans="2:34" x14ac:dyDescent="0.15"/>
    <row r="48" spans="2:34" x14ac:dyDescent="0.15">
      <c r="W48" s="250"/>
      <c r="Y48" s="250"/>
      <c r="Z48" s="250"/>
      <c r="AA48" s="250"/>
      <c r="AB48" s="250"/>
      <c r="AC48" s="250"/>
      <c r="AD48" s="250"/>
      <c r="AE48" s="250"/>
      <c r="AF48" s="250"/>
      <c r="AG48" s="250"/>
      <c r="AH48" s="250"/>
    </row>
    <row r="49" spans="28:34" x14ac:dyDescent="0.15"/>
    <row r="50" spans="28:34" x14ac:dyDescent="0.15">
      <c r="AE50" s="250"/>
      <c r="AF50" s="250"/>
      <c r="AG50" s="250"/>
      <c r="AH50" s="250"/>
    </row>
    <row r="51" spans="28:34" x14ac:dyDescent="0.15">
      <c r="AC51" s="250"/>
      <c r="AD51" s="250"/>
      <c r="AE51" s="250"/>
      <c r="AF51" s="250"/>
      <c r="AG51" s="250"/>
      <c r="AH51" s="250"/>
    </row>
    <row r="52" spans="28:34" x14ac:dyDescent="0.15"/>
    <row r="53" spans="28:34" x14ac:dyDescent="0.15">
      <c r="AF53" s="250"/>
      <c r="AG53" s="250"/>
      <c r="AH53" s="250"/>
    </row>
    <row r="54" spans="28:34" x14ac:dyDescent="0.15">
      <c r="AH54" s="250"/>
    </row>
    <row r="55" spans="28:34" x14ac:dyDescent="0.15"/>
    <row r="56" spans="28:34" x14ac:dyDescent="0.15">
      <c r="AB56" s="250"/>
      <c r="AC56" s="250"/>
      <c r="AD56" s="250"/>
      <c r="AE56" s="250"/>
      <c r="AF56" s="250"/>
      <c r="AG56" s="250"/>
      <c r="AH56" s="250"/>
    </row>
    <row r="57" spans="28:34" x14ac:dyDescent="0.15">
      <c r="AH57" s="250"/>
    </row>
    <row r="58" spans="28:34" x14ac:dyDescent="0.15">
      <c r="AH58" s="250"/>
    </row>
    <row r="59" spans="28:34" x14ac:dyDescent="0.15">
      <c r="AG59" s="250"/>
      <c r="AH59" s="250"/>
    </row>
    <row r="60" spans="28:34" x14ac:dyDescent="0.15"/>
    <row r="61" spans="28:34" x14ac:dyDescent="0.15"/>
    <row r="62" spans="28:34" x14ac:dyDescent="0.15"/>
    <row r="63" spans="28:34" x14ac:dyDescent="0.15">
      <c r="AH63" s="250"/>
    </row>
    <row r="64" spans="28:34" x14ac:dyDescent="0.15">
      <c r="AG64" s="250"/>
      <c r="AH64" s="250"/>
    </row>
    <row r="65" spans="28:34" x14ac:dyDescent="0.15"/>
    <row r="66" spans="28:34" x14ac:dyDescent="0.15"/>
    <row r="67" spans="28:34" x14ac:dyDescent="0.15"/>
    <row r="68" spans="28:34" x14ac:dyDescent="0.15">
      <c r="AB68" s="250"/>
      <c r="AC68" s="250"/>
      <c r="AD68" s="250"/>
      <c r="AE68" s="250"/>
      <c r="AF68" s="250"/>
      <c r="AG68" s="250"/>
      <c r="AH68" s="250"/>
    </row>
    <row r="69" spans="28:34" x14ac:dyDescent="0.15">
      <c r="AF69" s="250"/>
      <c r="AG69" s="250"/>
      <c r="AH69" s="250"/>
    </row>
    <row r="70" spans="28:34" x14ac:dyDescent="0.15"/>
    <row r="71" spans="28:34" x14ac:dyDescent="0.15"/>
    <row r="72" spans="28:34" x14ac:dyDescent="0.15"/>
    <row r="73" spans="28:34" x14ac:dyDescent="0.15"/>
    <row r="74" spans="28:34" x14ac:dyDescent="0.15"/>
    <row r="75" spans="28:34" x14ac:dyDescent="0.15">
      <c r="AH75" s="250"/>
    </row>
    <row r="76" spans="28:34" x14ac:dyDescent="0.15">
      <c r="AF76" s="250"/>
      <c r="AG76" s="250"/>
      <c r="AH76" s="250"/>
    </row>
    <row r="77" spans="28:34" x14ac:dyDescent="0.15">
      <c r="AG77" s="250"/>
      <c r="AH77" s="250"/>
    </row>
    <row r="78" spans="28:34" x14ac:dyDescent="0.15"/>
    <row r="79" spans="28:34" x14ac:dyDescent="0.15"/>
    <row r="80" spans="28:34" x14ac:dyDescent="0.15"/>
    <row r="81" spans="25:34" x14ac:dyDescent="0.15"/>
    <row r="82" spans="25:34" x14ac:dyDescent="0.15">
      <c r="Y82" s="250"/>
    </row>
    <row r="83" spans="25:34" x14ac:dyDescent="0.15">
      <c r="Y83" s="250"/>
      <c r="Z83" s="250"/>
      <c r="AA83" s="250"/>
      <c r="AB83" s="250"/>
      <c r="AC83" s="250"/>
      <c r="AD83" s="250"/>
      <c r="AE83" s="250"/>
      <c r="AF83" s="250"/>
      <c r="AG83" s="250"/>
      <c r="AH83" s="250"/>
    </row>
    <row r="84" spans="25:34" x14ac:dyDescent="0.15"/>
    <row r="85" spans="25:34" x14ac:dyDescent="0.15"/>
    <row r="86" spans="25:34" x14ac:dyDescent="0.15"/>
    <row r="87" spans="25:34" x14ac:dyDescent="0.15"/>
    <row r="88" spans="25:34" x14ac:dyDescent="0.15">
      <c r="AH88" s="25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0"/>
      <c r="AG94" s="250"/>
      <c r="AH94" s="250"/>
    </row>
    <row r="95" spans="25:34" ht="13.5" customHeight="1" x14ac:dyDescent="0.15">
      <c r="AH95" s="25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0"/>
    </row>
    <row r="102" spans="33:34" ht="13.5" customHeight="1" x14ac:dyDescent="0.15"/>
    <row r="103" spans="33:34" ht="13.5" customHeight="1" x14ac:dyDescent="0.15"/>
    <row r="104" spans="33:34" ht="13.5" customHeight="1" x14ac:dyDescent="0.15">
      <c r="AG104" s="250"/>
      <c r="AH104" s="25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0"/>
    </row>
    <row r="117" spans="34:122" ht="13.5" customHeight="1" x14ac:dyDescent="0.15"/>
    <row r="118" spans="34:122" ht="13.5" customHeight="1" x14ac:dyDescent="0.15"/>
    <row r="119" spans="34:122" ht="13.5" customHeight="1" x14ac:dyDescent="0.15"/>
    <row r="120" spans="34:122" ht="13.5" customHeight="1" x14ac:dyDescent="0.15">
      <c r="AH120" s="250"/>
    </row>
    <row r="121" spans="34:122" ht="13.5" customHeight="1" x14ac:dyDescent="0.15">
      <c r="AH121" s="250"/>
    </row>
    <row r="122" spans="34:122" ht="13.5" customHeight="1" x14ac:dyDescent="0.15"/>
    <row r="123" spans="34:122" ht="13.5" customHeight="1" x14ac:dyDescent="0.15"/>
    <row r="124" spans="34:122" ht="13.5" customHeight="1" x14ac:dyDescent="0.15"/>
    <row r="125" spans="34:122" ht="13.5" customHeight="1" x14ac:dyDescent="0.15">
      <c r="DR125" s="250" t="s">
        <v>493</v>
      </c>
    </row>
  </sheetData>
  <sheetProtection algorithmName="SHA-512" hashValue="Ctfz3lCz6ogXaVkpsOCat5dU1PdKgYuzqjcjnZV9BJVFT9UsLklR4hvGz3d6jHv71hW+ydzKAadSeJlWDggEVQ==" saltValue="bBsVI5XrMDTIa5+QxXkbB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543</v>
      </c>
      <c r="G2" s="148"/>
      <c r="H2" s="149"/>
    </row>
    <row r="3" spans="1:8" x14ac:dyDescent="0.15">
      <c r="A3" s="145" t="s">
        <v>536</v>
      </c>
      <c r="B3" s="150"/>
      <c r="C3" s="151"/>
      <c r="D3" s="152">
        <v>23855</v>
      </c>
      <c r="E3" s="153"/>
      <c r="F3" s="154">
        <v>90072</v>
      </c>
      <c r="G3" s="155"/>
      <c r="H3" s="156"/>
    </row>
    <row r="4" spans="1:8" x14ac:dyDescent="0.15">
      <c r="A4" s="157"/>
      <c r="B4" s="158"/>
      <c r="C4" s="159"/>
      <c r="D4" s="160">
        <v>11116</v>
      </c>
      <c r="E4" s="161"/>
      <c r="F4" s="162">
        <v>46083</v>
      </c>
      <c r="G4" s="163"/>
      <c r="H4" s="164"/>
    </row>
    <row r="5" spans="1:8" x14ac:dyDescent="0.15">
      <c r="A5" s="145" t="s">
        <v>538</v>
      </c>
      <c r="B5" s="150"/>
      <c r="C5" s="151"/>
      <c r="D5" s="152">
        <v>34705</v>
      </c>
      <c r="E5" s="153"/>
      <c r="F5" s="154">
        <v>88328</v>
      </c>
      <c r="G5" s="155"/>
      <c r="H5" s="156"/>
    </row>
    <row r="6" spans="1:8" x14ac:dyDescent="0.15">
      <c r="A6" s="157"/>
      <c r="B6" s="158"/>
      <c r="C6" s="159"/>
      <c r="D6" s="160">
        <v>17633</v>
      </c>
      <c r="E6" s="161"/>
      <c r="F6" s="162">
        <v>49013</v>
      </c>
      <c r="G6" s="163"/>
      <c r="H6" s="164"/>
    </row>
    <row r="7" spans="1:8" x14ac:dyDescent="0.15">
      <c r="A7" s="145" t="s">
        <v>539</v>
      </c>
      <c r="B7" s="150"/>
      <c r="C7" s="151"/>
      <c r="D7" s="152">
        <v>47705</v>
      </c>
      <c r="E7" s="153"/>
      <c r="F7" s="154">
        <v>103390</v>
      </c>
      <c r="G7" s="155"/>
      <c r="H7" s="156"/>
    </row>
    <row r="8" spans="1:8" x14ac:dyDescent="0.15">
      <c r="A8" s="157"/>
      <c r="B8" s="158"/>
      <c r="C8" s="159"/>
      <c r="D8" s="160">
        <v>17186</v>
      </c>
      <c r="E8" s="161"/>
      <c r="F8" s="162">
        <v>51269</v>
      </c>
      <c r="G8" s="163"/>
      <c r="H8" s="164"/>
    </row>
    <row r="9" spans="1:8" x14ac:dyDescent="0.15">
      <c r="A9" s="145" t="s">
        <v>540</v>
      </c>
      <c r="B9" s="150"/>
      <c r="C9" s="151"/>
      <c r="D9" s="152">
        <v>62138</v>
      </c>
      <c r="E9" s="153"/>
      <c r="F9" s="154">
        <v>117234</v>
      </c>
      <c r="G9" s="155"/>
      <c r="H9" s="156"/>
    </row>
    <row r="10" spans="1:8" x14ac:dyDescent="0.15">
      <c r="A10" s="157"/>
      <c r="B10" s="158"/>
      <c r="C10" s="159"/>
      <c r="D10" s="160">
        <v>32284</v>
      </c>
      <c r="E10" s="161"/>
      <c r="F10" s="162">
        <v>59796</v>
      </c>
      <c r="G10" s="163"/>
      <c r="H10" s="164"/>
    </row>
    <row r="11" spans="1:8" x14ac:dyDescent="0.15">
      <c r="A11" s="145" t="s">
        <v>541</v>
      </c>
      <c r="B11" s="150"/>
      <c r="C11" s="151"/>
      <c r="D11" s="152">
        <v>34207</v>
      </c>
      <c r="E11" s="153"/>
      <c r="F11" s="154">
        <v>97758</v>
      </c>
      <c r="G11" s="155"/>
      <c r="H11" s="156"/>
    </row>
    <row r="12" spans="1:8" x14ac:dyDescent="0.15">
      <c r="A12" s="157"/>
      <c r="B12" s="158"/>
      <c r="C12" s="165"/>
      <c r="D12" s="160">
        <v>13429</v>
      </c>
      <c r="E12" s="161"/>
      <c r="F12" s="162">
        <v>45946</v>
      </c>
      <c r="G12" s="163"/>
      <c r="H12" s="164"/>
    </row>
    <row r="13" spans="1:8" x14ac:dyDescent="0.15">
      <c r="A13" s="145"/>
      <c r="B13" s="150"/>
      <c r="C13" s="166"/>
      <c r="D13" s="167">
        <v>40522</v>
      </c>
      <c r="E13" s="168"/>
      <c r="F13" s="169">
        <v>99356</v>
      </c>
      <c r="G13" s="170"/>
      <c r="H13" s="156"/>
    </row>
    <row r="14" spans="1:8" x14ac:dyDescent="0.15">
      <c r="A14" s="157"/>
      <c r="B14" s="158"/>
      <c r="C14" s="159"/>
      <c r="D14" s="160">
        <v>18330</v>
      </c>
      <c r="E14" s="161"/>
      <c r="F14" s="162">
        <v>50421</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6.26</v>
      </c>
      <c r="C19" s="171">
        <f>ROUND(VALUE(SUBSTITUTE(実質収支比率等に係る経年分析!G$48,"▲","-")),2)</f>
        <v>6.77</v>
      </c>
      <c r="D19" s="171">
        <f>ROUND(VALUE(SUBSTITUTE(実質収支比率等に係る経年分析!H$48,"▲","-")),2)</f>
        <v>8.31</v>
      </c>
      <c r="E19" s="171">
        <f>ROUND(VALUE(SUBSTITUTE(実質収支比率等に係る経年分析!I$48,"▲","-")),2)</f>
        <v>10.94</v>
      </c>
      <c r="F19" s="171">
        <f>ROUND(VALUE(SUBSTITUTE(実質収支比率等に係る経年分析!J$48,"▲","-")),2)</f>
        <v>11.56</v>
      </c>
    </row>
    <row r="20" spans="1:11" x14ac:dyDescent="0.15">
      <c r="A20" s="171" t="s">
        <v>55</v>
      </c>
      <c r="B20" s="171">
        <f>ROUND(VALUE(SUBSTITUTE(実質収支比率等に係る経年分析!F$47,"▲","-")),2)</f>
        <v>20.350000000000001</v>
      </c>
      <c r="C20" s="171">
        <f>ROUND(VALUE(SUBSTITUTE(実質収支比率等に係る経年分析!G$47,"▲","-")),2)</f>
        <v>19.39</v>
      </c>
      <c r="D20" s="171">
        <f>ROUND(VALUE(SUBSTITUTE(実質収支比率等に係る経年分析!H$47,"▲","-")),2)</f>
        <v>17.48</v>
      </c>
      <c r="E20" s="171">
        <f>ROUND(VALUE(SUBSTITUTE(実質収支比率等に係る経年分析!I$47,"▲","-")),2)</f>
        <v>20.309999999999999</v>
      </c>
      <c r="F20" s="171">
        <f>ROUND(VALUE(SUBSTITUTE(実質収支比率等に係る経年分析!J$47,"▲","-")),2)</f>
        <v>32.380000000000003</v>
      </c>
    </row>
    <row r="21" spans="1:11" x14ac:dyDescent="0.15">
      <c r="A21" s="171" t="s">
        <v>56</v>
      </c>
      <c r="B21" s="171">
        <f>IF(ISNUMBER(VALUE(SUBSTITUTE(実質収支比率等に係る経年分析!F$49,"▲","-"))),ROUND(VALUE(SUBSTITUTE(実質収支比率等に係る経年分析!F$49,"▲","-")),2),NA())</f>
        <v>-7.09</v>
      </c>
      <c r="C21" s="171">
        <f>IF(ISNUMBER(VALUE(SUBSTITUTE(実質収支比率等に係る経年分析!G$49,"▲","-"))),ROUND(VALUE(SUBSTITUTE(実質収支比率等に係る経年分析!G$49,"▲","-")),2),NA())</f>
        <v>-6.14</v>
      </c>
      <c r="D21" s="171">
        <f>IF(ISNUMBER(VALUE(SUBSTITUTE(実質収支比率等に係る経年分析!H$49,"▲","-"))),ROUND(VALUE(SUBSTITUTE(実質収支比率等に係る経年分析!H$49,"▲","-")),2),NA())</f>
        <v>-6.26</v>
      </c>
      <c r="E21" s="171">
        <f>IF(ISNUMBER(VALUE(SUBSTITUTE(実質収支比率等に係る経年分析!I$49,"▲","-"))),ROUND(VALUE(SUBSTITUTE(実質収支比率等に係る経年分析!I$49,"▲","-")),2),NA())</f>
        <v>-0.55000000000000004</v>
      </c>
      <c r="F21" s="171">
        <f>IF(ISNUMBER(VALUE(SUBSTITUTE(実質収支比率等に係る経年分析!J$49,"▲","-"))),ROUND(VALUE(SUBSTITUTE(実質収支比率等に係る経年分析!J$49,"▲","-")),2),NA())</f>
        <v>14.73</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#VALUE!</v>
      </c>
      <c r="C27" s="172" t="e">
        <f>IF(ROUND(VALUE(SUBSTITUTE(連結実質赤字比率に係る赤字・黒字の構成分析!F$43,"▲", "-")), 2) &gt;= 0, ABS(ROUND(VALUE(SUBSTITUTE(連結実質赤字比率に係る赤字・黒字の構成分析!F$43,"▲", "-")), 2)), NA())</f>
        <v>#VALUE!</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15">
      <c r="A30" s="172" t="e">
        <f>IF(連結実質赤字比率に係る赤字・黒字の構成分析!C$40="",NA(),連結実質赤字比率に係る赤字・黒字の構成分析!C$40)</f>
        <v>#N/A</v>
      </c>
      <c r="B30" s="172" t="e">
        <f>IF(ROUND(VALUE(SUBSTITUTE(連結実質赤字比率に係る赤字・黒字の構成分析!F$40,"▲", "-")), 2) &lt; 0, ABS(ROUND(VALUE(SUBSTITUTE(連結実質赤字比率に係る赤字・黒字の構成分析!F$40,"▲", "-")), 2)), NA())</f>
        <v>#VALUE!</v>
      </c>
      <c r="C30" s="172" t="e">
        <f>IF(ROUND(VALUE(SUBSTITUTE(連結実質赤字比率に係る赤字・黒字の構成分析!F$40,"▲", "-")), 2) &gt;= 0, ABS(ROUND(VALUE(SUBSTITUTE(連結実質赤字比率に係る赤字・黒字の構成分析!F$40,"▲", "-")), 2)), NA())</f>
        <v>#VALUE!</v>
      </c>
      <c r="D30" s="172" t="e">
        <f>IF(ROUND(VALUE(SUBSTITUTE(連結実質赤字比率に係る赤字・黒字の構成分析!G$40,"▲", "-")), 2) &lt; 0, ABS(ROUND(VALUE(SUBSTITUTE(連結実質赤字比率に係る赤字・黒字の構成分析!G$40,"▲", "-")), 2)), NA())</f>
        <v>#VALUE!</v>
      </c>
      <c r="E30" s="172" t="e">
        <f>IF(ROUND(VALUE(SUBSTITUTE(連結実質赤字比率に係る赤字・黒字の構成分析!G$40,"▲", "-")), 2) &gt;= 0, ABS(ROUND(VALUE(SUBSTITUTE(連結実質赤字比率に係る赤字・黒字の構成分析!G$40,"▲", "-")), 2)), NA())</f>
        <v>#VALUE!</v>
      </c>
      <c r="F30" s="172" t="e">
        <f>IF(ROUND(VALUE(SUBSTITUTE(連結実質赤字比率に係る赤字・黒字の構成分析!H$40,"▲", "-")), 2) &lt; 0, ABS(ROUND(VALUE(SUBSTITUTE(連結実質赤字比率に係る赤字・黒字の構成分析!H$40,"▲", "-")), 2)), NA())</f>
        <v>#VALUE!</v>
      </c>
      <c r="G30" s="172" t="e">
        <f>IF(ROUND(VALUE(SUBSTITUTE(連結実質赤字比率に係る赤字・黒字の構成分析!H$40,"▲", "-")), 2) &gt;= 0, ABS(ROUND(VALUE(SUBSTITUTE(連結実質赤字比率に係る赤字・黒字の構成分析!H$40,"▲", "-")), 2)), NA())</f>
        <v>#VALUE!</v>
      </c>
      <c r="H30" s="172" t="e">
        <f>IF(ROUND(VALUE(SUBSTITUTE(連結実質赤字比率に係る赤字・黒字の構成分析!I$40,"▲", "-")), 2) &lt; 0, ABS(ROUND(VALUE(SUBSTITUTE(連結実質赤字比率に係る赤字・黒字の構成分析!I$40,"▲", "-")), 2)), NA())</f>
        <v>#VALUE!</v>
      </c>
      <c r="I30" s="172" t="e">
        <f>IF(ROUND(VALUE(SUBSTITUTE(連結実質赤字比率に係る赤字・黒字の構成分析!I$40,"▲", "-")), 2) &gt;= 0, ABS(ROUND(VALUE(SUBSTITUTE(連結実質赤字比率に係る赤字・黒字の構成分析!I$40,"▲", "-")), 2)), NA())</f>
        <v>#VALUE!</v>
      </c>
      <c r="J30" s="172" t="e">
        <f>IF(ROUND(VALUE(SUBSTITUTE(連結実質赤字比率に係る赤字・黒字の構成分析!J$40,"▲", "-")), 2) &lt; 0, ABS(ROUND(VALUE(SUBSTITUTE(連結実質赤字比率に係る赤字・黒字の構成分析!J$40,"▲", "-")), 2)), NA())</f>
        <v>#VALUE!</v>
      </c>
      <c r="K30" s="172" t="e">
        <f>IF(ROUND(VALUE(SUBSTITUTE(連結実質赤字比率に係る赤字・黒字の構成分析!J$40,"▲", "-")), 2) &gt;= 0, ABS(ROUND(VALUE(SUBSTITUTE(連結実質赤字比率に係る赤字・黒字の構成分析!J$40,"▲", "-")), 2)), NA())</f>
        <v>#VALUE!</v>
      </c>
    </row>
    <row r="31" spans="1:11" x14ac:dyDescent="0.15">
      <c r="A31" s="172" t="str">
        <f>IF(連結実質赤字比率に係る赤字・黒字の構成分析!C$39="",NA(),連結実質赤字比率に係る赤字・黒字の構成分析!C$39)</f>
        <v>後期高齢者医療特別会計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0.01</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0.02</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0.01</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0.01</v>
      </c>
    </row>
    <row r="32" spans="1:11" x14ac:dyDescent="0.15">
      <c r="A32" s="172" t="str">
        <f>IF(連結実質赤字比率に係る赤字・黒字の構成分析!C$38="",NA(),連結実質赤字比率に係る赤字・黒字の構成分析!C$38)</f>
        <v>風力発電事業特別会計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0.01</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0.03</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0.04</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0.08</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0.06</v>
      </c>
    </row>
    <row r="33" spans="1:16" x14ac:dyDescent="0.15">
      <c r="A33" s="172" t="str">
        <f>IF(連結実質赤字比率に係る赤字・黒字の構成分析!C$37="",NA(),連結実質赤字比率に係る赤字・黒字の構成分析!C$37)</f>
        <v>国民健康保険特別会計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3.54</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0.84</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0.56999999999999995</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0.56999999999999995</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0.56000000000000005</v>
      </c>
    </row>
    <row r="34" spans="1:16" x14ac:dyDescent="0.15">
      <c r="A34" s="172" t="str">
        <f>IF(連結実質赤字比率に係る赤字・黒字の構成分析!C$36="",NA(),連結実質赤字比率に係る赤字・黒字の構成分析!C$36)</f>
        <v>介護保険特別会計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2.2400000000000002</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1.34</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1.24</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1.54</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0.97</v>
      </c>
    </row>
    <row r="35" spans="1:16" x14ac:dyDescent="0.15">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6.25</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6.76</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8.31</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10.94</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11.56</v>
      </c>
    </row>
    <row r="36" spans="1:16" x14ac:dyDescent="0.15">
      <c r="A36" s="172" t="str">
        <f>IF(連結実質赤字比率に係る赤字・黒字の構成分析!C$34="",NA(),連結実質赤字比率に係る赤字・黒字の構成分析!C$34)</f>
        <v>水道事業会計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21.62</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21.67</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20.56</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18.989999999999998</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15.22</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385</v>
      </c>
      <c r="E42" s="173"/>
      <c r="F42" s="173"/>
      <c r="G42" s="173">
        <f>'実質公債費比率（分子）の構造'!L$52</f>
        <v>380</v>
      </c>
      <c r="H42" s="173"/>
      <c r="I42" s="173"/>
      <c r="J42" s="173">
        <f>'実質公債費比率（分子）の構造'!M$52</f>
        <v>384</v>
      </c>
      <c r="K42" s="173"/>
      <c r="L42" s="173"/>
      <c r="M42" s="173">
        <f>'実質公債費比率（分子）の構造'!N$52</f>
        <v>386</v>
      </c>
      <c r="N42" s="173"/>
      <c r="O42" s="173"/>
      <c r="P42" s="173">
        <f>'実質公債費比率（分子）の構造'!O$52</f>
        <v>386</v>
      </c>
    </row>
    <row r="43" spans="1:16" x14ac:dyDescent="0.15">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65</v>
      </c>
      <c r="B44" s="173">
        <f>'実質公債費比率（分子）の構造'!K$50</f>
        <v>1</v>
      </c>
      <c r="C44" s="173"/>
      <c r="D44" s="173"/>
      <c r="E44" s="173">
        <f>'実質公債費比率（分子）の構造'!L$50</f>
        <v>1</v>
      </c>
      <c r="F44" s="173"/>
      <c r="G44" s="173"/>
      <c r="H44" s="173">
        <f>'実質公債費比率（分子）の構造'!M$50</f>
        <v>1</v>
      </c>
      <c r="I44" s="173"/>
      <c r="J44" s="173"/>
      <c r="K44" s="173">
        <f>'実質公債費比率（分子）の構造'!N$50</f>
        <v>17</v>
      </c>
      <c r="L44" s="173"/>
      <c r="M44" s="173"/>
      <c r="N44" s="173">
        <f>'実質公債費比率（分子）の構造'!O$50</f>
        <v>16</v>
      </c>
      <c r="O44" s="173"/>
      <c r="P44" s="173"/>
    </row>
    <row r="45" spans="1:16" x14ac:dyDescent="0.15">
      <c r="A45" s="173" t="s">
        <v>66</v>
      </c>
      <c r="B45" s="173">
        <f>'実質公債費比率（分子）の構造'!K$49</f>
        <v>60</v>
      </c>
      <c r="C45" s="173"/>
      <c r="D45" s="173"/>
      <c r="E45" s="173">
        <f>'実質公債費比率（分子）の構造'!L$49</f>
        <v>5</v>
      </c>
      <c r="F45" s="173"/>
      <c r="G45" s="173"/>
      <c r="H45" s="173">
        <f>'実質公債費比率（分子）の構造'!M$49</f>
        <v>6</v>
      </c>
      <c r="I45" s="173"/>
      <c r="J45" s="173"/>
      <c r="K45" s="173">
        <f>'実質公債費比率（分子）の構造'!N$49</f>
        <v>7</v>
      </c>
      <c r="L45" s="173"/>
      <c r="M45" s="173"/>
      <c r="N45" s="173">
        <f>'実質公債費比率（分子）の構造'!O$49</f>
        <v>13</v>
      </c>
      <c r="O45" s="173"/>
      <c r="P45" s="173"/>
    </row>
    <row r="46" spans="1:16" x14ac:dyDescent="0.15">
      <c r="A46" s="173" t="s">
        <v>67</v>
      </c>
      <c r="B46" s="173" t="str">
        <f>'実質公債費比率（分子）の構造'!K$48</f>
        <v>-</v>
      </c>
      <c r="C46" s="173"/>
      <c r="D46" s="173"/>
      <c r="E46" s="173" t="str">
        <f>'実質公債費比率（分子）の構造'!L$48</f>
        <v>-</v>
      </c>
      <c r="F46" s="173"/>
      <c r="G46" s="173"/>
      <c r="H46" s="173" t="str">
        <f>'実質公債費比率（分子）の構造'!M$48</f>
        <v>-</v>
      </c>
      <c r="I46" s="173"/>
      <c r="J46" s="173"/>
      <c r="K46" s="173" t="str">
        <f>'実質公債費比率（分子）の構造'!N$48</f>
        <v>-</v>
      </c>
      <c r="L46" s="173"/>
      <c r="M46" s="173"/>
      <c r="N46" s="173" t="str">
        <f>'実質公債費比率（分子）の構造'!O$48</f>
        <v>-</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511</v>
      </c>
      <c r="C49" s="173"/>
      <c r="D49" s="173"/>
      <c r="E49" s="173">
        <f>'実質公債費比率（分子）の構造'!L$45</f>
        <v>522</v>
      </c>
      <c r="F49" s="173"/>
      <c r="G49" s="173"/>
      <c r="H49" s="173">
        <f>'実質公債費比率（分子）の構造'!M$45</f>
        <v>530</v>
      </c>
      <c r="I49" s="173"/>
      <c r="J49" s="173"/>
      <c r="K49" s="173">
        <f>'実質公債費比率（分子）の構造'!N$45</f>
        <v>537</v>
      </c>
      <c r="L49" s="173"/>
      <c r="M49" s="173"/>
      <c r="N49" s="173">
        <f>'実質公債費比率（分子）の構造'!O$45</f>
        <v>615</v>
      </c>
      <c r="O49" s="173"/>
      <c r="P49" s="173"/>
    </row>
    <row r="50" spans="1:16" x14ac:dyDescent="0.15">
      <c r="A50" s="173" t="s">
        <v>71</v>
      </c>
      <c r="B50" s="173" t="e">
        <f>NA()</f>
        <v>#N/A</v>
      </c>
      <c r="C50" s="173">
        <f>IF(ISNUMBER('実質公債費比率（分子）の構造'!K$53),'実質公債費比率（分子）の構造'!K$53,NA())</f>
        <v>187</v>
      </c>
      <c r="D50" s="173" t="e">
        <f>NA()</f>
        <v>#N/A</v>
      </c>
      <c r="E50" s="173" t="e">
        <f>NA()</f>
        <v>#N/A</v>
      </c>
      <c r="F50" s="173">
        <f>IF(ISNUMBER('実質公債費比率（分子）の構造'!L$53),'実質公債費比率（分子）の構造'!L$53,NA())</f>
        <v>148</v>
      </c>
      <c r="G50" s="173" t="e">
        <f>NA()</f>
        <v>#N/A</v>
      </c>
      <c r="H50" s="173" t="e">
        <f>NA()</f>
        <v>#N/A</v>
      </c>
      <c r="I50" s="173">
        <f>IF(ISNUMBER('実質公債費比率（分子）の構造'!M$53),'実質公債費比率（分子）の構造'!M$53,NA())</f>
        <v>153</v>
      </c>
      <c r="J50" s="173" t="e">
        <f>NA()</f>
        <v>#N/A</v>
      </c>
      <c r="K50" s="173" t="e">
        <f>NA()</f>
        <v>#N/A</v>
      </c>
      <c r="L50" s="173">
        <f>IF(ISNUMBER('実質公債費比率（分子）の構造'!N$53),'実質公債費比率（分子）の構造'!N$53,NA())</f>
        <v>175</v>
      </c>
      <c r="M50" s="173" t="e">
        <f>NA()</f>
        <v>#N/A</v>
      </c>
      <c r="N50" s="173" t="e">
        <f>NA()</f>
        <v>#N/A</v>
      </c>
      <c r="O50" s="173">
        <f>IF(ISNUMBER('実質公債費比率（分子）の構造'!O$53),'実質公債費比率（分子）の構造'!O$53,NA())</f>
        <v>258</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4321</v>
      </c>
      <c r="E56" s="172"/>
      <c r="F56" s="172"/>
      <c r="G56" s="172">
        <f>'将来負担比率（分子）の構造'!J$52</f>
        <v>4440</v>
      </c>
      <c r="H56" s="172"/>
      <c r="I56" s="172"/>
      <c r="J56" s="172">
        <f>'将来負担比率（分子）の構造'!K$52</f>
        <v>4567</v>
      </c>
      <c r="K56" s="172"/>
      <c r="L56" s="172"/>
      <c r="M56" s="172">
        <f>'将来負担比率（分子）の構造'!L$52</f>
        <v>4558</v>
      </c>
      <c r="N56" s="172"/>
      <c r="O56" s="172"/>
      <c r="P56" s="172">
        <f>'将来負担比率（分子）の構造'!M$52</f>
        <v>4454</v>
      </c>
    </row>
    <row r="57" spans="1:16" x14ac:dyDescent="0.15">
      <c r="A57" s="172" t="s">
        <v>42</v>
      </c>
      <c r="B57" s="172"/>
      <c r="C57" s="172"/>
      <c r="D57" s="172" t="str">
        <f>'将来負担比率（分子）の構造'!I$51</f>
        <v>-</v>
      </c>
      <c r="E57" s="172"/>
      <c r="F57" s="172"/>
      <c r="G57" s="172" t="str">
        <f>'将来負担比率（分子）の構造'!J$51</f>
        <v>-</v>
      </c>
      <c r="H57" s="172"/>
      <c r="I57" s="172"/>
      <c r="J57" s="172" t="str">
        <f>'将来負担比率（分子）の構造'!K$51</f>
        <v>-</v>
      </c>
      <c r="K57" s="172"/>
      <c r="L57" s="172"/>
      <c r="M57" s="172" t="str">
        <f>'将来負担比率（分子）の構造'!L$51</f>
        <v>-</v>
      </c>
      <c r="N57" s="172"/>
      <c r="O57" s="172"/>
      <c r="P57" s="172" t="str">
        <f>'将来負担比率（分子）の構造'!M$51</f>
        <v>-</v>
      </c>
    </row>
    <row r="58" spans="1:16" x14ac:dyDescent="0.15">
      <c r="A58" s="172" t="s">
        <v>41</v>
      </c>
      <c r="B58" s="172"/>
      <c r="C58" s="172"/>
      <c r="D58" s="172">
        <f>'将来負担比率（分子）の構造'!I$50</f>
        <v>717</v>
      </c>
      <c r="E58" s="172"/>
      <c r="F58" s="172"/>
      <c r="G58" s="172">
        <f>'将来負担比率（分子）の構造'!J$50</f>
        <v>677</v>
      </c>
      <c r="H58" s="172"/>
      <c r="I58" s="172"/>
      <c r="J58" s="172">
        <f>'将来負担比率（分子）の構造'!K$50</f>
        <v>610</v>
      </c>
      <c r="K58" s="172"/>
      <c r="L58" s="172"/>
      <c r="M58" s="172">
        <f>'将来負担比率（分子）の構造'!L$50</f>
        <v>741</v>
      </c>
      <c r="N58" s="172"/>
      <c r="O58" s="172"/>
      <c r="P58" s="172">
        <f>'将来負担比率（分子）の構造'!M$50</f>
        <v>1264</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1221</v>
      </c>
      <c r="C62" s="172"/>
      <c r="D62" s="172"/>
      <c r="E62" s="172">
        <f>'将来負担比率（分子）の構造'!J$45</f>
        <v>1364</v>
      </c>
      <c r="F62" s="172"/>
      <c r="G62" s="172"/>
      <c r="H62" s="172">
        <f>'将来負担比率（分子）の構造'!K$45</f>
        <v>1064</v>
      </c>
      <c r="I62" s="172"/>
      <c r="J62" s="172"/>
      <c r="K62" s="172">
        <f>'将来負担比率（分子）の構造'!L$45</f>
        <v>1010</v>
      </c>
      <c r="L62" s="172"/>
      <c r="M62" s="172"/>
      <c r="N62" s="172">
        <f>'将来負担比率（分子）の構造'!M$45</f>
        <v>1032</v>
      </c>
      <c r="O62" s="172"/>
      <c r="P62" s="172"/>
    </row>
    <row r="63" spans="1:16" x14ac:dyDescent="0.15">
      <c r="A63" s="172" t="s">
        <v>34</v>
      </c>
      <c r="B63" s="172">
        <f>'将来負担比率（分子）の構造'!I$44</f>
        <v>76</v>
      </c>
      <c r="C63" s="172"/>
      <c r="D63" s="172"/>
      <c r="E63" s="172">
        <f>'将来負担比率（分子）の構造'!J$44</f>
        <v>522</v>
      </c>
      <c r="F63" s="172"/>
      <c r="G63" s="172"/>
      <c r="H63" s="172">
        <f>'将来負担比率（分子）の構造'!K$44</f>
        <v>943</v>
      </c>
      <c r="I63" s="172"/>
      <c r="J63" s="172"/>
      <c r="K63" s="172">
        <f>'将来負担比率（分子）の構造'!L$44</f>
        <v>973</v>
      </c>
      <c r="L63" s="172"/>
      <c r="M63" s="172"/>
      <c r="N63" s="172">
        <f>'将来負担比率（分子）の構造'!M$44</f>
        <v>1027</v>
      </c>
      <c r="O63" s="172"/>
      <c r="P63" s="172"/>
    </row>
    <row r="64" spans="1:16" x14ac:dyDescent="0.15">
      <c r="A64" s="172" t="s">
        <v>33</v>
      </c>
      <c r="B64" s="172" t="str">
        <f>'将来負担比率（分子）の構造'!I$43</f>
        <v>-</v>
      </c>
      <c r="C64" s="172"/>
      <c r="D64" s="172"/>
      <c r="E64" s="172" t="str">
        <f>'将来負担比率（分子）の構造'!J$43</f>
        <v>-</v>
      </c>
      <c r="F64" s="172"/>
      <c r="G64" s="172"/>
      <c r="H64" s="172" t="str">
        <f>'将来負担比率（分子）の構造'!K$43</f>
        <v>-</v>
      </c>
      <c r="I64" s="172"/>
      <c r="J64" s="172"/>
      <c r="K64" s="172" t="str">
        <f>'将来負担比率（分子）の構造'!L$43</f>
        <v>-</v>
      </c>
      <c r="L64" s="172"/>
      <c r="M64" s="172"/>
      <c r="N64" s="172" t="str">
        <f>'将来負担比率（分子）の構造'!M$43</f>
        <v>-</v>
      </c>
      <c r="O64" s="172"/>
      <c r="P64" s="172"/>
    </row>
    <row r="65" spans="1:16" x14ac:dyDescent="0.15">
      <c r="A65" s="172" t="s">
        <v>32</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15">
      <c r="A66" s="172" t="s">
        <v>31</v>
      </c>
      <c r="B66" s="172">
        <f>'将来負担比率（分子）の構造'!I$41</f>
        <v>5151</v>
      </c>
      <c r="C66" s="172"/>
      <c r="D66" s="172"/>
      <c r="E66" s="172">
        <f>'将来負担比率（分子）の構造'!J$41</f>
        <v>5036</v>
      </c>
      <c r="F66" s="172"/>
      <c r="G66" s="172"/>
      <c r="H66" s="172">
        <f>'将来負担比率（分子）の構造'!K$41</f>
        <v>5056</v>
      </c>
      <c r="I66" s="172"/>
      <c r="J66" s="172"/>
      <c r="K66" s="172">
        <f>'将来負担比率（分子）の構造'!L$41</f>
        <v>5153</v>
      </c>
      <c r="L66" s="172"/>
      <c r="M66" s="172"/>
      <c r="N66" s="172">
        <f>'将来負担比率（分子）の構造'!M$41</f>
        <v>4886</v>
      </c>
      <c r="O66" s="172"/>
      <c r="P66" s="172"/>
    </row>
    <row r="67" spans="1:16" x14ac:dyDescent="0.15">
      <c r="A67" s="172" t="s">
        <v>75</v>
      </c>
      <c r="B67" s="172" t="e">
        <f>NA()</f>
        <v>#N/A</v>
      </c>
      <c r="C67" s="172">
        <f>IF(ISNUMBER('将来負担比率（分子）の構造'!I$53), IF('将来負担比率（分子）の構造'!I$53 &lt; 0, 0, '将来負担比率（分子）の構造'!I$53), NA())</f>
        <v>1410</v>
      </c>
      <c r="D67" s="172" t="e">
        <f>NA()</f>
        <v>#N/A</v>
      </c>
      <c r="E67" s="172" t="e">
        <f>NA()</f>
        <v>#N/A</v>
      </c>
      <c r="F67" s="172">
        <f>IF(ISNUMBER('将来負担比率（分子）の構造'!J$53), IF('将来負担比率（分子）の構造'!J$53 &lt; 0, 0, '将来負担比率（分子）の構造'!J$53), NA())</f>
        <v>1805</v>
      </c>
      <c r="G67" s="172" t="e">
        <f>NA()</f>
        <v>#N/A</v>
      </c>
      <c r="H67" s="172" t="e">
        <f>NA()</f>
        <v>#N/A</v>
      </c>
      <c r="I67" s="172">
        <f>IF(ISNUMBER('将来負担比率（分子）の構造'!K$53), IF('将来負担比率（分子）の構造'!K$53 &lt; 0, 0, '将来負担比率（分子）の構造'!K$53), NA())</f>
        <v>1886</v>
      </c>
      <c r="J67" s="172" t="e">
        <f>NA()</f>
        <v>#N/A</v>
      </c>
      <c r="K67" s="172" t="e">
        <f>NA()</f>
        <v>#N/A</v>
      </c>
      <c r="L67" s="172">
        <f>IF(ISNUMBER('将来負担比率（分子）の構造'!L$53), IF('将来負担比率（分子）の構造'!L$53 &lt; 0, 0, '将来負担比率（分子）の構造'!L$53), NA())</f>
        <v>1838</v>
      </c>
      <c r="M67" s="172" t="e">
        <f>NA()</f>
        <v>#N/A</v>
      </c>
      <c r="N67" s="172" t="e">
        <f>NA()</f>
        <v>#N/A</v>
      </c>
      <c r="O67" s="172">
        <f>IF(ISNUMBER('将来負担比率（分子）の構造'!M$53), IF('将来負担比率（分子）の構造'!M$53 &lt; 0, 0, '将来負担比率（分子）の構造'!M$53), NA())</f>
        <v>1228</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610</v>
      </c>
      <c r="C72" s="176">
        <f>基金残高に係る経年分析!G55</f>
        <v>741</v>
      </c>
      <c r="D72" s="176">
        <f>基金残高に係る経年分析!H55</f>
        <v>1264</v>
      </c>
    </row>
    <row r="73" spans="1:16" x14ac:dyDescent="0.15">
      <c r="A73" s="175" t="s">
        <v>78</v>
      </c>
      <c r="B73" s="176" t="str">
        <f>基金残高に係る経年分析!F56</f>
        <v>-</v>
      </c>
      <c r="C73" s="176" t="str">
        <f>基金残高に係る経年分析!G56</f>
        <v>-</v>
      </c>
      <c r="D73" s="176" t="str">
        <f>基金残高に係る経年分析!H56</f>
        <v>-</v>
      </c>
    </row>
    <row r="74" spans="1:16" x14ac:dyDescent="0.15">
      <c r="A74" s="175" t="s">
        <v>79</v>
      </c>
      <c r="B74" s="176">
        <f>基金残高に係る経年分析!F57</f>
        <v>402</v>
      </c>
      <c r="C74" s="176">
        <f>基金残高に係る経年分析!G57</f>
        <v>420</v>
      </c>
      <c r="D74" s="176">
        <f>基金残高に係る経年分析!H57</f>
        <v>464</v>
      </c>
    </row>
  </sheetData>
  <sheetProtection algorithmName="SHA-512" hashValue="cxVPtUUv/GoQiHn6id0EsPnibw7C/aSl4Y5zhhIVeasdz637kaLVxC4o5iP+oHEw35nl127dVyNJjMHk1CHjyw==" saltValue="LvVVAoZyoWB3R3X5+eOkC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東伊豆町役場(No0409034)</cp:lastModifiedBy>
  <cp:lastPrinted>2023-03-16T07:45:06Z</cp:lastPrinted>
  <dcterms:created xsi:type="dcterms:W3CDTF">2023-02-20T05:37:57Z</dcterms:created>
  <dcterms:modified xsi:type="dcterms:W3CDTF">2023-11-06T09:00:21Z</dcterms:modified>
  <cp:category/>
</cp:coreProperties>
</file>