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s-flsv1\全庁ファイルサーバ\財政課\9000_文書管理\【第１】財政課\2100_【第２】データ・紙\3651_調査回答（５年）\Ｒ05年度\12_県（予算以外）\051106【11_８（水）17時〆切】【修正依頼】R3年度財政状況資料集について\02_修正回答\"/>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W38" i="10"/>
  <c r="BW39" i="10" s="1"/>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<sst xmlns="http://schemas.openxmlformats.org/spreadsheetml/2006/main" count="1125" uniqueCount="636">
  <si>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</si>
  <si>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</si>
  <si>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</si>
  <si>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</si>
  <si>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</si>
  <si>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</si>
  <si>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</si>
  <si>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</si>
  <si>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</si>
  <si>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</si>
  <si>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</si>
  <si>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</si>
  <si>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</si>
  <si>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</si>
  <si>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</si>
  <si>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</si>
  <si>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</si>
  <si>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</si>
  <si>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</si>
  <si>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</si>
  <si>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</si>
  <si>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</si>
  <si>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</si>
  <si>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</si>
  <si>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</si>
  <si>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</si>
  <si>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</si>
  <si>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</si>
  <si>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</si>
  <si>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</si>
  <si>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</si>
  <si>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</si>
  <si>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</si>
  <si>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</si>
  <si>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</si>
  <si>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</si>
  <si>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</si>
  <si>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</si>
  <si>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</si>
  <si>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</si>
  <si>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</si>
  <si>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</si>
  <si>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</si>
  <si>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</si>
  <si>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</si>
  <si>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</si>
  <si>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</si>
  <si>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</si>
  <si>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</si>
  <si>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</si>
  <si>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</si>
  <si>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</si>
  <si>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</si>
  <si>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</si>
  <si>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</si>
  <si>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</si>
  <si>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</si>
  <si>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</si>
  <si>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</si>
  <si>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</si>
  <si>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</si>
  <si>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</si>
  <si>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</si>
  <si>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</si>
  <si>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</si>
  <si>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</si>
  <si>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</si>
  <si>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</si>
  <si>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</si>
  <si>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</si>
  <si>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</si>
  <si>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</si>
  <si>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</si>
  <si>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</si>
  <si>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</si>
  <si>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</si>
  <si>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</si>
  <si>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</si>
  <si>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</si>
  <si>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</si>
  <si>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</si>
  <si>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</si>
  <si>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</si>
  <si>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</si>
  <si>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</si>
  <si>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</si>
  <si>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</si>
  <si>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</si>
  <si>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</si>
  <si>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</si>
  <si>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</si>
  <si>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</si>
  <si>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</si>
  <si>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</si>
  <si>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</si>
  <si>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</si>
  <si>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</si>
  <si>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</si>
  <si>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藤枝市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</si>
  <si>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</si>
  <si>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</si>
  <si>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</si>
  <si>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</si>
  <si>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</si>
  <si>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</si>
  <si>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</si>
  <si>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</si>
  <si>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</si>
  <si>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</si>
  <si>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</si>
  <si>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</si>
  <si>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</si>
  <si>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</si>
  <si>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</si>
  <si>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</si>
  <si>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</si>
  <si>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</si>
  <si>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</si>
  <si>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</si>
  <si>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</si>
  <si>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</si>
  <si>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</si>
  <si>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</si>
  <si>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</si>
  <si>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</si>
  <si>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</si>
  <si>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</si>
  <si>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</si>
  <si>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</si>
  <si>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</si>
  <si>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</si>
  <si>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</si>
  <si>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</si>
  <si>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</si>
  <si>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</si>
  <si>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</si>
  <si>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</si>
  <si>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</si>
  <si>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</si>
  <si>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</si>
  <si>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</si>
  <si>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</si>
  <si>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</si>
  <si>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</si>
  <si>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</si>
  <si>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</si>
  <si>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</si>
  <si>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</si>
  <si>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</si>
  <si>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</si>
  <si>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</si>
  <si>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</si>
  <si>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</si>
  <si>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</si>
  <si>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</si>
  <si>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</si>
  <si>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</si>
  <si>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</si>
  <si>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</si>
  <si>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</si>
  <si>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</si>
  <si>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</si>
  <si>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</si>
  <si>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</si>
  <si>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</si>
  <si>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</si>
  <si>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</si>
  <si>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</si>
  <si>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</si>
  <si>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</si>
  <si>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</si>
  <si>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</si>
  <si>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</si>
  <si>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</si>
  <si>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</si>
  <si>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</si>
  <si>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</si>
  <si>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</si>
  <si>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</si>
  <si>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</si>
  <si>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</si>
  <si>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</si>
  <si>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</si>
  <si>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</si>
  <si>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</si>
  <si>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</si>
  <si>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</si>
  <si>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</si>
  <si>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</si>
  <si>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</si>
  <si>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</si>
  <si>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</si>
  <si>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</si>
  <si>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</si>
  <si>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</si>
  <si>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</si>
  <si>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</si>
  <si>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</si>
  <si>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</si>
  <si>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</si>
  <si>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</si>
  <si>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</si>
  <si>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</si>
  <si>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</si>
  <si>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</si>
  <si>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</si>
  <si>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</si>
  <si>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</si>
  <si>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</si>
  <si>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</si>
  <si>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</si>
  <si>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</si>
  <si>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</si>
  <si>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</si>
  <si>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</si>
  <si>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</si>
  <si>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</si>
  <si>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</si>
  <si>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</si>
  <si>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静岡県藤枝市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</si>
  <si>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</si>
  <si>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</si>
  <si>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</si>
  <si>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</si>
  <si>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</si>
  <si>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</si>
  <si>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</si>
  <si>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</si>
  <si>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</si>
  <si>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</si>
  <si>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</si>
  <si>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</si>
  <si>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</si>
  <si>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</si>
  <si>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</si>
  <si>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</si>
  <si>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</si>
  <si>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</si>
  <si>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</si>
  <si>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</si>
  <si>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</si>
  <si>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</si>
  <si>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</si>
  <si>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</si>
  <si>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</si>
  <si>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</si>
  <si>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</si>
  <si>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</si>
  <si>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</si>
  <si>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</si>
  <si>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</si>
  <si>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</si>
  <si>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</si>
  <si>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</si>
  <si>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</si>
  <si>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</si>
  <si>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</si>
  <si>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</si>
  <si>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</si>
  <si>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</si>
  <si>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</si>
  <si>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</si>
  <si>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</si>
  <si>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</si>
  <si>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</si>
  <si>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</si>
  <si>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</si>
  <si>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</si>
  <si>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</si>
  <si>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</si>
  <si>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</si>
  <si>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</si>
  <si>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</si>
  <si>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</si>
  <si>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</si>
  <si>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</si>
  <si>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</si>
  <si>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</si>
  <si>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</si>
  <si>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</si>
  <si>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</si>
  <si>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</si>
  <si>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</si>
  <si>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</si>
  <si>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</si>
  <si>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</si>
  <si>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</si>
  <si>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</si>
  <si>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</si>
  <si>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</si>
  <si>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</si>
  <si>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</si>
  <si>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</si>
  <si>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</si>
  <si>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</si>
  <si>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</si>
  <si>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</si>
  <si>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</si>
  <si>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</si>
  <si>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</si>
  <si>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</si>
  <si>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</si>
  <si>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</si>
  <si>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</si>
  <si>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</si>
  <si>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</si>
  <si>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</si>
  <si>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</si>
  <si>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</si>
  <si>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</si>
  <si>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</si>
  <si>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</si>
  <si>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</si>
  <si>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</si>
  <si>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</si>
  <si>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</si>
  <si>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</si>
  <si>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</si>
  <si>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</si>
  <si>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</si>
  <si>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</si>
  <si>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</si>
  <si>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</si>
  <si>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</si>
  <si>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</si>
  <si>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</si>
  <si>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</si>
  <si>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</si>
  <si>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</si>
  <si>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</si>
  <si>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</si>
  <si>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</si>
  <si>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</si>
  <si>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</si>
  <si>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</si>
  <si>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</si>
  <si>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</si>
  <si>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</si>
  <si>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</si>
  <si>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</si>
  <si>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</si>
  <si>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</si>
  <si>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</si>
  <si>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</si>
  <si>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</si>
  <si>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</si>
  <si>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</si>
  <si>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</si>
  <si>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</si>
  <si>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</si>
  <si>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</si>
  <si>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</si>
  <si>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</si>
  <si>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</si>
  <si>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</si>
  <si>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</si>
  <si>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</si>
  <si>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</si>
  <si>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</si>
  <si>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</si>
  <si>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</si>
  <si>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</si>
  <si>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</si>
  <si>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</si>
  <si>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</si>
  <si>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</si>
  <si>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</si>
  <si>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</si>
  <si>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</si>
  <si>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</si>
  <si>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</si>
  <si>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</si>
  <si>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</si>
  <si>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静岡県藤枝市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</si>
  <si>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</si>
  <si>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</si>
  <si>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</si>
  <si>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</si>
  <si>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</si>
  <si>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</si>
  <si>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</si>
  <si>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</si>
  <si>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</si>
  <si>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</si>
  <si>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</si>
  <si>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</si>
  <si>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</si>
  <si>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</si>
  <si>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</si>
  <si>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</si>
  <si>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</si>
  <si>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</si>
  <si>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</si>
  <si>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</si>
  <si>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</si>
  <si>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</si>
  <si>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</si>
  <si>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</si>
  <si>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</si>
  <si>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</si>
  <si>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</si>
  <si>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</si>
  <si>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</si>
  <si>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</si>
  <si>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</si>
  <si>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</si>
  <si>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</si>
  <si>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</si>
  <si>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</si>
  <si>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</si>
  <si>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</si>
  <si>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駐車場事業特別会計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</si>
  <si>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</si>
  <si>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</si>
  <si>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</si>
  <si>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</si>
  <si>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</si>
  <si>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下水道事業会計</t>
    <phoneticPr fontId="5"/>
  </si>
  <si>
    <t>内陸フロンティア事業特別会計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</si>
  <si>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</si>
  <si>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</si>
  <si>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</si>
  <si>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</si>
  <si>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</si>
  <si>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</si>
  <si>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</si>
  <si>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</si>
  <si>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</si>
  <si>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</si>
  <si>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</si>
  <si>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</si>
  <si>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</si>
  <si>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</si>
  <si>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</si>
  <si>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</si>
  <si>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</si>
  <si>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</si>
  <si>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</si>
  <si>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</si>
  <si>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</si>
  <si>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</si>
  <si>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</si>
  <si>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</si>
  <si>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</si>
  <si>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</si>
  <si>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</si>
  <si>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</si>
  <si>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</si>
  <si>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</si>
  <si>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</si>
  <si>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</si>
  <si>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</si>
  <si>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</si>
  <si>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</si>
  <si>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</si>
  <si>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</si>
  <si>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</si>
  <si>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</si>
  <si>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</si>
  <si>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</si>
  <si>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</si>
  <si>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</si>
  <si>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</si>
  <si>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</si>
  <si>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</si>
  <si>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</si>
  <si>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</si>
  <si>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</si>
  <si>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</si>
  <si>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</si>
  <si>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</si>
  <si>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</si>
  <si>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</si>
  <si>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</si>
  <si>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</si>
  <si>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</si>
  <si>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</si>
  <si>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</si>
  <si>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</si>
  <si>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</si>
  <si>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</si>
  <si>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</si>
  <si>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</si>
  <si>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</si>
  <si>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</si>
  <si>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</si>
  <si>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</si>
  <si>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</si>
  <si>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</si>
  <si>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</si>
  <si>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</si>
  <si>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</si>
  <si>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</si>
  <si>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</si>
  <si>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</si>
  <si>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</si>
  <si>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</si>
  <si>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</si>
  <si>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</si>
  <si>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</si>
  <si>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</si>
  <si>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</si>
  <si>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</si>
  <si>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</si>
  <si>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</si>
  <si>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</si>
  <si>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</si>
  <si>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</si>
  <si>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</si>
  <si>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</si>
  <si>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</si>
  <si>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</si>
  <si>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</si>
  <si>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</si>
  <si>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</si>
  <si>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</si>
  <si>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</si>
  <si>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</si>
  <si>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</si>
  <si>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</si>
  <si>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</si>
  <si>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</si>
  <si>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</si>
  <si>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</si>
  <si>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</si>
  <si>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</si>
  <si>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</si>
  <si>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</si>
  <si>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</si>
  <si>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</si>
  <si>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</si>
  <si>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</si>
  <si>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</si>
  <si>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</si>
  <si>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</si>
  <si>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</si>
  <si>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</si>
  <si>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</si>
  <si>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</si>
  <si>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</si>
  <si>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</si>
  <si>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</si>
  <si>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</si>
  <si>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</si>
  <si>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</si>
  <si>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</si>
  <si>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</si>
  <si>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</si>
  <si>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</si>
  <si>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</si>
  <si>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</si>
  <si>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</si>
  <si>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</si>
  <si>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</si>
  <si>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</si>
  <si>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</si>
  <si>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</si>
  <si>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</si>
  <si>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</si>
  <si>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</si>
  <si>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</si>
  <si>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</si>
  <si>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</si>
  <si>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</si>
  <si>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</si>
  <si>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</si>
  <si>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</si>
  <si>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</si>
  <si>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</si>
  <si>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</si>
  <si>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</si>
  <si>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</si>
  <si>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</si>
  <si>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</si>
  <si>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</si>
  <si>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</si>
  <si>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</si>
  <si>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</si>
  <si>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</si>
  <si>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</si>
  <si>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</si>
  <si>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</si>
  <si>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</si>
  <si>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</si>
  <si>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</si>
  <si>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9.62</t>
  </si>
  <si>
    <t>▲ 3.53</t>
  </si>
  <si>
    <t>▲ 2.12</t>
  </si>
  <si>
    <t>病院事業会計</t>
  </si>
  <si>
    <t>一般会計</t>
  </si>
  <si>
    <t>水道事業会計</t>
  </si>
  <si>
    <t>下水道事業会計</t>
  </si>
  <si>
    <t>国民健康保険事業特別会計</t>
  </si>
  <si>
    <t>介護保険特別会計</t>
  </si>
  <si>
    <t>後期高齢者医療特別会計</t>
  </si>
  <si>
    <t>駐車場事業特別会計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</si>
  <si>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</si>
  <si>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</si>
  <si>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</si>
  <si>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</si>
  <si>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</si>
  <si>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</si>
  <si>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</si>
  <si>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</si>
  <si>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</si>
  <si>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駿遠学園管理組合／一般会計</t>
    <rPh sb="0" eb="2">
      <t>スンエン</t>
    </rPh>
    <rPh sb="2" eb="4">
      <t>ガクエン</t>
    </rPh>
    <rPh sb="4" eb="6">
      <t>カンリ</t>
    </rPh>
    <rPh sb="6" eb="8">
      <t>クミアイ</t>
    </rPh>
    <rPh sb="9" eb="11">
      <t>イッパン</t>
    </rPh>
    <rPh sb="11" eb="13">
      <t>カイケイ</t>
    </rPh>
    <phoneticPr fontId="2"/>
  </si>
  <si>
    <t>志太広域事務組合／一般会計</t>
    <rPh sb="0" eb="2">
      <t>シダ</t>
    </rPh>
    <rPh sb="2" eb="4">
      <t>コウイキ</t>
    </rPh>
    <rPh sb="4" eb="6">
      <t>ジム</t>
    </rPh>
    <rPh sb="6" eb="8">
      <t>クミアイ</t>
    </rPh>
    <rPh sb="9" eb="11">
      <t>イッパン</t>
    </rPh>
    <rPh sb="11" eb="13">
      <t>カイケイ</t>
    </rPh>
    <phoneticPr fontId="2"/>
  </si>
  <si>
    <t>志太広域事務組合／看護専門学校事業特別会計</t>
    <rPh sb="0" eb="2">
      <t>シダ</t>
    </rPh>
    <rPh sb="2" eb="4">
      <t>コウイキ</t>
    </rPh>
    <rPh sb="4" eb="6">
      <t>ジム</t>
    </rPh>
    <rPh sb="6" eb="8">
      <t>クミアイ</t>
    </rPh>
    <rPh sb="9" eb="11">
      <t>カンゴ</t>
    </rPh>
    <rPh sb="11" eb="13">
      <t>センモン</t>
    </rPh>
    <rPh sb="13" eb="15">
      <t>ガッコウ</t>
    </rPh>
    <rPh sb="15" eb="17">
      <t>ジギョウ</t>
    </rPh>
    <rPh sb="17" eb="19">
      <t>トクベツ</t>
    </rPh>
    <rPh sb="19" eb="21">
      <t>カイケイ</t>
    </rPh>
    <phoneticPr fontId="2"/>
  </si>
  <si>
    <t>静岡県後期高齢者医療広域連合／一般会計</t>
    <rPh sb="0" eb="3">
      <t>シズオカケン</t>
    </rPh>
    <rPh sb="3" eb="5">
      <t>コウキ</t>
    </rPh>
    <rPh sb="5" eb="8">
      <t>コウレイシャ</t>
    </rPh>
    <rPh sb="8" eb="10">
      <t>イリョウ</t>
    </rPh>
    <rPh sb="10" eb="14">
      <t>コウイキレンゴウ</t>
    </rPh>
    <rPh sb="15" eb="17">
      <t>イッパン</t>
    </rPh>
    <rPh sb="17" eb="19">
      <t>カイケイ</t>
    </rPh>
    <phoneticPr fontId="2"/>
  </si>
  <si>
    <t>静岡地方税滞納整理機構</t>
    <rPh sb="0" eb="2">
      <t>シズオカ</t>
    </rPh>
    <rPh sb="2" eb="4">
      <t>チホウ</t>
    </rPh>
    <rPh sb="4" eb="5">
      <t>ゼイ</t>
    </rPh>
    <rPh sb="5" eb="7">
      <t>タイノウ</t>
    </rPh>
    <rPh sb="7" eb="9">
      <t>セイリ</t>
    </rPh>
    <rPh sb="9" eb="11">
      <t>キコウ</t>
    </rPh>
    <phoneticPr fontId="2"/>
  </si>
  <si>
    <t>静岡県後期高齢者医療広域連合／後期高齢者医療事業会計</t>
    <rPh sb="0" eb="3">
      <t>シズオカケン</t>
    </rPh>
    <rPh sb="3" eb="5">
      <t>コウキ</t>
    </rPh>
    <rPh sb="5" eb="8">
      <t>コウレイシャ</t>
    </rPh>
    <rPh sb="8" eb="10">
      <t>イリョウ</t>
    </rPh>
    <rPh sb="10" eb="14">
      <t>コウイキレンゴウ</t>
    </rPh>
    <rPh sb="15" eb="17">
      <t>コウキ</t>
    </rPh>
    <rPh sb="17" eb="20">
      <t>コウレイシャ</t>
    </rPh>
    <rPh sb="20" eb="22">
      <t>イリョウ</t>
    </rPh>
    <rPh sb="22" eb="24">
      <t>ジギョウ</t>
    </rPh>
    <rPh sb="24" eb="26">
      <t>カイケイ</t>
    </rPh>
    <phoneticPr fontId="2"/>
  </si>
  <si>
    <t>静岡県大井川広域水道企業団／大井川広域水道用水供給事業会計</t>
    <rPh sb="0" eb="3">
      <t>シズオカケン</t>
    </rPh>
    <rPh sb="3" eb="6">
      <t>オオイガワ</t>
    </rPh>
    <rPh sb="6" eb="8">
      <t>コウイキ</t>
    </rPh>
    <rPh sb="8" eb="10">
      <t>スイドウ</t>
    </rPh>
    <rPh sb="10" eb="12">
      <t>キギョウ</t>
    </rPh>
    <rPh sb="12" eb="13">
      <t>ダン</t>
    </rPh>
    <rPh sb="14" eb="17">
      <t>オオイガワ</t>
    </rPh>
    <rPh sb="17" eb="19">
      <t>コウイキ</t>
    </rPh>
    <rPh sb="19" eb="21">
      <t>スイドウ</t>
    </rPh>
    <rPh sb="21" eb="23">
      <t>ヨウスイ</t>
    </rPh>
    <rPh sb="23" eb="25">
      <t>キョウキュウ</t>
    </rPh>
    <rPh sb="25" eb="27">
      <t>ジギョウ</t>
    </rPh>
    <rPh sb="27" eb="29">
      <t>カイケイ</t>
    </rPh>
    <phoneticPr fontId="2"/>
  </si>
  <si>
    <t>-</t>
    <phoneticPr fontId="2"/>
  </si>
  <si>
    <t>-</t>
    <phoneticPr fontId="2"/>
  </si>
  <si>
    <t>未来を創るふるさと応援基金</t>
    <rPh sb="0" eb="2">
      <t>ミライ</t>
    </rPh>
    <rPh sb="3" eb="4">
      <t>ツク</t>
    </rPh>
    <rPh sb="9" eb="11">
      <t>オウエン</t>
    </rPh>
    <rPh sb="11" eb="13">
      <t>キキン</t>
    </rPh>
    <phoneticPr fontId="5"/>
  </si>
  <si>
    <t>総合文化施設整備基金</t>
    <rPh sb="0" eb="2">
      <t>ソウゴウ</t>
    </rPh>
    <rPh sb="2" eb="4">
      <t>ブンカ</t>
    </rPh>
    <rPh sb="4" eb="6">
      <t>シセツ</t>
    </rPh>
    <rPh sb="6" eb="8">
      <t>セイビ</t>
    </rPh>
    <rPh sb="8" eb="10">
      <t>キキン</t>
    </rPh>
    <phoneticPr fontId="5"/>
  </si>
  <si>
    <t>公共施設等総合管理基金</t>
    <rPh sb="0" eb="2">
      <t>コウキョウ</t>
    </rPh>
    <rPh sb="2" eb="4">
      <t>シセツ</t>
    </rPh>
    <rPh sb="4" eb="5">
      <t>トウ</t>
    </rPh>
    <rPh sb="5" eb="7">
      <t>ソウゴウ</t>
    </rPh>
    <rPh sb="7" eb="9">
      <t>カンリ</t>
    </rPh>
    <rPh sb="9" eb="11">
      <t>キキン</t>
    </rPh>
    <phoneticPr fontId="5"/>
  </si>
  <si>
    <t>地域農業振興事業基金</t>
    <rPh sb="0" eb="2">
      <t>チイキ</t>
    </rPh>
    <rPh sb="2" eb="4">
      <t>ノウギョウ</t>
    </rPh>
    <rPh sb="4" eb="6">
      <t>シンコウ</t>
    </rPh>
    <rPh sb="6" eb="8">
      <t>ジギョウ</t>
    </rPh>
    <rPh sb="8" eb="10">
      <t>キキン</t>
    </rPh>
    <phoneticPr fontId="5"/>
  </si>
  <si>
    <t>職員退職手当基金</t>
    <rPh sb="0" eb="2">
      <t>ショクイン</t>
    </rPh>
    <rPh sb="2" eb="4">
      <t>タイショク</t>
    </rPh>
    <rPh sb="4" eb="6">
      <t>テアテ</t>
    </rPh>
    <rPh sb="6" eb="8">
      <t>キキン</t>
    </rPh>
    <phoneticPr fontId="5"/>
  </si>
  <si>
    <t>藤枝市土地開発公社</t>
    <rPh sb="0" eb="3">
      <t>フジエダシ</t>
    </rPh>
    <rPh sb="3" eb="5">
      <t>トチ</t>
    </rPh>
    <rPh sb="5" eb="7">
      <t>カイハツ</t>
    </rPh>
    <rPh sb="7" eb="9">
      <t>コウシャ</t>
    </rPh>
    <phoneticPr fontId="2"/>
  </si>
  <si>
    <t>○</t>
    <phoneticPr fontId="2"/>
  </si>
  <si>
    <t>藤枝市勤労者福祉サービスセンター</t>
    <rPh sb="0" eb="3">
      <t>フジエダシ</t>
    </rPh>
    <rPh sb="3" eb="6">
      <t>キンロウシャ</t>
    </rPh>
    <rPh sb="6" eb="8">
      <t>フクシ</t>
    </rPh>
    <phoneticPr fontId="2"/>
  </si>
  <si>
    <t>まちづくり藤枝</t>
    <rPh sb="5" eb="7">
      <t>フジエダ</t>
    </rPh>
    <phoneticPr fontId="2"/>
  </si>
  <si>
    <t>-</t>
    <phoneticPr fontId="2"/>
  </si>
  <si>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</si>
  <si>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</si>
  <si>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</si>
  <si>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本市の将来負担比率は、令和元年度より基金の取り崩し等の影響から将来負担比率が増加していたが、令和3年度においては、内陸フロンティア事業特別会計の廃止に伴う剰余金を財源とした財政調整基金への積立により充当可能基金が増加したことにより改善した。
有形固定資産減価償却率については、前述のとおり類似団体内平均値と比較して高い状態が続いている。老朽化が進んでいる公共施設が多いため、引き続き施設の長寿命化に向け、藤枝市施設マネジメント計画に基づき、中長期的な視点に立った計画的な維持管理及び修繕等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</si>
  <si>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</si>
  <si>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</si>
  <si>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</si>
  <si>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</si>
  <si>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</si>
  <si>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</si>
  <si>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</si>
  <si>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本市の将来負担比率は、令和元年度より基金の取り崩し等の影響から将来負担比率が増加していたが、令和3年度においては、内陸フロンティア事業特別会計の廃止に伴う剰余金を財源とした財政調整基金への積立により充当可能基金が増加したことにより改善した。
実質公債費比率については類似団体内平均値と比べて高い水準となっているが、年々改善している。改善の要因としては、地方債の新規発行の抑制などにより、地方債残高が着実に減少してきたことによるものである。今後も、新規発行地方債の抑制や公営企業会計の健全化に取り組み、実質公債費比率の改善を図っていく。</t>
    <rPh sb="126" eb="127">
      <t>ヒ</t>
    </rPh>
    <rPh sb="255" eb="256">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</si>
</sst>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52308</c:v>
                </c:pt>
                <c:pt idx="1">
                  <c:v>46402</c:v>
                </c:pt>
                <c:pt idx="2">
                  <c:v>66343</c:v>
                </c:pt>
                <c:pt idx="3">
                  <c:v>56416</c:v>
                </c:pt>
                <c:pt idx="4">
                  <c:v>49217</c:v>
                </c:pt>
              </c:numCache>
            </c:numRef>
          </c:val>
          <c:smooth val="0"/>
          <c:extLst>
            <c:ext xmlns:c16="http://schemas.microsoft.com/office/drawing/2014/chart" uri="{C3380CC4-5D6E-409C-BE32-E72D297353CC}">
              <c16:uniqueId val="{00000000-743B-4E31-B6FD-8451CD13A9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47277</c:v>
                </c:pt>
                <c:pt idx="1">
                  <c:v>51915</c:v>
                </c:pt>
                <c:pt idx="2">
                  <c:v>49157</c:v>
                </c:pt>
                <c:pt idx="3">
                  <c:v>46036</c:v>
                </c:pt>
                <c:pt idx="4">
                  <c:v>42720</c:v>
                </c:pt>
              </c:numCache>
            </c:numRef>
          </c:val>
          <c:smooth val="0"/>
          <c:extLst>
            <c:ext xmlns:c16="http://schemas.microsoft.com/office/drawing/2014/chart" uri="{C3380CC4-5D6E-409C-BE32-E72D297353CC}">
              <c16:uniqueId val="{00000001-743B-4E31-B6FD-8451CD13A95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c:v>
                </c:pt>
                <c:pt idx="1">
                  <c:v>8.83</c:v>
                </c:pt>
                <c:pt idx="2">
                  <c:v>5.18</c:v>
                </c:pt>
                <c:pt idx="3">
                  <c:v>6.48</c:v>
                </c:pt>
                <c:pt idx="4">
                  <c:v>12.26</c:v>
                </c:pt>
              </c:numCache>
            </c:numRef>
          </c:val>
          <c:extLst>
            <c:ext xmlns:c16="http://schemas.microsoft.com/office/drawing/2014/chart" uri="{C3380CC4-5D6E-409C-BE32-E72D297353CC}">
              <c16:uniqueId val="{00000000-7103-4BAC-9E42-3EE2A36762E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24.53</c:v>
                </c:pt>
                <c:pt idx="1">
                  <c:v>27.01</c:v>
                </c:pt>
                <c:pt idx="2">
                  <c:v>27.2</c:v>
                </c:pt>
                <c:pt idx="3">
                  <c:v>23.68</c:v>
                </c:pt>
                <c:pt idx="4">
                  <c:v>35.229999999999997</c:v>
                </c:pt>
              </c:numCache>
            </c:numRef>
          </c:val>
          <c:extLst>
            <c:ext xmlns:c16="http://schemas.microsoft.com/office/drawing/2014/chart" uri="{C3380CC4-5D6E-409C-BE32-E72D297353CC}">
              <c16:uniqueId val="{00000001-7103-4BAC-9E42-3EE2A36762E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-9.6199999999999992</c:v>
                </c:pt>
                <c:pt idx="1">
                  <c:v>1.69</c:v>
                </c:pt>
                <c:pt idx="2">
                  <c:v>-3.53</c:v>
                </c:pt>
                <c:pt idx="3">
                  <c:v>-2.12</c:v>
                </c:pt>
                <c:pt idx="4">
                  <c:v>19.05</c:v>
                </c:pt>
              </c:numCache>
            </c:numRef>
          </c:val>
          <c:smooth val="0"/>
          <c:extLst>
            <c:ext xmlns:c16="http://schemas.microsoft.com/office/drawing/2014/chart" uri="{C3380CC4-5D6E-409C-BE32-E72D297353CC}">
              <c16:uniqueId val="{00000002-7103-4BAC-9E42-3EE2A36762E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0.05</c:v>
                </c:pt>
                <c:pt idx="6">
                  <c:v>#N/A</c:v>
                </c:pt>
                <c:pt idx="7">
                  <c:v>0</c:v>
                </c:pt>
                <c:pt idx="8">
                  <c:v>#N/A</c:v>
                </c:pt>
                <c:pt idx="9">
                  <c:v>0</c:v>
                </c:pt>
              </c:numCache>
            </c:numRef>
          </c:val>
          <c:extLst>
            <c:ext xmlns:c16="http://schemas.microsoft.com/office/drawing/2014/chart" uri="{C3380CC4-5D6E-409C-BE32-E72D297353CC}">
              <c16:uniqueId val="{00000000-DAC8-40A6-8F2A-CB4DD67CAE5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AC8-40A6-8F2A-CB4DD67CAE5A}"/>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DAC8-40A6-8F2A-CB4DD67CAE5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0.02</c:v>
                </c:pt>
                <c:pt idx="8">
                  <c:v>#N/A</c:v>
                </c:pt>
                <c:pt idx="9">
                  <c:v>0.02</c:v>
                </c:pt>
              </c:numCache>
            </c:numRef>
          </c:val>
          <c:extLst>
            <c:ext xmlns:c16="http://schemas.microsoft.com/office/drawing/2014/chart" uri="{C3380CC4-5D6E-409C-BE32-E72D297353CC}">
              <c16:uniqueId val="{00000003-DAC8-40A6-8F2A-CB4DD67CAE5A}"/>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1.43</c:v>
                </c:pt>
                <c:pt idx="2">
                  <c:v>#N/A</c:v>
                </c:pt>
                <c:pt idx="3">
                  <c:v>0.5</c:v>
                </c:pt>
                <c:pt idx="4">
                  <c:v>#N/A</c:v>
                </c:pt>
                <c:pt idx="5">
                  <c:v>0.1</c:v>
                </c:pt>
                <c:pt idx="6">
                  <c:v>#N/A</c:v>
                </c:pt>
                <c:pt idx="7">
                  <c:v>0.39</c:v>
                </c:pt>
                <c:pt idx="8">
                  <c:v>#N/A</c:v>
                </c:pt>
                <c:pt idx="9">
                  <c:v>0.28999999999999998</c:v>
                </c:pt>
              </c:numCache>
            </c:numRef>
          </c:val>
          <c:extLst>
            <c:ext xmlns:c16="http://schemas.microsoft.com/office/drawing/2014/chart" uri="{C3380CC4-5D6E-409C-BE32-E72D297353CC}">
              <c16:uniqueId val="{00000004-DAC8-40A6-8F2A-CB4DD67CAE5A}"/>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0.94</c:v>
                </c:pt>
                <c:pt idx="2">
                  <c:v>#N/A</c:v>
                </c:pt>
                <c:pt idx="3">
                  <c:v>0.47</c:v>
                </c:pt>
                <c:pt idx="4">
                  <c:v>#N/A</c:v>
                </c:pt>
                <c:pt idx="5">
                  <c:v>0.14000000000000001</c:v>
                </c:pt>
                <c:pt idx="6">
                  <c:v>#N/A</c:v>
                </c:pt>
                <c:pt idx="7">
                  <c:v>0.47</c:v>
                </c:pt>
                <c:pt idx="8">
                  <c:v>#N/A</c:v>
                </c:pt>
                <c:pt idx="9">
                  <c:v>0.43</c:v>
                </c:pt>
              </c:numCache>
            </c:numRef>
          </c:val>
          <c:extLst>
            <c:ext xmlns:c16="http://schemas.microsoft.com/office/drawing/2014/chart" uri="{C3380CC4-5D6E-409C-BE32-E72D297353CC}">
              <c16:uniqueId val="{00000005-DAC8-40A6-8F2A-CB4DD67CAE5A}"/>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1.05</c:v>
                </c:pt>
                <c:pt idx="8">
                  <c:v>#N/A</c:v>
                </c:pt>
                <c:pt idx="9">
                  <c:v>0.71</c:v>
                </c:pt>
              </c:numCache>
            </c:numRef>
          </c:val>
          <c:extLst>
            <c:ext xmlns:c16="http://schemas.microsoft.com/office/drawing/2014/chart" uri="{C3380CC4-5D6E-409C-BE32-E72D297353CC}">
              <c16:uniqueId val="{00000006-DAC8-40A6-8F2A-CB4DD67CAE5A}"/>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7.1</c:v>
                </c:pt>
                <c:pt idx="2">
                  <c:v>#N/A</c:v>
                </c:pt>
                <c:pt idx="3">
                  <c:v>6.78</c:v>
                </c:pt>
                <c:pt idx="4">
                  <c:v>#N/A</c:v>
                </c:pt>
                <c:pt idx="5">
                  <c:v>6.98</c:v>
                </c:pt>
                <c:pt idx="6">
                  <c:v>#N/A</c:v>
                </c:pt>
                <c:pt idx="7">
                  <c:v>7.35</c:v>
                </c:pt>
                <c:pt idx="8">
                  <c:v>#N/A</c:v>
                </c:pt>
                <c:pt idx="9">
                  <c:v>8.11</c:v>
                </c:pt>
              </c:numCache>
            </c:numRef>
          </c:val>
          <c:extLst>
            <c:ext xmlns:c16="http://schemas.microsoft.com/office/drawing/2014/chart" uri="{C3380CC4-5D6E-409C-BE32-E72D297353CC}">
              <c16:uniqueId val="{00000007-DAC8-40A6-8F2A-CB4DD67CAE5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9.99</c:v>
                </c:pt>
                <c:pt idx="2">
                  <c:v>#N/A</c:v>
                </c:pt>
                <c:pt idx="3">
                  <c:v>8.82</c:v>
                </c:pt>
                <c:pt idx="4">
                  <c:v>#N/A</c:v>
                </c:pt>
                <c:pt idx="5">
                  <c:v>5.17</c:v>
                </c:pt>
                <c:pt idx="6">
                  <c:v>#N/A</c:v>
                </c:pt>
                <c:pt idx="7">
                  <c:v>6.48</c:v>
                </c:pt>
                <c:pt idx="8">
                  <c:v>#N/A</c:v>
                </c:pt>
                <c:pt idx="9">
                  <c:v>12.26</c:v>
                </c:pt>
              </c:numCache>
            </c:numRef>
          </c:val>
          <c:extLst>
            <c:ext xmlns:c16="http://schemas.microsoft.com/office/drawing/2014/chart" uri="{C3380CC4-5D6E-409C-BE32-E72D297353CC}">
              <c16:uniqueId val="{00000008-DAC8-40A6-8F2A-CB4DD67CAE5A}"/>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2.92</c:v>
                </c:pt>
                <c:pt idx="2">
                  <c:v>#N/A</c:v>
                </c:pt>
                <c:pt idx="3">
                  <c:v>3.31</c:v>
                </c:pt>
                <c:pt idx="4">
                  <c:v>#N/A</c:v>
                </c:pt>
                <c:pt idx="5">
                  <c:v>2.95</c:v>
                </c:pt>
                <c:pt idx="6">
                  <c:v>#N/A</c:v>
                </c:pt>
                <c:pt idx="7">
                  <c:v>4.42</c:v>
                </c:pt>
                <c:pt idx="8">
                  <c:v>#N/A</c:v>
                </c:pt>
                <c:pt idx="9">
                  <c:v>16.16</c:v>
                </c:pt>
              </c:numCache>
            </c:numRef>
          </c:val>
          <c:extLst>
            <c:ext xmlns:c16="http://schemas.microsoft.com/office/drawing/2014/chart" uri="{C3380CC4-5D6E-409C-BE32-E72D297353CC}">
              <c16:uniqueId val="{00000009-DAC8-40A6-8F2A-CB4DD67CAE5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5035</c:v>
                </c:pt>
                <c:pt idx="5">
                  <c:v>5027</c:v>
                </c:pt>
                <c:pt idx="8">
                  <c:v>4997</c:v>
                </c:pt>
                <c:pt idx="11">
                  <c:v>4855</c:v>
                </c:pt>
                <c:pt idx="14">
                  <c:v>4930</c:v>
                </c:pt>
              </c:numCache>
            </c:numRef>
          </c:val>
          <c:extLst>
            <c:ext xmlns:c16="http://schemas.microsoft.com/office/drawing/2014/chart" uri="{C3380CC4-5D6E-409C-BE32-E72D297353CC}">
              <c16:uniqueId val="{00000000-1A3E-4E1F-A65B-0FF7792E046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A3E-4E1F-A65B-0FF7792E046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116</c:v>
                </c:pt>
                <c:pt idx="3">
                  <c:v>113</c:v>
                </c:pt>
                <c:pt idx="6">
                  <c:v>105</c:v>
                </c:pt>
                <c:pt idx="9">
                  <c:v>126</c:v>
                </c:pt>
                <c:pt idx="12">
                  <c:v>123</c:v>
                </c:pt>
              </c:numCache>
            </c:numRef>
          </c:val>
          <c:extLst>
            <c:ext xmlns:c16="http://schemas.microsoft.com/office/drawing/2014/chart" uri="{C3380CC4-5D6E-409C-BE32-E72D297353CC}">
              <c16:uniqueId val="{00000002-1A3E-4E1F-A65B-0FF7792E046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78</c:v>
                </c:pt>
                <c:pt idx="3">
                  <c:v>102</c:v>
                </c:pt>
                <c:pt idx="6">
                  <c:v>107</c:v>
                </c:pt>
                <c:pt idx="9">
                  <c:v>107</c:v>
                </c:pt>
                <c:pt idx="12">
                  <c:v>147</c:v>
                </c:pt>
              </c:numCache>
            </c:numRef>
          </c:val>
          <c:extLst>
            <c:ext xmlns:c16="http://schemas.microsoft.com/office/drawing/2014/chart" uri="{C3380CC4-5D6E-409C-BE32-E72D297353CC}">
              <c16:uniqueId val="{00000003-1A3E-4E1F-A65B-0FF7792E046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2004</c:v>
                </c:pt>
                <c:pt idx="3">
                  <c:v>2214</c:v>
                </c:pt>
                <c:pt idx="6">
                  <c:v>2226</c:v>
                </c:pt>
                <c:pt idx="9">
                  <c:v>2091</c:v>
                </c:pt>
                <c:pt idx="12">
                  <c:v>1961</c:v>
                </c:pt>
              </c:numCache>
            </c:numRef>
          </c:val>
          <c:extLst>
            <c:ext xmlns:c16="http://schemas.microsoft.com/office/drawing/2014/chart" uri="{C3380CC4-5D6E-409C-BE32-E72D297353CC}">
              <c16:uniqueId val="{00000004-1A3E-4E1F-A65B-0FF7792E046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3E-4E1F-A65B-0FF7792E046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A3E-4E1F-A65B-0FF7792E046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5043</c:v>
                </c:pt>
                <c:pt idx="3">
                  <c:v>4804</c:v>
                </c:pt>
                <c:pt idx="6">
                  <c:v>4437</c:v>
                </c:pt>
                <c:pt idx="9">
                  <c:v>4195</c:v>
                </c:pt>
                <c:pt idx="12">
                  <c:v>4126</c:v>
                </c:pt>
              </c:numCache>
            </c:numRef>
          </c:val>
          <c:extLst>
            <c:ext xmlns:c16="http://schemas.microsoft.com/office/drawing/2014/chart" uri="{C3380CC4-5D6E-409C-BE32-E72D297353CC}">
              <c16:uniqueId val="{00000007-1A3E-4E1F-A65B-0FF7792E046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2206</c:v>
                </c:pt>
                <c:pt idx="2">
                  <c:v>#N/A</c:v>
                </c:pt>
                <c:pt idx="3">
                  <c:v>#N/A</c:v>
                </c:pt>
                <c:pt idx="4">
                  <c:v>2206</c:v>
                </c:pt>
                <c:pt idx="5">
                  <c:v>#N/A</c:v>
                </c:pt>
                <c:pt idx="6">
                  <c:v>#N/A</c:v>
                </c:pt>
                <c:pt idx="7">
                  <c:v>1878</c:v>
                </c:pt>
                <c:pt idx="8">
                  <c:v>#N/A</c:v>
                </c:pt>
                <c:pt idx="9">
                  <c:v>#N/A</c:v>
                </c:pt>
                <c:pt idx="10">
                  <c:v>1664</c:v>
                </c:pt>
                <c:pt idx="11">
                  <c:v>#N/A</c:v>
                </c:pt>
                <c:pt idx="12">
                  <c:v>#N/A</c:v>
                </c:pt>
                <c:pt idx="13">
                  <c:v>1427</c:v>
                </c:pt>
                <c:pt idx="14">
                  <c:v>#N/A</c:v>
                </c:pt>
              </c:numCache>
            </c:numRef>
          </c:val>
          <c:smooth val="0"/>
          <c:extLst>
            <c:ext xmlns:c16="http://schemas.microsoft.com/office/drawing/2014/chart" uri="{C3380CC4-5D6E-409C-BE32-E72D297353CC}">
              <c16:uniqueId val="{00000008-1A3E-4E1F-A65B-0FF7792E046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41183</c:v>
                </c:pt>
                <c:pt idx="5">
                  <c:v>40770</c:v>
                </c:pt>
                <c:pt idx="8">
                  <c:v>40238</c:v>
                </c:pt>
                <c:pt idx="11">
                  <c:v>40216</c:v>
                </c:pt>
                <c:pt idx="14">
                  <c:v>40073</c:v>
                </c:pt>
              </c:numCache>
            </c:numRef>
          </c:val>
          <c:extLst>
            <c:ext xmlns:c16="http://schemas.microsoft.com/office/drawing/2014/chart" uri="{C3380CC4-5D6E-409C-BE32-E72D297353CC}">
              <c16:uniqueId val="{00000000-30FC-49C0-8ADF-BFDC8EDBEB7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9270</c:v>
                </c:pt>
                <c:pt idx="5">
                  <c:v>9291</c:v>
                </c:pt>
                <c:pt idx="8">
                  <c:v>9640</c:v>
                </c:pt>
                <c:pt idx="11">
                  <c:v>9773</c:v>
                </c:pt>
                <c:pt idx="14">
                  <c:v>9809</c:v>
                </c:pt>
              </c:numCache>
            </c:numRef>
          </c:val>
          <c:extLst>
            <c:ext xmlns:c16="http://schemas.microsoft.com/office/drawing/2014/chart" uri="{C3380CC4-5D6E-409C-BE32-E72D297353CC}">
              <c16:uniqueId val="{00000001-30FC-49C0-8ADF-BFDC8EDBEB7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18759</c:v>
                </c:pt>
                <c:pt idx="5">
                  <c:v>18625</c:v>
                </c:pt>
                <c:pt idx="8">
                  <c:v>17419</c:v>
                </c:pt>
                <c:pt idx="11">
                  <c:v>16479</c:v>
                </c:pt>
                <c:pt idx="14">
                  <c:v>21153</c:v>
                </c:pt>
              </c:numCache>
            </c:numRef>
          </c:val>
          <c:extLst>
            <c:ext xmlns:c16="http://schemas.microsoft.com/office/drawing/2014/chart" uri="{C3380CC4-5D6E-409C-BE32-E72D297353CC}">
              <c16:uniqueId val="{00000002-30FC-49C0-8ADF-BFDC8EDBEB7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FC-49C0-8ADF-BFDC8EDBEB7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0FC-49C0-8ADF-BFDC8EDBEB7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FC-49C0-8ADF-BFDC8EDBEB7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7353</c:v>
                </c:pt>
                <c:pt idx="3">
                  <c:v>7199</c:v>
                </c:pt>
                <c:pt idx="6">
                  <c:v>7148</c:v>
                </c:pt>
                <c:pt idx="9">
                  <c:v>7223</c:v>
                </c:pt>
                <c:pt idx="12">
                  <c:v>7197</c:v>
                </c:pt>
              </c:numCache>
            </c:numRef>
          </c:val>
          <c:extLst>
            <c:ext xmlns:c16="http://schemas.microsoft.com/office/drawing/2014/chart" uri="{C3380CC4-5D6E-409C-BE32-E72D297353CC}">
              <c16:uniqueId val="{00000006-30FC-49C0-8ADF-BFDC8EDBEB7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786</c:v>
                </c:pt>
                <c:pt idx="3">
                  <c:v>983</c:v>
                </c:pt>
                <c:pt idx="6">
                  <c:v>2097</c:v>
                </c:pt>
                <c:pt idx="9">
                  <c:v>2722</c:v>
                </c:pt>
                <c:pt idx="12">
                  <c:v>2599</c:v>
                </c:pt>
              </c:numCache>
            </c:numRef>
          </c:val>
          <c:extLst>
            <c:ext xmlns:c16="http://schemas.microsoft.com/office/drawing/2014/chart" uri="{C3380CC4-5D6E-409C-BE32-E72D297353CC}">
              <c16:uniqueId val="{00000007-30FC-49C0-8ADF-BFDC8EDBEB7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18951</c:v>
                </c:pt>
                <c:pt idx="3">
                  <c:v>17418</c:v>
                </c:pt>
                <c:pt idx="6">
                  <c:v>16908</c:v>
                </c:pt>
                <c:pt idx="9">
                  <c:v>16140</c:v>
                </c:pt>
                <c:pt idx="12">
                  <c:v>14552</c:v>
                </c:pt>
              </c:numCache>
            </c:numRef>
          </c:val>
          <c:extLst>
            <c:ext xmlns:c16="http://schemas.microsoft.com/office/drawing/2014/chart" uri="{C3380CC4-5D6E-409C-BE32-E72D297353CC}">
              <c16:uniqueId val="{00000008-30FC-49C0-8ADF-BFDC8EDBEB7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1339</c:v>
                </c:pt>
                <c:pt idx="3">
                  <c:v>1287</c:v>
                </c:pt>
                <c:pt idx="6">
                  <c:v>1199</c:v>
                </c:pt>
                <c:pt idx="9">
                  <c:v>1073</c:v>
                </c:pt>
                <c:pt idx="12">
                  <c:v>956</c:v>
                </c:pt>
              </c:numCache>
            </c:numRef>
          </c:val>
          <c:extLst>
            <c:ext xmlns:c16="http://schemas.microsoft.com/office/drawing/2014/chart" uri="{C3380CC4-5D6E-409C-BE32-E72D297353CC}">
              <c16:uniqueId val="{00000009-30FC-49C0-8ADF-BFDC8EDBEB7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41420</c:v>
                </c:pt>
                <c:pt idx="3">
                  <c:v>40271</c:v>
                </c:pt>
                <c:pt idx="6">
                  <c:v>40560</c:v>
                </c:pt>
                <c:pt idx="9">
                  <c:v>40707</c:v>
                </c:pt>
                <c:pt idx="12">
                  <c:v>41333</c:v>
                </c:pt>
              </c:numCache>
            </c:numRef>
          </c:val>
          <c:extLst>
            <c:ext xmlns:c16="http://schemas.microsoft.com/office/drawing/2014/chart" uri="{C3380CC4-5D6E-409C-BE32-E72D297353CC}">
              <c16:uniqueId val="{0000000A-30FC-49C0-8ADF-BFDC8EDBEB7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637</c:v>
                </c:pt>
                <c:pt idx="2">
                  <c:v>#N/A</c:v>
                </c:pt>
                <c:pt idx="3">
                  <c:v>#N/A</c:v>
                </c:pt>
                <c:pt idx="4">
                  <c:v>0</c:v>
                </c:pt>
                <c:pt idx="5">
                  <c:v>#N/A</c:v>
                </c:pt>
                <c:pt idx="6">
                  <c:v>#N/A</c:v>
                </c:pt>
                <c:pt idx="7">
                  <c:v>615</c:v>
                </c:pt>
                <c:pt idx="8">
                  <c:v>#N/A</c:v>
                </c:pt>
                <c:pt idx="9">
                  <c:v>#N/A</c:v>
                </c:pt>
                <c:pt idx="10">
                  <c:v>1396</c:v>
                </c:pt>
                <c:pt idx="11">
                  <c:v>#N/A</c:v>
                </c:pt>
                <c:pt idx="12">
                  <c:v>#N/A</c:v>
                </c:pt>
                <c:pt idx="13">
                  <c:v>0</c:v>
                </c:pt>
                <c:pt idx="14">
                  <c:v>#N/A</c:v>
                </c:pt>
              </c:numCache>
            </c:numRef>
          </c:val>
          <c:smooth val="0"/>
          <c:extLst>
            <c:ext xmlns:c16="http://schemas.microsoft.com/office/drawing/2014/chart" uri="{C3380CC4-5D6E-409C-BE32-E72D297353CC}">
              <c16:uniqueId val="{0000000B-30FC-49C0-8ADF-BFDC8EDBEB7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7721</c:v>
                </c:pt>
                <c:pt idx="1">
                  <c:v>6740</c:v>
                </c:pt>
                <c:pt idx="2">
                  <c:v>10634</c:v>
                </c:pt>
              </c:numCache>
            </c:numRef>
          </c:val>
          <c:extLst>
            <c:ext xmlns:c16="http://schemas.microsoft.com/office/drawing/2014/chart" uri="{C3380CC4-5D6E-409C-BE32-E72D297353CC}">
              <c16:uniqueId val="{00000000-946A-4B90-A557-9B4F42F5C53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1100</c:v>
                </c:pt>
                <c:pt idx="1">
                  <c:v>1103</c:v>
                </c:pt>
                <c:pt idx="2">
                  <c:v>1822</c:v>
                </c:pt>
              </c:numCache>
            </c:numRef>
          </c:val>
          <c:extLst>
            <c:ext xmlns:c16="http://schemas.microsoft.com/office/drawing/2014/chart" uri="{C3380CC4-5D6E-409C-BE32-E72D297353CC}">
              <c16:uniqueId val="{00000001-946A-4B90-A557-9B4F42F5C53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7098</c:v>
                </c:pt>
                <c:pt idx="1">
                  <c:v>7254</c:v>
                </c:pt>
                <c:pt idx="2">
                  <c:v>7283</c:v>
                </c:pt>
              </c:numCache>
            </c:numRef>
          </c:val>
          <c:extLst>
            <c:ext xmlns:c16="http://schemas.microsoft.com/office/drawing/2014/chart" uri="{C3380CC4-5D6E-409C-BE32-E72D297353CC}">
              <c16:uniqueId val="{00000002-946A-4B90-A557-9B4F42F5C53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{2EBD8582-76A9-4D7A-A512-4A7F2627D09F}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535-493B-BF61-52CE1309B2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{FF32892E-89F7-4310-8149-D7BA0E30B3DE}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35-493B-BF61-52CE1309B2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{EBDF304A-7DD0-4424-A00F-19399893F4AC}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35-493B-BF61-52CE1309B2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{476621CF-A1BC-406C-89A0-9252DC26E1A3}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35-493B-BF61-52CE1309B2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{BC5D1DF1-4B9C-468C-B270-69D3E0B2B63C}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35-493B-BF61-52CE1309B2B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{B4A2BF64-12F7-42B5-880B-08BE31E36DBC}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535-493B-BF61-52CE1309B2BE}"/>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{07BFF7DC-A5E2-4F2C-A8C3-94DD04E33EFF}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535-493B-BF61-52CE1309B2BE}"/>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{83059499-71FA-4B79-9028-B4D1018C886F}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535-493B-BF61-52CE1309B2B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{2F3EB711-E7B3-46E5-9D3A-F9001AA22223}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535-493B-BF61-52CE1309B2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62.3</c:v>
                </c:pt>
                <c:pt idx="8">
                  <c:v>63.8</c:v>
                </c:pt>
                <c:pt idx="16">
                  <c:v>65</c:v>
                </c:pt>
                <c:pt idx="24">
                  <c:v>66.3</c:v>
                </c:pt>
                <c:pt idx="32">
                  <c:v>67.599999999999994</c:v>
                </c:pt>
              </c:numCache>
            </c:numRef>
          </c:xVal>
          <c:yVal>
            <c:numRef>
              <c:f>公会計指標分析・財政指標組合せ分析表!$BP$51:$DC$51</c:f>
              <c:numCache>
                <c:formatCode>#,##0.0;"▲ "#,##0.0</c:formatCode>
                <c:ptCount val="40"/>
                <c:pt idx="0">
                  <c:v>2.6</c:v>
                </c:pt>
                <c:pt idx="16">
                  <c:v>2.4</c:v>
                </c:pt>
                <c:pt idx="24">
                  <c:v>5.5</c:v>
                </c:pt>
              </c:numCache>
            </c:numRef>
          </c:yVal>
          <c:smooth val="0"/>
          <c:extLst>
            <c:ext xmlns:c16="http://schemas.microsoft.com/office/drawing/2014/chart" uri="{C3380CC4-5D6E-409C-BE32-E72D297353CC}">
              <c16:uniqueId val="{00000009-E535-493B-BF61-52CE1309B2B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{6CDD84BA-852A-48F0-AE7A-C0EA0C3993B1}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535-493B-BF61-52CE1309B2B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{13E120C9-EC5D-44EC-B81B-6D932B54A58A}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35-493B-BF61-52CE1309B2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{C4F6A3FC-ACF1-4FF6-BE5F-3C1E31AEDD8C}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35-493B-BF61-52CE1309B2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{6A1B9DC2-B67D-4091-8640-7CE16F79B25B}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35-493B-BF61-52CE1309B2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{00FD6EA1-B051-4EDB-8BD3-EFF47BFAAA61}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35-493B-BF61-52CE1309B2BE}"/>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{76636E07-D2A3-4F8B-A0B6-F6B14BE7CB9C}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535-493B-BF61-52CE1309B2BE}"/>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{C5393160-6673-4999-A561-A8D3FEF111CE}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535-493B-BF61-52CE1309B2BE}"/>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{32EB3461-FF02-4416-B8A4-D72108E7F132}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535-493B-BF61-52CE1309B2BE}"/>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{91751C67-7AD8-4B2A-86E7-1694A613E986}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535-493B-BF61-52CE1309B2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60.2</c:v>
                </c:pt>
                <c:pt idx="16">
                  <c:v>60.4</c:v>
                </c:pt>
                <c:pt idx="24">
                  <c:v>61.9</c:v>
                </c:pt>
                <c:pt idx="32">
                  <c:v>63</c:v>
                </c:pt>
              </c:numCache>
            </c:numRef>
          </c:xVal>
          <c:yVal>
            <c:numRef>
              <c:f>公会計指標分析・財政指標組合せ分析表!$BP$55:$DC$55</c:f>
              <c:numCache>
                <c:formatCode>#,##0.0;"▲ "#,##0.0</c:formatCode>
                <c:ptCount val="40"/>
                <c:pt idx="0">
                  <c:v>5.8</c:v>
                </c:pt>
                <c:pt idx="8">
                  <c:v>2.7</c:v>
                </c:pt>
                <c:pt idx="16">
                  <c:v>0.5</c:v>
                </c:pt>
                <c:pt idx="24">
                  <c:v>5.9</c:v>
                </c:pt>
                <c:pt idx="32">
                  <c:v>4.0999999999999996</c:v>
                </c:pt>
              </c:numCache>
            </c:numRef>
          </c:yVal>
          <c:smooth val="0"/>
          <c:extLst>
            <c:ext xmlns:c16="http://schemas.microsoft.com/office/drawing/2014/chart" uri="{C3380CC4-5D6E-409C-BE32-E72D297353CC}">
              <c16:uniqueId val="{00000013-E535-493B-BF61-52CE1309B2BE}"/>
            </c:ext>
          </c:extLst>
        </c:ser>
        <c:dLbls>
          <c:showLegendKey val="0"/>
          <c:showVal val="1"/>
          <c:showCatName val="0"/>
          <c:showSerName val="0"/>
          <c:showPercent val="0"/>
          <c:showBubbleSize val="0"/>
        </c:dLbls>
        <c:axId val="46179840"/>
        <c:axId val="46181760"/>
      </c:scatterChart>
      <c:valAx>
        <c:axId val="46179840"/>
        <c:scaling>
          <c:orientation val="maxMin"/>
          <c:max val="67"/>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{AFFCCC74-4E6C-4930-9E43-2104B38ADEEE}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CCE-4D15-A518-D8D5B465EE7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{188DE81E-CAB8-4035-83F9-34C9F49A0941}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CE-4D15-A518-D8D5B465EE7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{0C275D93-17F7-4B3B-9F3D-231291D8149C}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CE-4D15-A518-D8D5B465EE7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{5AEEE702-9A9E-45FD-91D7-BBC092C541D5}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CE-4D15-A518-D8D5B465EE7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{3C91C92D-6CCA-4759-991F-1641E7EC78C2}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CE-4D15-A518-D8D5B465EE7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{78F08938-9451-48AC-82D6-AE29F829747B}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CCE-4D15-A518-D8D5B465EE70}"/>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{97FA0FE6-539E-4CD7-BC8B-304A6F1063EF}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CCE-4D15-A518-D8D5B465EE70}"/>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{774829A4-F6D6-428A-92D4-BD92269B9A53}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CCE-4D15-A518-D8D5B465EE7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{702CC107-67A5-461D-AEC5-BF27BBD93023}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CCE-4D15-A518-D8D5B465EE7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9.3000000000000007</c:v>
                </c:pt>
                <c:pt idx="16">
                  <c:v>8.5</c:v>
                </c:pt>
                <c:pt idx="24">
                  <c:v>7.7</c:v>
                </c:pt>
                <c:pt idx="32">
                  <c:v>6.5</c:v>
                </c:pt>
              </c:numCache>
            </c:numRef>
          </c:xVal>
          <c:yVal>
            <c:numRef>
              <c:f>公会計指標分析・財政指標組合せ分析表!$BP$73:$DC$73</c:f>
              <c:numCache>
                <c:formatCode>#,##0.0;"▲ "#,##0.0</c:formatCode>
                <c:ptCount val="40"/>
                <c:pt idx="0">
                  <c:v>2.6</c:v>
                </c:pt>
                <c:pt idx="16">
                  <c:v>2.4</c:v>
                </c:pt>
                <c:pt idx="24">
                  <c:v>5.5</c:v>
                </c:pt>
              </c:numCache>
            </c:numRef>
          </c:yVal>
          <c:smooth val="0"/>
          <c:extLst>
            <c:ext xmlns:c16="http://schemas.microsoft.com/office/drawing/2014/chart" uri="{C3380CC4-5D6E-409C-BE32-E72D297353CC}">
              <c16:uniqueId val="{00000009-7CCE-4D15-A518-D8D5B465EE7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4051237510334562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{884BC817-48C1-46CA-8A82-A9AAE8CCB1D0}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CCE-4D15-A518-D8D5B465EE7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{728DBE7B-4D84-4E6B-B455-39D650FB517F}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CE-4D15-A518-D8D5B465EE7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{9A470486-4C7C-4470-9550-670FCE9FE5B3}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CE-4D15-A518-D8D5B465EE7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{98F4BA40-B9CA-4D54-BF07-577D6E7AB346}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CE-4D15-A518-D8D5B465EE7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{3A140128-25CD-4BB6-8211-C98368C6A91C}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CE-4D15-A518-D8D5B465EE70}"/>
                </c:ext>
              </c:extLst>
            </c:dLbl>
            <c:dLbl>
              <c:idx val="8"/>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{ADB8A812-8634-4630-BF7D-06B3A0F9549E}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CCE-4D15-A518-D8D5B465EE70}"/>
                </c:ext>
              </c:extLst>
            </c:dLbl>
            <c:dLbl>
              <c:idx val="16"/>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{0EC5852B-1419-49C3-B715-C71865F3A817}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CCE-4D15-A518-D8D5B465EE70}"/>
                </c:ext>
              </c:extLst>
            </c:dLbl>
            <c:dLbl>
              <c:idx val="24"/>
              <c:layout>
                <c:manualLayout>
                  <c:x val="0"/>
                  <c:y val="1.405089502276506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{2AE982D2-A224-42EA-B372-FC1376EBD5D9}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CCE-4D15-A518-D8D5B465EE70}"/>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{8BF3541B-93EE-4CFF-A355-ED5B7ED87906}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CCE-4D15-A518-D8D5B465EE7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5.0999999999999996</c:v>
                </c:pt>
                <c:pt idx="24">
                  <c:v>5.2</c:v>
                </c:pt>
                <c:pt idx="32">
                  <c:v>5.0999999999999996</c:v>
                </c:pt>
              </c:numCache>
            </c:numRef>
          </c:xVal>
          <c:yVal>
            <c:numRef>
              <c:f>公会計指標分析・財政指標組合せ分析表!$BP$77:$DC$77</c:f>
              <c:numCache>
                <c:formatCode>#,##0.0;"▲ "#,##0.0</c:formatCode>
                <c:ptCount val="40"/>
                <c:pt idx="0">
                  <c:v>5.8</c:v>
                </c:pt>
                <c:pt idx="8">
                  <c:v>2.7</c:v>
                </c:pt>
                <c:pt idx="16">
                  <c:v>0.5</c:v>
                </c:pt>
                <c:pt idx="24">
                  <c:v>5.9</c:v>
                </c:pt>
                <c:pt idx="32">
                  <c:v>4.0999999999999996</c:v>
                </c:pt>
              </c:numCache>
            </c:numRef>
          </c:yVal>
          <c:smooth val="0"/>
          <c:extLst>
            <c:ext xmlns:c16="http://schemas.microsoft.com/office/drawing/2014/chart" uri="{C3380CC4-5D6E-409C-BE32-E72D297353CC}">
              <c16:uniqueId val="{00000013-7CCE-4D15-A518-D8D5B465EE70}"/>
            </c:ext>
          </c:extLst>
        </c:ser>
        <c:dLbls>
          <c:showLegendKey val="0"/>
          <c:showVal val="1"/>
          <c:showCatName val="0"/>
          <c:showSerName val="0"/>
          <c:showPercent val="0"/>
          <c:showBubbleSize val="0"/>
        </c:dLbls>
        <c:axId val="84219776"/>
        <c:axId val="84234240"/>
      </c:scatterChart>
      <c:valAx>
        <c:axId val="84219776"/>
        <c:scaling>
          <c:orientation val="maxMin"/>
          <c:max val="11"/>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静岡県藤枝市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143,580
141,788
194.06
63,231,712
59,450,142
3,700,741
30,179,654
41,333,322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前年度と同水準で、過去５年間はほぼ横ばいである。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基準財政収入額においては、市町村民税（所得割）が減少（▲</a:t>
          </a:r>
          <a:r>
            <a:rPr kumimoji="1" lang="en-US" altLang="ja-JP" sz="1300" baseline="0">
              <a:latin typeface="ＭＳ Ｐゴシック" panose="020B0600070205080204" pitchFamily="50" charset="-128"/>
              <a:ea typeface="ＭＳ Ｐゴシック" panose="020B0600070205080204" pitchFamily="50" charset="-128"/>
            </a:rPr>
            <a:t>4.9%</a:t>
          </a:r>
          <a:r>
            <a:rPr kumimoji="1" lang="ja-JP" altLang="en-US" sz="1300" baseline="0">
              <a:latin typeface="ＭＳ Ｐゴシック" panose="020B0600070205080204" pitchFamily="50" charset="-128"/>
              <a:ea typeface="ＭＳ Ｐゴシック" panose="020B0600070205080204" pitchFamily="50" charset="-128"/>
            </a:rPr>
            <a:t>）したほか、製造業の減収により市町村民税（法人税割）の減少（▲</a:t>
          </a:r>
          <a:r>
            <a:rPr kumimoji="1" lang="en-US" altLang="ja-JP" sz="1300" baseline="0">
              <a:latin typeface="ＭＳ Ｐゴシック" panose="020B0600070205080204" pitchFamily="50" charset="-128"/>
              <a:ea typeface="ＭＳ Ｐゴシック" panose="020B0600070205080204" pitchFamily="50" charset="-128"/>
            </a:rPr>
            <a:t>45.7%</a:t>
          </a:r>
          <a:r>
            <a:rPr kumimoji="1" lang="ja-JP" altLang="en-US" sz="1300" baseline="0">
              <a:latin typeface="ＭＳ Ｐゴシック" panose="020B0600070205080204" pitchFamily="50" charset="-128"/>
              <a:ea typeface="ＭＳ Ｐゴシック" panose="020B0600070205080204" pitchFamily="50" charset="-128"/>
            </a:rPr>
            <a:t>）、評価替えによる固定資産税（家屋）の減少（▲</a:t>
          </a:r>
          <a:r>
            <a:rPr kumimoji="1" lang="en-US" altLang="ja-JP" sz="1300" baseline="0">
              <a:latin typeface="ＭＳ Ｐゴシック" panose="020B0600070205080204" pitchFamily="50" charset="-128"/>
              <a:ea typeface="ＭＳ Ｐゴシック" panose="020B0600070205080204" pitchFamily="50" charset="-128"/>
            </a:rPr>
            <a:t>2.8%</a:t>
          </a:r>
          <a:r>
            <a:rPr kumimoji="1" lang="ja-JP" altLang="en-US" sz="1300" baseline="0">
              <a:latin typeface="ＭＳ Ｐゴシック" panose="020B0600070205080204" pitchFamily="50" charset="-128"/>
              <a:ea typeface="ＭＳ Ｐゴシック" panose="020B0600070205080204" pitchFamily="50" charset="-128"/>
            </a:rPr>
            <a:t>）などにより全体では</a:t>
          </a:r>
          <a:r>
            <a:rPr kumimoji="1" lang="en-US" altLang="ja-JP" sz="1300" baseline="0">
              <a:latin typeface="ＭＳ Ｐゴシック" panose="020B0600070205080204" pitchFamily="50" charset="-128"/>
              <a:ea typeface="ＭＳ Ｐゴシック" panose="020B0600070205080204" pitchFamily="50" charset="-128"/>
            </a:rPr>
            <a:t>3.3%</a:t>
          </a:r>
          <a:r>
            <a:rPr kumimoji="1" lang="ja-JP" altLang="en-US" sz="1300" baseline="0">
              <a:latin typeface="ＭＳ Ｐゴシック" panose="020B0600070205080204" pitchFamily="50" charset="-128"/>
              <a:ea typeface="ＭＳ Ｐゴシック" panose="020B0600070205080204" pitchFamily="50" charset="-128"/>
            </a:rPr>
            <a:t>の減少となった。一方、基準財政需要額においては、高齢者人口の増加に伴う高齢者保健福祉費の増加（＋</a:t>
          </a:r>
          <a:r>
            <a:rPr kumimoji="1" lang="en-US" altLang="ja-JP" sz="1300" baseline="0">
              <a:latin typeface="ＭＳ Ｐゴシック" panose="020B0600070205080204" pitchFamily="50" charset="-128"/>
              <a:ea typeface="ＭＳ Ｐゴシック" panose="020B0600070205080204" pitchFamily="50" charset="-128"/>
            </a:rPr>
            <a:t>7.6%</a:t>
          </a:r>
          <a:r>
            <a:rPr kumimoji="1" lang="ja-JP" altLang="en-US" sz="1300" baseline="0">
              <a:latin typeface="ＭＳ Ｐゴシック" panose="020B0600070205080204" pitchFamily="50" charset="-128"/>
              <a:ea typeface="ＭＳ Ｐゴシック" panose="020B0600070205080204" pitchFamily="50" charset="-128"/>
            </a:rPr>
            <a:t>）、会計年度任用職員に係る費用の増加の影響による社会福祉費の増加（＋</a:t>
          </a:r>
          <a:r>
            <a:rPr kumimoji="1" lang="en-US" altLang="ja-JP" sz="1300" baseline="0">
              <a:latin typeface="ＭＳ Ｐゴシック" panose="020B0600070205080204" pitchFamily="50" charset="-128"/>
              <a:ea typeface="ＭＳ Ｐゴシック" panose="020B0600070205080204" pitchFamily="50" charset="-128"/>
            </a:rPr>
            <a:t>4.3%</a:t>
          </a:r>
          <a:r>
            <a:rPr kumimoji="1" lang="ja-JP" altLang="en-US" sz="1300" baseline="0">
              <a:latin typeface="ＭＳ Ｐゴシック" panose="020B0600070205080204" pitchFamily="50" charset="-128"/>
              <a:ea typeface="ＭＳ Ｐゴシック" panose="020B0600070205080204" pitchFamily="50" charset="-128"/>
            </a:rPr>
            <a:t>）、地域デジタル社会推進費の項目追加などにより全体で</a:t>
          </a:r>
          <a:r>
            <a:rPr kumimoji="1" lang="en-US" altLang="ja-JP" sz="1300" baseline="0">
              <a:latin typeface="ＭＳ Ｐゴシック" panose="020B0600070205080204" pitchFamily="50" charset="-128"/>
              <a:ea typeface="ＭＳ Ｐゴシック" panose="020B0600070205080204" pitchFamily="50" charset="-128"/>
            </a:rPr>
            <a:t>3.8%</a:t>
          </a:r>
          <a:r>
            <a:rPr kumimoji="1" lang="ja-JP" altLang="en-US" sz="1300" baseline="0">
              <a:latin typeface="ＭＳ Ｐゴシック" panose="020B0600070205080204" pitchFamily="50" charset="-128"/>
              <a:ea typeface="ＭＳ Ｐゴシック" panose="020B0600070205080204" pitchFamily="50" charset="-128"/>
            </a:rPr>
            <a:t>増加したため、財政力指数は横ばいとなった。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44</xdr:row>
      <xdr:rowOff>147865</xdr:rowOff>
    </xdr:to>
    <xdr:cxnSp macro="">
      <xdr:nvCxnSpPr>
        <xdr:cNvPr id="66" name="直線コネクタ 65"/>
        <xdr:cNvCxnSpPr/>
      </xdr:nvCxnSpPr>
      <xdr:spPr>
        <a:xfrm flipV="1">
          <a:off x="4953000" y="6347278"/>
          <a:ext cx="0" cy="1344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7" name="財政力最小値テキスト"/>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8" name="直線コネクタ 67"/>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41</xdr:row>
      <xdr:rowOff>24493</xdr:rowOff>
    </xdr:to>
    <xdr:cxnSp macro="">
      <xdr:nvCxnSpPr>
        <xdr:cNvPr id="71" name="直線コネクタ 70"/>
        <xdr:cNvCxnSpPr/>
      </xdr:nvCxnSpPr>
      <xdr:spPr>
        <a:xfrm>
          <a:off x="4114800" y="70194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161472</xdr:rowOff>
    </xdr:from>
    <xdr:to>
      <xdr:col>19</xdr:col>
      <xdr:colOff>133350</xdr:colOff>
      <xdr:row>40</xdr:row>
      <xdr:rowOff>161472</xdr:rowOff>
    </xdr:to>
    <xdr:cxnSp macro="">
      <xdr:nvCxnSpPr>
        <xdr:cNvPr id="74" name="直線コネクタ 73"/>
        <xdr:cNvCxnSpPr/>
      </xdr:nvCxnSpPr>
      <xdr:spPr>
        <a:xfrm>
          <a:off x="3225800" y="7019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161472</xdr:rowOff>
    </xdr:from>
    <xdr:to>
      <xdr:col>15</xdr:col>
      <xdr:colOff>82550</xdr:colOff>
      <xdr:row>40</xdr:row>
      <xdr:rowOff>161472</xdr:rowOff>
    </xdr:to>
    <xdr:cxnSp macro="">
      <xdr:nvCxnSpPr>
        <xdr:cNvPr id="77" name="直線コネクタ 76"/>
        <xdr:cNvCxnSpPr/>
      </xdr:nvCxnSpPr>
      <xdr:spPr>
        <a:xfrm>
          <a:off x="2336800" y="7019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161472</xdr:rowOff>
    </xdr:from>
    <xdr:to>
      <xdr:col>11</xdr:col>
      <xdr:colOff>31750</xdr:colOff>
      <xdr:row>41</xdr:row>
      <xdr:rowOff>7257</xdr:rowOff>
    </xdr:to>
    <xdr:cxnSp macro="">
      <xdr:nvCxnSpPr>
        <xdr:cNvPr id="80" name="直線コネクタ 79"/>
        <xdr:cNvCxnSpPr/>
      </xdr:nvCxnSpPr>
      <xdr:spPr>
        <a:xfrm flipV="1">
          <a:off x="1447800" y="70194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82" name="テキスト ボックス 81"/>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94542</xdr:rowOff>
    </xdr:from>
    <xdr:ext cx="762000" cy="259045"/>
    <xdr:sp macro="" textlink="">
      <xdr:nvSpPr>
        <xdr:cNvPr id="84" name="テキスト ボックス 83"/>
        <xdr:cNvSpPr txBox="1"/>
      </xdr:nvSpPr>
      <xdr:spPr>
        <a:xfrm>
          <a:off x="1066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90" name="楕円 89"/>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161670</xdr:rowOff>
    </xdr:from>
    <xdr:ext cx="762000" cy="259045"/>
    <xdr:sp macro="" textlink="">
      <xdr:nvSpPr>
        <xdr:cNvPr id="91" name="財政力該当値テキスト"/>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110672</xdr:rowOff>
    </xdr:from>
    <xdr:to>
      <xdr:col>19</xdr:col>
      <xdr:colOff>184150</xdr:colOff>
      <xdr:row>41</xdr:row>
      <xdr:rowOff>40822</xdr:rowOff>
    </xdr:to>
    <xdr:sp macro="" textlink="">
      <xdr:nvSpPr>
        <xdr:cNvPr id="92" name="楕円 91"/>
        <xdr:cNvSpPr/>
      </xdr:nvSpPr>
      <xdr:spPr>
        <a:xfrm>
          <a:off x="4064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93" name="テキスト ボックス 92"/>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110672</xdr:rowOff>
    </xdr:from>
    <xdr:to>
      <xdr:col>15</xdr:col>
      <xdr:colOff>133350</xdr:colOff>
      <xdr:row>41</xdr:row>
      <xdr:rowOff>40822</xdr:rowOff>
    </xdr:to>
    <xdr:sp macro="" textlink="">
      <xdr:nvSpPr>
        <xdr:cNvPr id="94" name="楕円 93"/>
        <xdr:cNvSpPr/>
      </xdr:nvSpPr>
      <xdr:spPr>
        <a:xfrm>
          <a:off x="3175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95" name="テキスト ボックス 94"/>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110672</xdr:rowOff>
    </xdr:from>
    <xdr:to>
      <xdr:col>11</xdr:col>
      <xdr:colOff>82550</xdr:colOff>
      <xdr:row>41</xdr:row>
      <xdr:rowOff>40822</xdr:rowOff>
    </xdr:to>
    <xdr:sp macro="" textlink="">
      <xdr:nvSpPr>
        <xdr:cNvPr id="96" name="楕円 95"/>
        <xdr:cNvSpPr/>
      </xdr:nvSpPr>
      <xdr:spPr>
        <a:xfrm>
          <a:off x="2286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50999</xdr:rowOff>
    </xdr:from>
    <xdr:ext cx="762000" cy="259045"/>
    <xdr:sp macro="" textlink="">
      <xdr:nvSpPr>
        <xdr:cNvPr id="97" name="テキスト ボックス 96"/>
        <xdr:cNvSpPr txBox="1"/>
      </xdr:nvSpPr>
      <xdr:spPr>
        <a:xfrm>
          <a:off x="1955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127907</xdr:rowOff>
    </xdr:from>
    <xdr:to>
      <xdr:col>7</xdr:col>
      <xdr:colOff>31750</xdr:colOff>
      <xdr:row>41</xdr:row>
      <xdr:rowOff>58057</xdr:rowOff>
    </xdr:to>
    <xdr:sp macro="" textlink="">
      <xdr:nvSpPr>
        <xdr:cNvPr id="98" name="楕円 97"/>
        <xdr:cNvSpPr/>
      </xdr:nvSpPr>
      <xdr:spPr>
        <a:xfrm>
          <a:off x="1397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68234</xdr:rowOff>
    </xdr:from>
    <xdr:ext cx="762000" cy="259045"/>
    <xdr:sp macro="" textlink="">
      <xdr:nvSpPr>
        <xdr:cNvPr id="99" name="テキスト ボックス 98"/>
        <xdr:cNvSpPr txBox="1"/>
      </xdr:nvSpPr>
      <xdr:spPr>
        <a:xfrm>
          <a:off x="1066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ポイントの改善となった。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これは、歳出が退職者増による退職手当の増加等に伴う人件費の増加（＋</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）や認定こども園施設型給付費等の扶助費の増加（＋</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）など、全体で</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の増加となった一方で、歳入においては地方税は減少（▲</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）したものの、普通交付税の再算定による増加（＋</a:t>
          </a:r>
          <a:r>
            <a:rPr kumimoji="1" lang="en-US" altLang="ja-JP" sz="1300">
              <a:latin typeface="ＭＳ Ｐゴシック" panose="020B0600070205080204" pitchFamily="50" charset="-128"/>
              <a:ea typeface="ＭＳ Ｐゴシック" panose="020B0600070205080204" pitchFamily="50" charset="-128"/>
            </a:rPr>
            <a:t>42.6%</a:t>
          </a:r>
          <a:r>
            <a:rPr kumimoji="1" lang="ja-JP" altLang="en-US" sz="1300">
              <a:latin typeface="ＭＳ Ｐゴシック" panose="020B0600070205080204" pitchFamily="50" charset="-128"/>
              <a:ea typeface="ＭＳ Ｐゴシック" panose="020B0600070205080204" pitchFamily="50" charset="-128"/>
            </a:rPr>
            <a:t>）等より、全体で</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の増加となり、歳入の増加が歳出の増加を上回ったことが要因である。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類似団体平均と比べ、財政構造の弾力性は保たれているが、引き続き自主財源の確保、公債費の抑制を図り、財政の健全化に取り組んでいく。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35052</xdr:rowOff>
    </xdr:from>
    <xdr:to>
      <xdr:col>23</xdr:col>
      <xdr:colOff>133350</xdr:colOff>
      <xdr:row>66</xdr:row>
      <xdr:rowOff>82550</xdr:rowOff>
    </xdr:to>
    <xdr:cxnSp macro="">
      <xdr:nvCxnSpPr>
        <xdr:cNvPr id="127" name="直線コネクタ 126"/>
        <xdr:cNvCxnSpPr/>
      </xdr:nvCxnSpPr>
      <xdr:spPr>
        <a:xfrm flipV="1">
          <a:off x="4953000" y="10322052"/>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8"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9" name="直線コネクタ 128"/>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121429</xdr:rowOff>
    </xdr:from>
    <xdr:ext cx="762000" cy="259045"/>
    <xdr:sp macro="" textlink="">
      <xdr:nvSpPr>
        <xdr:cNvPr id="130" name="財政構造の弾力性最大値テキスト"/>
        <xdr:cNvSpPr txBox="1"/>
      </xdr:nvSpPr>
      <xdr:spPr>
        <a:xfrm>
          <a:off x="5041900" y="1006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35052</xdr:rowOff>
    </xdr:from>
    <xdr:to>
      <xdr:col>24</xdr:col>
      <xdr:colOff>12700</xdr:colOff>
      <xdr:row>60</xdr:row>
      <xdr:rowOff>35052</xdr:rowOff>
    </xdr:to>
    <xdr:cxnSp macro="">
      <xdr:nvCxnSpPr>
        <xdr:cNvPr id="131" name="直線コネクタ 130"/>
        <xdr:cNvCxnSpPr/>
      </xdr:nvCxnSpPr>
      <xdr:spPr>
        <a:xfrm>
          <a:off x="4864100" y="1032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78232</xdr:rowOff>
    </xdr:from>
    <xdr:to>
      <xdr:col>23</xdr:col>
      <xdr:colOff>133350</xdr:colOff>
      <xdr:row>64</xdr:row>
      <xdr:rowOff>5588</xdr:rowOff>
    </xdr:to>
    <xdr:cxnSp macro="">
      <xdr:nvCxnSpPr>
        <xdr:cNvPr id="132" name="直線コネクタ 131"/>
        <xdr:cNvCxnSpPr/>
      </xdr:nvCxnSpPr>
      <xdr:spPr>
        <a:xfrm flipV="1">
          <a:off x="4114800" y="10708132"/>
          <a:ext cx="8382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149115</xdr:rowOff>
    </xdr:from>
    <xdr:ext cx="762000" cy="259045"/>
    <xdr:sp macro="" textlink="">
      <xdr:nvSpPr>
        <xdr:cNvPr id="133" name="財政構造の弾力性平均値テキスト"/>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4" name="フローチャート: 判断 133"/>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85344</xdr:rowOff>
    </xdr:from>
    <xdr:to>
      <xdr:col>19</xdr:col>
      <xdr:colOff>133350</xdr:colOff>
      <xdr:row>64</xdr:row>
      <xdr:rowOff>5588</xdr:rowOff>
    </xdr:to>
    <xdr:cxnSp macro="">
      <xdr:nvCxnSpPr>
        <xdr:cNvPr id="135" name="直線コネクタ 134"/>
        <xdr:cNvCxnSpPr/>
      </xdr:nvCxnSpPr>
      <xdr:spPr>
        <a:xfrm>
          <a:off x="3225800" y="1088669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80264</xdr:rowOff>
    </xdr:from>
    <xdr:to>
      <xdr:col>19</xdr:col>
      <xdr:colOff>184150</xdr:colOff>
      <xdr:row>65</xdr:row>
      <xdr:rowOff>10414</xdr:rowOff>
    </xdr:to>
    <xdr:sp macro="" textlink="">
      <xdr:nvSpPr>
        <xdr:cNvPr id="136" name="フローチャート: 判断 135"/>
        <xdr:cNvSpPr/>
      </xdr:nvSpPr>
      <xdr:spPr>
        <a:xfrm>
          <a:off x="4064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166641</xdr:rowOff>
    </xdr:from>
    <xdr:ext cx="736600" cy="259045"/>
    <xdr:sp macro="" textlink="">
      <xdr:nvSpPr>
        <xdr:cNvPr id="137" name="テキスト ボックス 136"/>
        <xdr:cNvSpPr txBox="1"/>
      </xdr:nvSpPr>
      <xdr:spPr>
        <a:xfrm>
          <a:off x="3733800" y="1113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160274</xdr:rowOff>
    </xdr:from>
    <xdr:to>
      <xdr:col>15</xdr:col>
      <xdr:colOff>82550</xdr:colOff>
      <xdr:row>63</xdr:row>
      <xdr:rowOff>85344</xdr:rowOff>
    </xdr:to>
    <xdr:cxnSp macro="">
      <xdr:nvCxnSpPr>
        <xdr:cNvPr id="138" name="直線コネクタ 137"/>
        <xdr:cNvCxnSpPr/>
      </xdr:nvCxnSpPr>
      <xdr:spPr>
        <a:xfrm>
          <a:off x="2336800" y="1079017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65786</xdr:rowOff>
    </xdr:from>
    <xdr:to>
      <xdr:col>15</xdr:col>
      <xdr:colOff>133350</xdr:colOff>
      <xdr:row>64</xdr:row>
      <xdr:rowOff>167386</xdr:rowOff>
    </xdr:to>
    <xdr:sp macro="" textlink="">
      <xdr:nvSpPr>
        <xdr:cNvPr id="139" name="フローチャート: 判断 138"/>
        <xdr:cNvSpPr/>
      </xdr:nvSpPr>
      <xdr:spPr>
        <a:xfrm>
          <a:off x="3175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152163</xdr:rowOff>
    </xdr:from>
    <xdr:ext cx="762000" cy="259045"/>
    <xdr:sp macro="" textlink="">
      <xdr:nvSpPr>
        <xdr:cNvPr id="140" name="テキスト ボックス 139"/>
        <xdr:cNvSpPr txBox="1"/>
      </xdr:nvSpPr>
      <xdr:spPr>
        <a:xfrm>
          <a:off x="2844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160274</xdr:rowOff>
    </xdr:from>
    <xdr:to>
      <xdr:col>11</xdr:col>
      <xdr:colOff>31750</xdr:colOff>
      <xdr:row>62</xdr:row>
      <xdr:rowOff>160274</xdr:rowOff>
    </xdr:to>
    <xdr:cxnSp macro="">
      <xdr:nvCxnSpPr>
        <xdr:cNvPr id="141" name="直線コネクタ 140"/>
        <xdr:cNvCxnSpPr/>
      </xdr:nvCxnSpPr>
      <xdr:spPr>
        <a:xfrm>
          <a:off x="1447800" y="107901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2" name="フローチャート: 判断 141"/>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43" name="テキスト ボックス 142"/>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4" name="フローチャート: 判断 143"/>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45" name="テキスト ボックス 144"/>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27432</xdr:rowOff>
    </xdr:from>
    <xdr:to>
      <xdr:col>23</xdr:col>
      <xdr:colOff>184150</xdr:colOff>
      <xdr:row>62</xdr:row>
      <xdr:rowOff>129032</xdr:rowOff>
    </xdr:to>
    <xdr:sp macro="" textlink="">
      <xdr:nvSpPr>
        <xdr:cNvPr id="151" name="楕円 150"/>
        <xdr:cNvSpPr/>
      </xdr:nvSpPr>
      <xdr:spPr>
        <a:xfrm>
          <a:off x="49022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43959</xdr:rowOff>
    </xdr:from>
    <xdr:ext cx="762000" cy="259045"/>
    <xdr:sp macro="" textlink="">
      <xdr:nvSpPr>
        <xdr:cNvPr id="152" name="財政構造の弾力性該当値テキスト"/>
        <xdr:cNvSpPr txBox="1"/>
      </xdr:nvSpPr>
      <xdr:spPr>
        <a:xfrm>
          <a:off x="5041900" y="1050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126238</xdr:rowOff>
    </xdr:from>
    <xdr:to>
      <xdr:col>19</xdr:col>
      <xdr:colOff>184150</xdr:colOff>
      <xdr:row>64</xdr:row>
      <xdr:rowOff>56388</xdr:rowOff>
    </xdr:to>
    <xdr:sp macro="" textlink="">
      <xdr:nvSpPr>
        <xdr:cNvPr id="153" name="楕円 152"/>
        <xdr:cNvSpPr/>
      </xdr:nvSpPr>
      <xdr:spPr>
        <a:xfrm>
          <a:off x="4064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66565</xdr:rowOff>
    </xdr:from>
    <xdr:ext cx="736600" cy="259045"/>
    <xdr:sp macro="" textlink="">
      <xdr:nvSpPr>
        <xdr:cNvPr id="154" name="テキスト ボックス 153"/>
        <xdr:cNvSpPr txBox="1"/>
      </xdr:nvSpPr>
      <xdr:spPr>
        <a:xfrm>
          <a:off x="3733800" y="1069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34544</xdr:rowOff>
    </xdr:from>
    <xdr:to>
      <xdr:col>15</xdr:col>
      <xdr:colOff>133350</xdr:colOff>
      <xdr:row>63</xdr:row>
      <xdr:rowOff>136144</xdr:rowOff>
    </xdr:to>
    <xdr:sp macro="" textlink="">
      <xdr:nvSpPr>
        <xdr:cNvPr id="155" name="楕円 154"/>
        <xdr:cNvSpPr/>
      </xdr:nvSpPr>
      <xdr:spPr>
        <a:xfrm>
          <a:off x="3175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146321</xdr:rowOff>
    </xdr:from>
    <xdr:ext cx="762000" cy="259045"/>
    <xdr:sp macro="" textlink="">
      <xdr:nvSpPr>
        <xdr:cNvPr id="156" name="テキスト ボックス 155"/>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109474</xdr:rowOff>
    </xdr:from>
    <xdr:to>
      <xdr:col>11</xdr:col>
      <xdr:colOff>82550</xdr:colOff>
      <xdr:row>63</xdr:row>
      <xdr:rowOff>39624</xdr:rowOff>
    </xdr:to>
    <xdr:sp macro="" textlink="">
      <xdr:nvSpPr>
        <xdr:cNvPr id="157" name="楕円 156"/>
        <xdr:cNvSpPr/>
      </xdr:nvSpPr>
      <xdr:spPr>
        <a:xfrm>
          <a:off x="2286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49801</xdr:rowOff>
    </xdr:from>
    <xdr:ext cx="762000" cy="259045"/>
    <xdr:sp macro="" textlink="">
      <xdr:nvSpPr>
        <xdr:cNvPr id="158" name="テキスト ボックス 157"/>
        <xdr:cNvSpPr txBox="1"/>
      </xdr:nvSpPr>
      <xdr:spPr>
        <a:xfrm>
          <a:off x="1955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109474</xdr:rowOff>
    </xdr:from>
    <xdr:to>
      <xdr:col>7</xdr:col>
      <xdr:colOff>31750</xdr:colOff>
      <xdr:row>63</xdr:row>
      <xdr:rowOff>39624</xdr:rowOff>
    </xdr:to>
    <xdr:sp macro="" textlink="">
      <xdr:nvSpPr>
        <xdr:cNvPr id="159" name="楕円 158"/>
        <xdr:cNvSpPr/>
      </xdr:nvSpPr>
      <xdr:spPr>
        <a:xfrm>
          <a:off x="1397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49801</xdr:rowOff>
    </xdr:from>
    <xdr:ext cx="762000" cy="259045"/>
    <xdr:sp macro="" textlink="">
      <xdr:nvSpPr>
        <xdr:cNvPr id="160" name="テキスト ボックス 159"/>
        <xdr:cNvSpPr txBox="1"/>
      </xdr:nvSpPr>
      <xdr:spPr>
        <a:xfrm>
          <a:off x="1066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人口１人当たり人件費・物件費等決算額は、前年度と同水準であった。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退職金を除く人件費は増加（＋</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）したが、物件費は減少（▲</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）し、本指標に含まれる項目全体ではほぼ横ばい（▲</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）であり、また人口についても大きな動きはなかったためである。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して低い数値を示しており、これは職員数が少なく人件費が抑えられていることと、毎年事業の見直しを行い、歳出抑制に努めている成果であると考えられる。今後も引き続き、メリハリのある事業執行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46079</xdr:rowOff>
    </xdr:from>
    <xdr:to>
      <xdr:col>23</xdr:col>
      <xdr:colOff>133350</xdr:colOff>
      <xdr:row>90</xdr:row>
      <xdr:rowOff>71909</xdr:rowOff>
    </xdr:to>
    <xdr:cxnSp macro="">
      <xdr:nvCxnSpPr>
        <xdr:cNvPr id="190" name="直線コネクタ 189"/>
        <xdr:cNvCxnSpPr/>
      </xdr:nvCxnSpPr>
      <xdr:spPr>
        <a:xfrm flipV="1">
          <a:off x="4953000" y="14276429"/>
          <a:ext cx="0" cy="1225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43986</xdr:rowOff>
    </xdr:from>
    <xdr:ext cx="762000" cy="259045"/>
    <xdr:sp macro="" textlink="">
      <xdr:nvSpPr>
        <xdr:cNvPr id="191" name="人件費・物件費等の状況最小値テキスト"/>
        <xdr:cNvSpPr txBox="1"/>
      </xdr:nvSpPr>
      <xdr:spPr>
        <a:xfrm>
          <a:off x="5041900" y="1547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71909</xdr:rowOff>
    </xdr:from>
    <xdr:to>
      <xdr:col>24</xdr:col>
      <xdr:colOff>12700</xdr:colOff>
      <xdr:row>90</xdr:row>
      <xdr:rowOff>71909</xdr:rowOff>
    </xdr:to>
    <xdr:cxnSp macro="">
      <xdr:nvCxnSpPr>
        <xdr:cNvPr id="192" name="直線コネクタ 191"/>
        <xdr:cNvCxnSpPr/>
      </xdr:nvCxnSpPr>
      <xdr:spPr>
        <a:xfrm>
          <a:off x="4864100" y="15502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132456</xdr:rowOff>
    </xdr:from>
    <xdr:ext cx="762000" cy="259045"/>
    <xdr:sp macro="" textlink="">
      <xdr:nvSpPr>
        <xdr:cNvPr id="193" name="人件費・物件費等の状況最大値テキスト"/>
        <xdr:cNvSpPr txBox="1"/>
      </xdr:nvSpPr>
      <xdr:spPr>
        <a:xfrm>
          <a:off x="5041900" y="1401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46079</xdr:rowOff>
    </xdr:from>
    <xdr:to>
      <xdr:col>24</xdr:col>
      <xdr:colOff>12700</xdr:colOff>
      <xdr:row>83</xdr:row>
      <xdr:rowOff>46079</xdr:rowOff>
    </xdr:to>
    <xdr:cxnSp macro="">
      <xdr:nvCxnSpPr>
        <xdr:cNvPr id="194" name="直線コネクタ 193"/>
        <xdr:cNvCxnSpPr/>
      </xdr:nvCxnSpPr>
      <xdr:spPr>
        <a:xfrm>
          <a:off x="4864100" y="1427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46079</xdr:rowOff>
    </xdr:from>
    <xdr:to>
      <xdr:col>23</xdr:col>
      <xdr:colOff>133350</xdr:colOff>
      <xdr:row>83</xdr:row>
      <xdr:rowOff>46723</xdr:rowOff>
    </xdr:to>
    <xdr:cxnSp macro="">
      <xdr:nvCxnSpPr>
        <xdr:cNvPr id="195" name="直線コネクタ 194"/>
        <xdr:cNvCxnSpPr/>
      </xdr:nvCxnSpPr>
      <xdr:spPr>
        <a:xfrm flipV="1">
          <a:off x="4114800" y="14276429"/>
          <a:ext cx="838200" cy="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115864</xdr:rowOff>
    </xdr:from>
    <xdr:ext cx="762000" cy="259045"/>
    <xdr:sp macro="" textlink="">
      <xdr:nvSpPr>
        <xdr:cNvPr id="196" name="人件費・物件費等の状況平均値テキスト"/>
        <xdr:cNvSpPr txBox="1"/>
      </xdr:nvSpPr>
      <xdr:spPr>
        <a:xfrm>
          <a:off x="5041900" y="146891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143787</xdr:rowOff>
    </xdr:from>
    <xdr:to>
      <xdr:col>23</xdr:col>
      <xdr:colOff>184150</xdr:colOff>
      <xdr:row>86</xdr:row>
      <xdr:rowOff>73937</xdr:rowOff>
    </xdr:to>
    <xdr:sp macro="" textlink="">
      <xdr:nvSpPr>
        <xdr:cNvPr id="197" name="フローチャート: 判断 196"/>
        <xdr:cNvSpPr/>
      </xdr:nvSpPr>
      <xdr:spPr>
        <a:xfrm>
          <a:off x="4902200" y="1471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48982</xdr:rowOff>
    </xdr:from>
    <xdr:to>
      <xdr:col>19</xdr:col>
      <xdr:colOff>133350</xdr:colOff>
      <xdr:row>83</xdr:row>
      <xdr:rowOff>46723</xdr:rowOff>
    </xdr:to>
    <xdr:cxnSp macro="">
      <xdr:nvCxnSpPr>
        <xdr:cNvPr id="198" name="直線コネクタ 197"/>
        <xdr:cNvCxnSpPr/>
      </xdr:nvCxnSpPr>
      <xdr:spPr>
        <a:xfrm>
          <a:off x="3225800" y="14107882"/>
          <a:ext cx="889000" cy="16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37374</xdr:rowOff>
    </xdr:from>
    <xdr:to>
      <xdr:col>19</xdr:col>
      <xdr:colOff>184150</xdr:colOff>
      <xdr:row>85</xdr:row>
      <xdr:rowOff>138974</xdr:rowOff>
    </xdr:to>
    <xdr:sp macro="" textlink="">
      <xdr:nvSpPr>
        <xdr:cNvPr id="199" name="フローチャート: 判断 198"/>
        <xdr:cNvSpPr/>
      </xdr:nvSpPr>
      <xdr:spPr>
        <a:xfrm>
          <a:off x="4064000" y="1461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123751</xdr:rowOff>
    </xdr:from>
    <xdr:ext cx="736600" cy="259045"/>
    <xdr:sp macro="" textlink="">
      <xdr:nvSpPr>
        <xdr:cNvPr id="200" name="テキスト ボックス 199"/>
        <xdr:cNvSpPr txBox="1"/>
      </xdr:nvSpPr>
      <xdr:spPr>
        <a:xfrm>
          <a:off x="3733800" y="1469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15991</xdr:rowOff>
    </xdr:from>
    <xdr:to>
      <xdr:col>15</xdr:col>
      <xdr:colOff>82550</xdr:colOff>
      <xdr:row>82</xdr:row>
      <xdr:rowOff>48982</xdr:rowOff>
    </xdr:to>
    <xdr:cxnSp macro="">
      <xdr:nvCxnSpPr>
        <xdr:cNvPr id="201" name="直線コネクタ 200"/>
        <xdr:cNvCxnSpPr/>
      </xdr:nvCxnSpPr>
      <xdr:spPr>
        <a:xfrm>
          <a:off x="2336800" y="14074891"/>
          <a:ext cx="889000" cy="3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115548</xdr:rowOff>
    </xdr:from>
    <xdr:to>
      <xdr:col>15</xdr:col>
      <xdr:colOff>133350</xdr:colOff>
      <xdr:row>85</xdr:row>
      <xdr:rowOff>45698</xdr:rowOff>
    </xdr:to>
    <xdr:sp macro="" textlink="">
      <xdr:nvSpPr>
        <xdr:cNvPr id="202" name="フローチャート: 判断 201"/>
        <xdr:cNvSpPr/>
      </xdr:nvSpPr>
      <xdr:spPr>
        <a:xfrm>
          <a:off x="3175000" y="1451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30475</xdr:rowOff>
    </xdr:from>
    <xdr:ext cx="762000" cy="259045"/>
    <xdr:sp macro="" textlink="">
      <xdr:nvSpPr>
        <xdr:cNvPr id="203" name="テキスト ボックス 202"/>
        <xdr:cNvSpPr txBox="1"/>
      </xdr:nvSpPr>
      <xdr:spPr>
        <a:xfrm>
          <a:off x="2844800" y="1460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1485</xdr:rowOff>
    </xdr:from>
    <xdr:to>
      <xdr:col>11</xdr:col>
      <xdr:colOff>31750</xdr:colOff>
      <xdr:row>82</xdr:row>
      <xdr:rowOff>15991</xdr:rowOff>
    </xdr:to>
    <xdr:cxnSp macro="">
      <xdr:nvCxnSpPr>
        <xdr:cNvPr id="204" name="直線コネクタ 203"/>
        <xdr:cNvCxnSpPr/>
      </xdr:nvCxnSpPr>
      <xdr:spPr>
        <a:xfrm>
          <a:off x="1447800" y="14060385"/>
          <a:ext cx="889000" cy="1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60759</xdr:rowOff>
    </xdr:from>
    <xdr:to>
      <xdr:col>11</xdr:col>
      <xdr:colOff>82550</xdr:colOff>
      <xdr:row>84</xdr:row>
      <xdr:rowOff>162359</xdr:rowOff>
    </xdr:to>
    <xdr:sp macro="" textlink="">
      <xdr:nvSpPr>
        <xdr:cNvPr id="205" name="フローチャート: 判断 204"/>
        <xdr:cNvSpPr/>
      </xdr:nvSpPr>
      <xdr:spPr>
        <a:xfrm>
          <a:off x="2286000" y="1446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147136</xdr:rowOff>
    </xdr:from>
    <xdr:ext cx="762000" cy="259045"/>
    <xdr:sp macro="" textlink="">
      <xdr:nvSpPr>
        <xdr:cNvPr id="206" name="テキスト ボックス 205"/>
        <xdr:cNvSpPr txBox="1"/>
      </xdr:nvSpPr>
      <xdr:spPr>
        <a:xfrm>
          <a:off x="1955800" y="1454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47085</xdr:rowOff>
    </xdr:from>
    <xdr:to>
      <xdr:col>7</xdr:col>
      <xdr:colOff>31750</xdr:colOff>
      <xdr:row>84</xdr:row>
      <xdr:rowOff>148685</xdr:rowOff>
    </xdr:to>
    <xdr:sp macro="" textlink="">
      <xdr:nvSpPr>
        <xdr:cNvPr id="207" name="フローチャート: 判断 206"/>
        <xdr:cNvSpPr/>
      </xdr:nvSpPr>
      <xdr:spPr>
        <a:xfrm>
          <a:off x="1397000" y="1444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133462</xdr:rowOff>
    </xdr:from>
    <xdr:ext cx="762000" cy="259045"/>
    <xdr:sp macro="" textlink="">
      <xdr:nvSpPr>
        <xdr:cNvPr id="208" name="テキスト ボックス 207"/>
        <xdr:cNvSpPr txBox="1"/>
      </xdr:nvSpPr>
      <xdr:spPr>
        <a:xfrm>
          <a:off x="1066800" y="1453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166729</xdr:rowOff>
    </xdr:from>
    <xdr:to>
      <xdr:col>23</xdr:col>
      <xdr:colOff>184150</xdr:colOff>
      <xdr:row>83</xdr:row>
      <xdr:rowOff>96879</xdr:rowOff>
    </xdr:to>
    <xdr:sp macro="" textlink="">
      <xdr:nvSpPr>
        <xdr:cNvPr id="214" name="楕円 213"/>
        <xdr:cNvSpPr/>
      </xdr:nvSpPr>
      <xdr:spPr>
        <a:xfrm>
          <a:off x="4902200" y="1422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88006</xdr:rowOff>
    </xdr:from>
    <xdr:ext cx="762000" cy="259045"/>
    <xdr:sp macro="" textlink="">
      <xdr:nvSpPr>
        <xdr:cNvPr id="215" name="人件費・物件費等の状況該当値テキスト"/>
        <xdr:cNvSpPr txBox="1"/>
      </xdr:nvSpPr>
      <xdr:spPr>
        <a:xfrm>
          <a:off x="5041900" y="14146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167373</xdr:rowOff>
    </xdr:from>
    <xdr:to>
      <xdr:col>19</xdr:col>
      <xdr:colOff>184150</xdr:colOff>
      <xdr:row>83</xdr:row>
      <xdr:rowOff>97523</xdr:rowOff>
    </xdr:to>
    <xdr:sp macro="" textlink="">
      <xdr:nvSpPr>
        <xdr:cNvPr id="216" name="楕円 215"/>
        <xdr:cNvSpPr/>
      </xdr:nvSpPr>
      <xdr:spPr>
        <a:xfrm>
          <a:off x="4064000" y="1422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107700</xdr:rowOff>
    </xdr:from>
    <xdr:ext cx="736600" cy="259045"/>
    <xdr:sp macro="" textlink="">
      <xdr:nvSpPr>
        <xdr:cNvPr id="217" name="テキスト ボックス 216"/>
        <xdr:cNvSpPr txBox="1"/>
      </xdr:nvSpPr>
      <xdr:spPr>
        <a:xfrm>
          <a:off x="3733800" y="13995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169632</xdr:rowOff>
    </xdr:from>
    <xdr:to>
      <xdr:col>15</xdr:col>
      <xdr:colOff>133350</xdr:colOff>
      <xdr:row>82</xdr:row>
      <xdr:rowOff>99782</xdr:rowOff>
    </xdr:to>
    <xdr:sp macro="" textlink="">
      <xdr:nvSpPr>
        <xdr:cNvPr id="218" name="楕円 217"/>
        <xdr:cNvSpPr/>
      </xdr:nvSpPr>
      <xdr:spPr>
        <a:xfrm>
          <a:off x="3175000" y="1405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109959</xdr:rowOff>
    </xdr:from>
    <xdr:ext cx="762000" cy="259045"/>
    <xdr:sp macro="" textlink="">
      <xdr:nvSpPr>
        <xdr:cNvPr id="219" name="テキスト ボックス 218"/>
        <xdr:cNvSpPr txBox="1"/>
      </xdr:nvSpPr>
      <xdr:spPr>
        <a:xfrm>
          <a:off x="2844800" y="1382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136641</xdr:rowOff>
    </xdr:from>
    <xdr:to>
      <xdr:col>11</xdr:col>
      <xdr:colOff>82550</xdr:colOff>
      <xdr:row>82</xdr:row>
      <xdr:rowOff>66791</xdr:rowOff>
    </xdr:to>
    <xdr:sp macro="" textlink="">
      <xdr:nvSpPr>
        <xdr:cNvPr id="220" name="楕円 219"/>
        <xdr:cNvSpPr/>
      </xdr:nvSpPr>
      <xdr:spPr>
        <a:xfrm>
          <a:off x="2286000" y="1402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76968</xdr:rowOff>
    </xdr:from>
    <xdr:ext cx="762000" cy="259045"/>
    <xdr:sp macro="" textlink="">
      <xdr:nvSpPr>
        <xdr:cNvPr id="221" name="テキスト ボックス 220"/>
        <xdr:cNvSpPr txBox="1"/>
      </xdr:nvSpPr>
      <xdr:spPr>
        <a:xfrm>
          <a:off x="1955800" y="1379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122135</xdr:rowOff>
    </xdr:from>
    <xdr:to>
      <xdr:col>7</xdr:col>
      <xdr:colOff>31750</xdr:colOff>
      <xdr:row>82</xdr:row>
      <xdr:rowOff>52285</xdr:rowOff>
    </xdr:to>
    <xdr:sp macro="" textlink="">
      <xdr:nvSpPr>
        <xdr:cNvPr id="222" name="楕円 221"/>
        <xdr:cNvSpPr/>
      </xdr:nvSpPr>
      <xdr:spPr>
        <a:xfrm>
          <a:off x="1397000" y="1400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62462</xdr:rowOff>
    </xdr:from>
    <xdr:ext cx="762000" cy="259045"/>
    <xdr:sp macro="" textlink="">
      <xdr:nvSpPr>
        <xdr:cNvPr id="223" name="テキスト ボックス 222"/>
        <xdr:cNvSpPr txBox="1"/>
      </xdr:nvSpPr>
      <xdr:spPr>
        <a:xfrm>
          <a:off x="1066800" y="1377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験年数階層における職員分布の変動及び新規職採用による増加を主な要因して、令和元年から緩やかに増加を続けており、類似団体平均と比較すると高い数値となっている。適正な人員配置と定員の適正化を図り、今後も類似団体平均の水準を目標に、人件費の抑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88</xdr:row>
      <xdr:rowOff>68943</xdr:rowOff>
    </xdr:to>
    <xdr:cxnSp macro="">
      <xdr:nvCxnSpPr>
        <xdr:cNvPr id="254" name="直線コネクタ 253"/>
        <xdr:cNvCxnSpPr/>
      </xdr:nvCxnSpPr>
      <xdr:spPr>
        <a:xfrm flipV="1">
          <a:off x="17018000" y="13812157"/>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41020</xdr:rowOff>
    </xdr:from>
    <xdr:ext cx="762000" cy="259045"/>
    <xdr:sp macro="" textlink="">
      <xdr:nvSpPr>
        <xdr:cNvPr id="255" name="給与水準   （国との比較）最小値テキスト"/>
        <xdr:cNvSpPr txBox="1"/>
      </xdr:nvSpPr>
      <xdr:spPr>
        <a:xfrm>
          <a:off x="17106900" y="1512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68943</xdr:rowOff>
    </xdr:from>
    <xdr:to>
      <xdr:col>81</xdr:col>
      <xdr:colOff>133350</xdr:colOff>
      <xdr:row>88</xdr:row>
      <xdr:rowOff>68943</xdr:rowOff>
    </xdr:to>
    <xdr:cxnSp macro="">
      <xdr:nvCxnSpPr>
        <xdr:cNvPr id="256" name="直線コネクタ 255"/>
        <xdr:cNvCxnSpPr/>
      </xdr:nvCxnSpPr>
      <xdr:spPr>
        <a:xfrm>
          <a:off x="16929100" y="1515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7"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8" name="直線コネクタ 257"/>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68943</xdr:rowOff>
    </xdr:from>
    <xdr:to>
      <xdr:col>81</xdr:col>
      <xdr:colOff>44450</xdr:colOff>
      <xdr:row>88</xdr:row>
      <xdr:rowOff>68943</xdr:rowOff>
    </xdr:to>
    <xdr:cxnSp macro="">
      <xdr:nvCxnSpPr>
        <xdr:cNvPr id="259" name="直線コネクタ 258"/>
        <xdr:cNvCxnSpPr/>
      </xdr:nvCxnSpPr>
      <xdr:spPr>
        <a:xfrm>
          <a:off x="16179800" y="1515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83656</xdr:rowOff>
    </xdr:from>
    <xdr:ext cx="762000" cy="259045"/>
    <xdr:sp macro="" textlink="">
      <xdr:nvSpPr>
        <xdr:cNvPr id="260" name="給与水準   （国との比較）平均値テキスト"/>
        <xdr:cNvSpPr txBox="1"/>
      </xdr:nvSpPr>
      <xdr:spPr>
        <a:xfrm>
          <a:off x="17106900" y="14485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1" name="フローチャート: 判断 260"/>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88</xdr:row>
      <xdr:rowOff>68943</xdr:rowOff>
    </xdr:to>
    <xdr:cxnSp macro="">
      <xdr:nvCxnSpPr>
        <xdr:cNvPr id="262" name="直線コネクタ 261"/>
        <xdr:cNvCxnSpPr/>
      </xdr:nvCxnSpPr>
      <xdr:spPr>
        <a:xfrm>
          <a:off x="15290800" y="151220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4" name="テキスト ボックス 263"/>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34471</xdr:rowOff>
    </xdr:to>
    <xdr:cxnSp macro="">
      <xdr:nvCxnSpPr>
        <xdr:cNvPr id="265" name="直線コネクタ 264"/>
        <xdr:cNvCxnSpPr/>
      </xdr:nvCxnSpPr>
      <xdr:spPr>
        <a:xfrm>
          <a:off x="14401800" y="150876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6" name="フローチャート: 判断 265"/>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7" name="テキスト ボックス 266"/>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89</xdr:row>
      <xdr:rowOff>18143</xdr:rowOff>
    </xdr:to>
    <xdr:cxnSp macro="">
      <xdr:nvCxnSpPr>
        <xdr:cNvPr id="268" name="直線コネクタ 267"/>
        <xdr:cNvCxnSpPr/>
      </xdr:nvCxnSpPr>
      <xdr:spPr>
        <a:xfrm flipV="1">
          <a:off x="13512800" y="1508760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9" name="フローチャート: 判断 268"/>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0" name="テキスト ボックス 269"/>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71" name="フローチャート: 判断 270"/>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72" name="テキスト ボックス 271"/>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18143</xdr:rowOff>
    </xdr:from>
    <xdr:to>
      <xdr:col>81</xdr:col>
      <xdr:colOff>95250</xdr:colOff>
      <xdr:row>88</xdr:row>
      <xdr:rowOff>119743</xdr:rowOff>
    </xdr:to>
    <xdr:sp macro="" textlink="">
      <xdr:nvSpPr>
        <xdr:cNvPr id="278" name="楕円 277"/>
        <xdr:cNvSpPr/>
      </xdr:nvSpPr>
      <xdr:spPr>
        <a:xfrm>
          <a:off x="169672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85470</xdr:rowOff>
    </xdr:from>
    <xdr:ext cx="762000" cy="259045"/>
    <xdr:sp macro="" textlink="">
      <xdr:nvSpPr>
        <xdr:cNvPr id="279" name="給与水準   （国との比較）該当値テキスト"/>
        <xdr:cNvSpPr txBox="1"/>
      </xdr:nvSpPr>
      <xdr:spPr>
        <a:xfrm>
          <a:off x="17106900" y="1500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18143</xdr:rowOff>
    </xdr:from>
    <xdr:to>
      <xdr:col>77</xdr:col>
      <xdr:colOff>95250</xdr:colOff>
      <xdr:row>88</xdr:row>
      <xdr:rowOff>119743</xdr:rowOff>
    </xdr:to>
    <xdr:sp macro="" textlink="">
      <xdr:nvSpPr>
        <xdr:cNvPr id="280" name="楕円 279"/>
        <xdr:cNvSpPr/>
      </xdr:nvSpPr>
      <xdr:spPr>
        <a:xfrm>
          <a:off x="16129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104520</xdr:rowOff>
    </xdr:from>
    <xdr:ext cx="736600" cy="259045"/>
    <xdr:sp macro="" textlink="">
      <xdr:nvSpPr>
        <xdr:cNvPr id="281" name="テキスト ボックス 280"/>
        <xdr:cNvSpPr txBox="1"/>
      </xdr:nvSpPr>
      <xdr:spPr>
        <a:xfrm>
          <a:off x="15798800" y="1519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2" name="楕円 281"/>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3" name="テキスト ボックス 282"/>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4" name="楕円 283"/>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5" name="テキスト ボックス 284"/>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138793</xdr:rowOff>
    </xdr:from>
    <xdr:to>
      <xdr:col>64</xdr:col>
      <xdr:colOff>152400</xdr:colOff>
      <xdr:row>89</xdr:row>
      <xdr:rowOff>68943</xdr:rowOff>
    </xdr:to>
    <xdr:sp macro="" textlink="">
      <xdr:nvSpPr>
        <xdr:cNvPr id="286" name="楕円 285"/>
        <xdr:cNvSpPr/>
      </xdr:nvSpPr>
      <xdr:spPr>
        <a:xfrm>
          <a:off x="13462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53720</xdr:rowOff>
    </xdr:from>
    <xdr:ext cx="762000" cy="259045"/>
    <xdr:sp macro="" textlink="">
      <xdr:nvSpPr>
        <xdr:cNvPr id="287" name="テキスト ボックス 286"/>
        <xdr:cNvSpPr txBox="1"/>
      </xdr:nvSpPr>
      <xdr:spPr>
        <a:xfrm>
          <a:off x="13131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人当たり職員数は前年度と横ばいである。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令和３年度は一般行政職の退職者</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名に対して、</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名を新規に採用した。本市では近年は採用者数が退職者数を上回っており、人口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人当たり職員数は緩やかに増加しているが、類似団体平均と比較すると大きく下回る数値を示している。これは平成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年度まで定員適正化計画の実施により、新地方行革指針を上回る削減を実施した影響であり、今後も適正な人員配置と定員の適正化を図る。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138938</xdr:rowOff>
    </xdr:from>
    <xdr:to>
      <xdr:col>81</xdr:col>
      <xdr:colOff>44450</xdr:colOff>
      <xdr:row>67</xdr:row>
      <xdr:rowOff>12446</xdr:rowOff>
    </xdr:to>
    <xdr:cxnSp macro="">
      <xdr:nvCxnSpPr>
        <xdr:cNvPr id="315" name="直線コネクタ 314"/>
        <xdr:cNvCxnSpPr/>
      </xdr:nvCxnSpPr>
      <xdr:spPr>
        <a:xfrm flipV="1">
          <a:off x="17018000" y="10254488"/>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155973</xdr:rowOff>
    </xdr:from>
    <xdr:ext cx="762000" cy="259045"/>
    <xdr:sp macro="" textlink="">
      <xdr:nvSpPr>
        <xdr:cNvPr id="316" name="定員管理の状況最小値テキスト"/>
        <xdr:cNvSpPr txBox="1"/>
      </xdr:nvSpPr>
      <xdr:spPr>
        <a:xfrm>
          <a:off x="17106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12446</xdr:rowOff>
    </xdr:from>
    <xdr:to>
      <xdr:col>81</xdr:col>
      <xdr:colOff>133350</xdr:colOff>
      <xdr:row>67</xdr:row>
      <xdr:rowOff>12446</xdr:rowOff>
    </xdr:to>
    <xdr:cxnSp macro="">
      <xdr:nvCxnSpPr>
        <xdr:cNvPr id="317" name="直線コネクタ 316"/>
        <xdr:cNvCxnSpPr/>
      </xdr:nvCxnSpPr>
      <xdr:spPr>
        <a:xfrm>
          <a:off x="16929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53865</xdr:rowOff>
    </xdr:from>
    <xdr:ext cx="762000" cy="259045"/>
    <xdr:sp macro="" textlink="">
      <xdr:nvSpPr>
        <xdr:cNvPr id="318" name="定員管理の状況最大値テキスト"/>
        <xdr:cNvSpPr txBox="1"/>
      </xdr:nvSpPr>
      <xdr:spPr>
        <a:xfrm>
          <a:off x="17106900" y="999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138938</xdr:rowOff>
    </xdr:from>
    <xdr:to>
      <xdr:col>81</xdr:col>
      <xdr:colOff>133350</xdr:colOff>
      <xdr:row>59</xdr:row>
      <xdr:rowOff>138938</xdr:rowOff>
    </xdr:to>
    <xdr:cxnSp macro="">
      <xdr:nvCxnSpPr>
        <xdr:cNvPr id="319" name="直線コネクタ 318"/>
        <xdr:cNvCxnSpPr/>
      </xdr:nvCxnSpPr>
      <xdr:spPr>
        <a:xfrm>
          <a:off x="16929100" y="1025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136525</xdr:rowOff>
    </xdr:from>
    <xdr:to>
      <xdr:col>81</xdr:col>
      <xdr:colOff>44450</xdr:colOff>
      <xdr:row>59</xdr:row>
      <xdr:rowOff>138938</xdr:rowOff>
    </xdr:to>
    <xdr:cxnSp macro="">
      <xdr:nvCxnSpPr>
        <xdr:cNvPr id="320" name="直線コネクタ 319"/>
        <xdr:cNvCxnSpPr/>
      </xdr:nvCxnSpPr>
      <xdr:spPr>
        <a:xfrm>
          <a:off x="16179800" y="10252075"/>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35704</xdr:rowOff>
    </xdr:from>
    <xdr:ext cx="762000" cy="259045"/>
    <xdr:sp macro="" textlink="">
      <xdr:nvSpPr>
        <xdr:cNvPr id="321" name="定員管理の状況平均値テキスト"/>
        <xdr:cNvSpPr txBox="1"/>
      </xdr:nvSpPr>
      <xdr:spPr>
        <a:xfrm>
          <a:off x="17106900" y="10665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63627</xdr:rowOff>
    </xdr:from>
    <xdr:to>
      <xdr:col>81</xdr:col>
      <xdr:colOff>95250</xdr:colOff>
      <xdr:row>62</xdr:row>
      <xdr:rowOff>165227</xdr:rowOff>
    </xdr:to>
    <xdr:sp macro="" textlink="">
      <xdr:nvSpPr>
        <xdr:cNvPr id="322" name="フローチャート: 判断 321"/>
        <xdr:cNvSpPr/>
      </xdr:nvSpPr>
      <xdr:spPr>
        <a:xfrm>
          <a:off x="16967200" y="1069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112395</xdr:rowOff>
    </xdr:from>
    <xdr:to>
      <xdr:col>77</xdr:col>
      <xdr:colOff>44450</xdr:colOff>
      <xdr:row>59</xdr:row>
      <xdr:rowOff>136525</xdr:rowOff>
    </xdr:to>
    <xdr:cxnSp macro="">
      <xdr:nvCxnSpPr>
        <xdr:cNvPr id="323" name="直線コネクタ 322"/>
        <xdr:cNvCxnSpPr/>
      </xdr:nvCxnSpPr>
      <xdr:spPr>
        <a:xfrm>
          <a:off x="15290800" y="1022794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5715</xdr:rowOff>
    </xdr:from>
    <xdr:to>
      <xdr:col>77</xdr:col>
      <xdr:colOff>95250</xdr:colOff>
      <xdr:row>62</xdr:row>
      <xdr:rowOff>107315</xdr:rowOff>
    </xdr:to>
    <xdr:sp macro="" textlink="">
      <xdr:nvSpPr>
        <xdr:cNvPr id="324" name="フローチャート: 判断 323"/>
        <xdr:cNvSpPr/>
      </xdr:nvSpPr>
      <xdr:spPr>
        <a:xfrm>
          <a:off x="161290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92092</xdr:rowOff>
    </xdr:from>
    <xdr:ext cx="736600" cy="259045"/>
    <xdr:sp macro="" textlink="">
      <xdr:nvSpPr>
        <xdr:cNvPr id="325" name="テキスト ボックス 324"/>
        <xdr:cNvSpPr txBox="1"/>
      </xdr:nvSpPr>
      <xdr:spPr>
        <a:xfrm>
          <a:off x="15798800" y="1072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105156</xdr:rowOff>
    </xdr:from>
    <xdr:to>
      <xdr:col>72</xdr:col>
      <xdr:colOff>203200</xdr:colOff>
      <xdr:row>59</xdr:row>
      <xdr:rowOff>112395</xdr:rowOff>
    </xdr:to>
    <xdr:cxnSp macro="">
      <xdr:nvCxnSpPr>
        <xdr:cNvPr id="326" name="直線コネクタ 325"/>
        <xdr:cNvCxnSpPr/>
      </xdr:nvCxnSpPr>
      <xdr:spPr>
        <a:xfrm>
          <a:off x="14401800" y="1022070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32258</xdr:rowOff>
    </xdr:from>
    <xdr:to>
      <xdr:col>73</xdr:col>
      <xdr:colOff>44450</xdr:colOff>
      <xdr:row>62</xdr:row>
      <xdr:rowOff>133858</xdr:rowOff>
    </xdr:to>
    <xdr:sp macro="" textlink="">
      <xdr:nvSpPr>
        <xdr:cNvPr id="327" name="フローチャート: 判断 326"/>
        <xdr:cNvSpPr/>
      </xdr:nvSpPr>
      <xdr:spPr>
        <a:xfrm>
          <a:off x="15240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118635</xdr:rowOff>
    </xdr:from>
    <xdr:ext cx="762000" cy="259045"/>
    <xdr:sp macro="" textlink="">
      <xdr:nvSpPr>
        <xdr:cNvPr id="328" name="テキスト ボックス 327"/>
        <xdr:cNvSpPr txBox="1"/>
      </xdr:nvSpPr>
      <xdr:spPr>
        <a:xfrm>
          <a:off x="14909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93091</xdr:rowOff>
    </xdr:from>
    <xdr:to>
      <xdr:col>68</xdr:col>
      <xdr:colOff>152400</xdr:colOff>
      <xdr:row>59</xdr:row>
      <xdr:rowOff>105156</xdr:rowOff>
    </xdr:to>
    <xdr:cxnSp macro="">
      <xdr:nvCxnSpPr>
        <xdr:cNvPr id="329" name="直線コネクタ 328"/>
        <xdr:cNvCxnSpPr/>
      </xdr:nvCxnSpPr>
      <xdr:spPr>
        <a:xfrm>
          <a:off x="13512800" y="1020864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167513</xdr:rowOff>
    </xdr:from>
    <xdr:to>
      <xdr:col>68</xdr:col>
      <xdr:colOff>203200</xdr:colOff>
      <xdr:row>62</xdr:row>
      <xdr:rowOff>97663</xdr:rowOff>
    </xdr:to>
    <xdr:sp macro="" textlink="">
      <xdr:nvSpPr>
        <xdr:cNvPr id="330" name="フローチャート: 判断 329"/>
        <xdr:cNvSpPr/>
      </xdr:nvSpPr>
      <xdr:spPr>
        <a:xfrm>
          <a:off x="14351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82440</xdr:rowOff>
    </xdr:from>
    <xdr:ext cx="762000" cy="259045"/>
    <xdr:sp macro="" textlink="">
      <xdr:nvSpPr>
        <xdr:cNvPr id="331" name="テキスト ボックス 330"/>
        <xdr:cNvSpPr txBox="1"/>
      </xdr:nvSpPr>
      <xdr:spPr>
        <a:xfrm>
          <a:off x="14020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169926</xdr:rowOff>
    </xdr:from>
    <xdr:to>
      <xdr:col>64</xdr:col>
      <xdr:colOff>152400</xdr:colOff>
      <xdr:row>62</xdr:row>
      <xdr:rowOff>100076</xdr:rowOff>
    </xdr:to>
    <xdr:sp macro="" textlink="">
      <xdr:nvSpPr>
        <xdr:cNvPr id="332" name="フローチャート: 判断 331"/>
        <xdr:cNvSpPr/>
      </xdr:nvSpPr>
      <xdr:spPr>
        <a:xfrm>
          <a:off x="13462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84853</xdr:rowOff>
    </xdr:from>
    <xdr:ext cx="762000" cy="259045"/>
    <xdr:sp macro="" textlink="">
      <xdr:nvSpPr>
        <xdr:cNvPr id="333" name="テキスト ボックス 332"/>
        <xdr:cNvSpPr txBox="1"/>
      </xdr:nvSpPr>
      <xdr:spPr>
        <a:xfrm>
          <a:off x="13131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88138</xdr:rowOff>
    </xdr:from>
    <xdr:to>
      <xdr:col>81</xdr:col>
      <xdr:colOff>95250</xdr:colOff>
      <xdr:row>60</xdr:row>
      <xdr:rowOff>18288</xdr:rowOff>
    </xdr:to>
    <xdr:sp macro="" textlink="">
      <xdr:nvSpPr>
        <xdr:cNvPr id="339" name="楕円 338"/>
        <xdr:cNvSpPr/>
      </xdr:nvSpPr>
      <xdr:spPr>
        <a:xfrm>
          <a:off x="169672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9415</xdr:rowOff>
    </xdr:from>
    <xdr:ext cx="762000" cy="259045"/>
    <xdr:sp macro="" textlink="">
      <xdr:nvSpPr>
        <xdr:cNvPr id="340" name="定員管理の状況該当値テキスト"/>
        <xdr:cNvSpPr txBox="1"/>
      </xdr:nvSpPr>
      <xdr:spPr>
        <a:xfrm>
          <a:off x="17106900" y="1012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85725</xdr:rowOff>
    </xdr:from>
    <xdr:to>
      <xdr:col>77</xdr:col>
      <xdr:colOff>95250</xdr:colOff>
      <xdr:row>60</xdr:row>
      <xdr:rowOff>15875</xdr:rowOff>
    </xdr:to>
    <xdr:sp macro="" textlink="">
      <xdr:nvSpPr>
        <xdr:cNvPr id="341" name="楕円 340"/>
        <xdr:cNvSpPr/>
      </xdr:nvSpPr>
      <xdr:spPr>
        <a:xfrm>
          <a:off x="16129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26052</xdr:rowOff>
    </xdr:from>
    <xdr:ext cx="736600" cy="259045"/>
    <xdr:sp macro="" textlink="">
      <xdr:nvSpPr>
        <xdr:cNvPr id="342" name="テキスト ボックス 341"/>
        <xdr:cNvSpPr txBox="1"/>
      </xdr:nvSpPr>
      <xdr:spPr>
        <a:xfrm>
          <a:off x="15798800" y="997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61595</xdr:rowOff>
    </xdr:from>
    <xdr:to>
      <xdr:col>73</xdr:col>
      <xdr:colOff>44450</xdr:colOff>
      <xdr:row>59</xdr:row>
      <xdr:rowOff>163195</xdr:rowOff>
    </xdr:to>
    <xdr:sp macro="" textlink="">
      <xdr:nvSpPr>
        <xdr:cNvPr id="343" name="楕円 342"/>
        <xdr:cNvSpPr/>
      </xdr:nvSpPr>
      <xdr:spPr>
        <a:xfrm>
          <a:off x="15240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1922</xdr:rowOff>
    </xdr:from>
    <xdr:ext cx="762000" cy="259045"/>
    <xdr:sp macro="" textlink="">
      <xdr:nvSpPr>
        <xdr:cNvPr id="344" name="テキスト ボックス 343"/>
        <xdr:cNvSpPr txBox="1"/>
      </xdr:nvSpPr>
      <xdr:spPr>
        <a:xfrm>
          <a:off x="14909800" y="994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54356</xdr:rowOff>
    </xdr:from>
    <xdr:to>
      <xdr:col>68</xdr:col>
      <xdr:colOff>203200</xdr:colOff>
      <xdr:row>59</xdr:row>
      <xdr:rowOff>155956</xdr:rowOff>
    </xdr:to>
    <xdr:sp macro="" textlink="">
      <xdr:nvSpPr>
        <xdr:cNvPr id="345" name="楕円 344"/>
        <xdr:cNvSpPr/>
      </xdr:nvSpPr>
      <xdr:spPr>
        <a:xfrm>
          <a:off x="143510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166133</xdr:rowOff>
    </xdr:from>
    <xdr:ext cx="762000" cy="259045"/>
    <xdr:sp macro="" textlink="">
      <xdr:nvSpPr>
        <xdr:cNvPr id="346" name="テキスト ボックス 345"/>
        <xdr:cNvSpPr txBox="1"/>
      </xdr:nvSpPr>
      <xdr:spPr>
        <a:xfrm>
          <a:off x="14020800" y="993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42291</xdr:rowOff>
    </xdr:from>
    <xdr:to>
      <xdr:col>64</xdr:col>
      <xdr:colOff>152400</xdr:colOff>
      <xdr:row>59</xdr:row>
      <xdr:rowOff>143891</xdr:rowOff>
    </xdr:to>
    <xdr:sp macro="" textlink="">
      <xdr:nvSpPr>
        <xdr:cNvPr id="347" name="楕円 346"/>
        <xdr:cNvSpPr/>
      </xdr:nvSpPr>
      <xdr:spPr>
        <a:xfrm>
          <a:off x="13462000" y="1015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154068</xdr:rowOff>
    </xdr:from>
    <xdr:ext cx="762000" cy="259045"/>
    <xdr:sp macro="" textlink="">
      <xdr:nvSpPr>
        <xdr:cNvPr id="348" name="テキスト ボックス 347"/>
        <xdr:cNvSpPr txBox="1"/>
      </xdr:nvSpPr>
      <xdr:spPr>
        <a:xfrm>
          <a:off x="13131800" y="992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令和３年度に償還終了した元金償還金が、償還開始した元金償還金を約</a:t>
          </a:r>
          <a:r>
            <a:rPr kumimoji="1" lang="en-US" altLang="ja-JP" sz="1300">
              <a:latin typeface="ＭＳ Ｐゴシック" panose="020B0600070205080204" pitchFamily="50" charset="-128"/>
              <a:ea typeface="ＭＳ Ｐゴシック" panose="020B0600070205080204" pitchFamily="50" charset="-128"/>
            </a:rPr>
            <a:t>160</a:t>
          </a:r>
          <a:r>
            <a:rPr kumimoji="1" lang="ja-JP" altLang="en-US" sz="1300">
              <a:latin typeface="ＭＳ Ｐゴシック" panose="020B0600070205080204" pitchFamily="50" charset="-128"/>
              <a:ea typeface="ＭＳ Ｐゴシック" panose="020B0600070205080204" pitchFamily="50" charset="-128"/>
            </a:rPr>
            <a:t>百万円上回っていること、公営企業準元利償還金が約</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百万円減少したこと、普通交付税、臨時財政対策債発行可能額の増加により標準財政規模が拡大したことが要因として挙げられる。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類似団体平均と比較して高い数値となっているが、新規発行地方債の抑制と公営企業会計の経営健全化に取組むことで着実に改善されており、引き続き同様に実質公債費比率の改善に努めていく。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45</xdr:row>
      <xdr:rowOff>60678</xdr:rowOff>
    </xdr:to>
    <xdr:cxnSp macro="">
      <xdr:nvCxnSpPr>
        <xdr:cNvPr id="377" name="直線コネクタ 376"/>
        <xdr:cNvCxnSpPr/>
      </xdr:nvCxnSpPr>
      <xdr:spPr>
        <a:xfrm flipV="1">
          <a:off x="17018000" y="614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8" name="公債費負担の状況最小値テキスト"/>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9" name="直線コネクタ 378"/>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0"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1" name="直線コネクタ 380"/>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22578</xdr:rowOff>
    </xdr:from>
    <xdr:to>
      <xdr:col>81</xdr:col>
      <xdr:colOff>44450</xdr:colOff>
      <xdr:row>42</xdr:row>
      <xdr:rowOff>11995</xdr:rowOff>
    </xdr:to>
    <xdr:cxnSp macro="">
      <xdr:nvCxnSpPr>
        <xdr:cNvPr id="382" name="直線コネクタ 381"/>
        <xdr:cNvCxnSpPr/>
      </xdr:nvCxnSpPr>
      <xdr:spPr>
        <a:xfrm flipV="1">
          <a:off x="16179800" y="7052028"/>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3"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4" name="フローチャート: 判断 383"/>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11995</xdr:rowOff>
    </xdr:from>
    <xdr:to>
      <xdr:col>77</xdr:col>
      <xdr:colOff>44450</xdr:colOff>
      <xdr:row>42</xdr:row>
      <xdr:rowOff>119239</xdr:rowOff>
    </xdr:to>
    <xdr:cxnSp macro="">
      <xdr:nvCxnSpPr>
        <xdr:cNvPr id="385" name="直線コネクタ 384"/>
        <xdr:cNvCxnSpPr/>
      </xdr:nvCxnSpPr>
      <xdr:spPr>
        <a:xfrm flipV="1">
          <a:off x="15290800" y="7212895"/>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6" name="フローチャート: 判断 385"/>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80732</xdr:rowOff>
    </xdr:from>
    <xdr:ext cx="736600" cy="259045"/>
    <xdr:sp macro="" textlink="">
      <xdr:nvSpPr>
        <xdr:cNvPr id="387" name="テキスト ボックス 386"/>
        <xdr:cNvSpPr txBox="1"/>
      </xdr:nvSpPr>
      <xdr:spPr>
        <a:xfrm>
          <a:off x="15798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119239</xdr:rowOff>
    </xdr:from>
    <xdr:to>
      <xdr:col>72</xdr:col>
      <xdr:colOff>203200</xdr:colOff>
      <xdr:row>43</xdr:row>
      <xdr:rowOff>55033</xdr:rowOff>
    </xdr:to>
    <xdr:cxnSp macro="">
      <xdr:nvCxnSpPr>
        <xdr:cNvPr id="388" name="直線コネクタ 387"/>
        <xdr:cNvCxnSpPr/>
      </xdr:nvCxnSpPr>
      <xdr:spPr>
        <a:xfrm flipV="1">
          <a:off x="14401800" y="7320139"/>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89" name="フローチャート: 判断 388"/>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0" name="テキスト ボックス 389"/>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55033</xdr:rowOff>
    </xdr:from>
    <xdr:to>
      <xdr:col>68</xdr:col>
      <xdr:colOff>152400</xdr:colOff>
      <xdr:row>43</xdr:row>
      <xdr:rowOff>122061</xdr:rowOff>
    </xdr:to>
    <xdr:cxnSp macro="">
      <xdr:nvCxnSpPr>
        <xdr:cNvPr id="391" name="直線コネクタ 390"/>
        <xdr:cNvCxnSpPr/>
      </xdr:nvCxnSpPr>
      <xdr:spPr>
        <a:xfrm flipV="1">
          <a:off x="13512800" y="7427383"/>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113595</xdr:rowOff>
    </xdr:from>
    <xdr:to>
      <xdr:col>68</xdr:col>
      <xdr:colOff>203200</xdr:colOff>
      <xdr:row>40</xdr:row>
      <xdr:rowOff>43745</xdr:rowOff>
    </xdr:to>
    <xdr:sp macro="" textlink="">
      <xdr:nvSpPr>
        <xdr:cNvPr id="392" name="フローチャート: 判断 391"/>
        <xdr:cNvSpPr/>
      </xdr:nvSpPr>
      <xdr:spPr>
        <a:xfrm>
          <a:off x="14351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53922</xdr:rowOff>
    </xdr:from>
    <xdr:ext cx="762000" cy="259045"/>
    <xdr:sp macro="" textlink="">
      <xdr:nvSpPr>
        <xdr:cNvPr id="393" name="テキスト ボックス 392"/>
        <xdr:cNvSpPr txBox="1"/>
      </xdr:nvSpPr>
      <xdr:spPr>
        <a:xfrm>
          <a:off x="14020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153811</xdr:rowOff>
    </xdr:from>
    <xdr:to>
      <xdr:col>64</xdr:col>
      <xdr:colOff>152400</xdr:colOff>
      <xdr:row>40</xdr:row>
      <xdr:rowOff>83961</xdr:rowOff>
    </xdr:to>
    <xdr:sp macro="" textlink="">
      <xdr:nvSpPr>
        <xdr:cNvPr id="394" name="フローチャート: 判断 393"/>
        <xdr:cNvSpPr/>
      </xdr:nvSpPr>
      <xdr:spPr>
        <a:xfrm>
          <a:off x="13462000" y="684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94138</xdr:rowOff>
    </xdr:from>
    <xdr:ext cx="762000" cy="259045"/>
    <xdr:sp macro="" textlink="">
      <xdr:nvSpPr>
        <xdr:cNvPr id="395" name="テキスト ボックス 394"/>
        <xdr:cNvSpPr txBox="1"/>
      </xdr:nvSpPr>
      <xdr:spPr>
        <a:xfrm>
          <a:off x="13131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143228</xdr:rowOff>
    </xdr:from>
    <xdr:to>
      <xdr:col>81</xdr:col>
      <xdr:colOff>95250</xdr:colOff>
      <xdr:row>41</xdr:row>
      <xdr:rowOff>73378</xdr:rowOff>
    </xdr:to>
    <xdr:sp macro="" textlink="">
      <xdr:nvSpPr>
        <xdr:cNvPr id="401" name="楕円 400"/>
        <xdr:cNvSpPr/>
      </xdr:nvSpPr>
      <xdr:spPr>
        <a:xfrm>
          <a:off x="16967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115305</xdr:rowOff>
    </xdr:from>
    <xdr:ext cx="762000" cy="259045"/>
    <xdr:sp macro="" textlink="">
      <xdr:nvSpPr>
        <xdr:cNvPr id="402" name="公債費負担の状況該当値テキスト"/>
        <xdr:cNvSpPr txBox="1"/>
      </xdr:nvSpPr>
      <xdr:spPr>
        <a:xfrm>
          <a:off x="17106900" y="697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132645</xdr:rowOff>
    </xdr:from>
    <xdr:to>
      <xdr:col>77</xdr:col>
      <xdr:colOff>95250</xdr:colOff>
      <xdr:row>42</xdr:row>
      <xdr:rowOff>62795</xdr:rowOff>
    </xdr:to>
    <xdr:sp macro="" textlink="">
      <xdr:nvSpPr>
        <xdr:cNvPr id="403" name="楕円 402"/>
        <xdr:cNvSpPr/>
      </xdr:nvSpPr>
      <xdr:spPr>
        <a:xfrm>
          <a:off x="16129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47572</xdr:rowOff>
    </xdr:from>
    <xdr:ext cx="736600" cy="259045"/>
    <xdr:sp macro="" textlink="">
      <xdr:nvSpPr>
        <xdr:cNvPr id="404" name="テキスト ボックス 403"/>
        <xdr:cNvSpPr txBox="1"/>
      </xdr:nvSpPr>
      <xdr:spPr>
        <a:xfrm>
          <a:off x="15798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68439</xdr:rowOff>
    </xdr:from>
    <xdr:to>
      <xdr:col>73</xdr:col>
      <xdr:colOff>44450</xdr:colOff>
      <xdr:row>42</xdr:row>
      <xdr:rowOff>170039</xdr:rowOff>
    </xdr:to>
    <xdr:sp macro="" textlink="">
      <xdr:nvSpPr>
        <xdr:cNvPr id="405" name="楕円 404"/>
        <xdr:cNvSpPr/>
      </xdr:nvSpPr>
      <xdr:spPr>
        <a:xfrm>
          <a:off x="15240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154816</xdr:rowOff>
    </xdr:from>
    <xdr:ext cx="762000" cy="259045"/>
    <xdr:sp macro="" textlink="">
      <xdr:nvSpPr>
        <xdr:cNvPr id="406" name="テキスト ボックス 405"/>
        <xdr:cNvSpPr txBox="1"/>
      </xdr:nvSpPr>
      <xdr:spPr>
        <a:xfrm>
          <a:off x="14909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4233</xdr:rowOff>
    </xdr:from>
    <xdr:to>
      <xdr:col>68</xdr:col>
      <xdr:colOff>203200</xdr:colOff>
      <xdr:row>43</xdr:row>
      <xdr:rowOff>105833</xdr:rowOff>
    </xdr:to>
    <xdr:sp macro="" textlink="">
      <xdr:nvSpPr>
        <xdr:cNvPr id="407" name="楕円 406"/>
        <xdr:cNvSpPr/>
      </xdr:nvSpPr>
      <xdr:spPr>
        <a:xfrm>
          <a:off x="14351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90610</xdr:rowOff>
    </xdr:from>
    <xdr:ext cx="762000" cy="259045"/>
    <xdr:sp macro="" textlink="">
      <xdr:nvSpPr>
        <xdr:cNvPr id="408" name="テキスト ボックス 407"/>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71261</xdr:rowOff>
    </xdr:from>
    <xdr:to>
      <xdr:col>64</xdr:col>
      <xdr:colOff>152400</xdr:colOff>
      <xdr:row>44</xdr:row>
      <xdr:rowOff>1411</xdr:rowOff>
    </xdr:to>
    <xdr:sp macro="" textlink="">
      <xdr:nvSpPr>
        <xdr:cNvPr id="409" name="楕円 408"/>
        <xdr:cNvSpPr/>
      </xdr:nvSpPr>
      <xdr:spPr>
        <a:xfrm>
          <a:off x="13462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157638</xdr:rowOff>
    </xdr:from>
    <xdr:ext cx="762000" cy="259045"/>
    <xdr:sp macro="" textlink="">
      <xdr:nvSpPr>
        <xdr:cNvPr id="410" name="テキスト ボックス 409"/>
        <xdr:cNvSpPr txBox="1"/>
      </xdr:nvSpPr>
      <xdr:spPr>
        <a:xfrm>
          <a:off x="13131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前年度から改善し、算定なしとなった。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３年度の市債発行額が元金償還額を上回ったため、地方債の残高は増加したが、企業会計や志太広域事務組合の地方債残高の減少により将来負担額が減少したことや、基金残高が増加したこと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今後は、大型プロジェクト等により市債残高の増加が見込まれているため、特定財源の確保や事業の平準化を図り、将来負担比率の抑制に努める。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19897</xdr:rowOff>
    </xdr:to>
    <xdr:cxnSp macro="">
      <xdr:nvCxnSpPr>
        <xdr:cNvPr id="439" name="直線コネクタ 438"/>
        <xdr:cNvCxnSpPr/>
      </xdr:nvCxnSpPr>
      <xdr:spPr>
        <a:xfrm flipV="1">
          <a:off x="17018000" y="237066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0" name="将来負担の状況最小値テキスト"/>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1" name="直線コネクタ 440"/>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2540</xdr:rowOff>
    </xdr:from>
    <xdr:to>
      <xdr:col>77</xdr:col>
      <xdr:colOff>44450</xdr:colOff>
      <xdr:row>14</xdr:row>
      <xdr:rowOff>44097</xdr:rowOff>
    </xdr:to>
    <xdr:cxnSp macro="">
      <xdr:nvCxnSpPr>
        <xdr:cNvPr id="444" name="直線コネクタ 443"/>
        <xdr:cNvCxnSpPr/>
      </xdr:nvCxnSpPr>
      <xdr:spPr>
        <a:xfrm>
          <a:off x="15290800" y="2402840"/>
          <a:ext cx="889000" cy="4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118056</xdr:rowOff>
    </xdr:from>
    <xdr:ext cx="762000" cy="259045"/>
    <xdr:sp macro="" textlink="">
      <xdr:nvSpPr>
        <xdr:cNvPr id="445" name="将来負担の状況平均値テキスト"/>
        <xdr:cNvSpPr txBox="1"/>
      </xdr:nvSpPr>
      <xdr:spPr>
        <a:xfrm>
          <a:off x="17106900" y="23469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145979</xdr:rowOff>
    </xdr:from>
    <xdr:to>
      <xdr:col>81</xdr:col>
      <xdr:colOff>95250</xdr:colOff>
      <xdr:row>14</xdr:row>
      <xdr:rowOff>76129</xdr:rowOff>
    </xdr:to>
    <xdr:sp macro="" textlink="">
      <xdr:nvSpPr>
        <xdr:cNvPr id="446" name="フローチャート: 判断 445"/>
        <xdr:cNvSpPr/>
      </xdr:nvSpPr>
      <xdr:spPr>
        <a:xfrm>
          <a:off x="169672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170109</xdr:rowOff>
    </xdr:from>
    <xdr:to>
      <xdr:col>77</xdr:col>
      <xdr:colOff>95250</xdr:colOff>
      <xdr:row>14</xdr:row>
      <xdr:rowOff>100259</xdr:rowOff>
    </xdr:to>
    <xdr:sp macro="" textlink="">
      <xdr:nvSpPr>
        <xdr:cNvPr id="447" name="フローチャート: 判断 446"/>
        <xdr:cNvSpPr/>
      </xdr:nvSpPr>
      <xdr:spPr>
        <a:xfrm>
          <a:off x="16129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85036</xdr:rowOff>
    </xdr:from>
    <xdr:ext cx="736600" cy="259045"/>
    <xdr:sp macro="" textlink="">
      <xdr:nvSpPr>
        <xdr:cNvPr id="448" name="テキスト ボックス 447"/>
        <xdr:cNvSpPr txBox="1"/>
      </xdr:nvSpPr>
      <xdr:spPr>
        <a:xfrm>
          <a:off x="15798800" y="2485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97719</xdr:rowOff>
    </xdr:from>
    <xdr:to>
      <xdr:col>73</xdr:col>
      <xdr:colOff>44450</xdr:colOff>
      <xdr:row>14</xdr:row>
      <xdr:rowOff>27869</xdr:rowOff>
    </xdr:to>
    <xdr:sp macro="" textlink="">
      <xdr:nvSpPr>
        <xdr:cNvPr id="449" name="フローチャート: 判断 448"/>
        <xdr:cNvSpPr/>
      </xdr:nvSpPr>
      <xdr:spPr>
        <a:xfrm>
          <a:off x="15240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38046</xdr:rowOff>
    </xdr:from>
    <xdr:ext cx="762000" cy="259045"/>
    <xdr:sp macro="" textlink="">
      <xdr:nvSpPr>
        <xdr:cNvPr id="450" name="テキスト ボックス 449"/>
        <xdr:cNvSpPr txBox="1"/>
      </xdr:nvSpPr>
      <xdr:spPr>
        <a:xfrm>
          <a:off x="14909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127212</xdr:rowOff>
    </xdr:from>
    <xdr:to>
      <xdr:col>68</xdr:col>
      <xdr:colOff>203200</xdr:colOff>
      <xdr:row>14</xdr:row>
      <xdr:rowOff>57362</xdr:rowOff>
    </xdr:to>
    <xdr:sp macro="" textlink="">
      <xdr:nvSpPr>
        <xdr:cNvPr id="451" name="フローチャート: 判断 450"/>
        <xdr:cNvSpPr/>
      </xdr:nvSpPr>
      <xdr:spPr>
        <a:xfrm>
          <a:off x="14351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67539</xdr:rowOff>
    </xdr:from>
    <xdr:ext cx="762000" cy="259045"/>
    <xdr:sp macro="" textlink="">
      <xdr:nvSpPr>
        <xdr:cNvPr id="452" name="テキスト ボックス 451"/>
        <xdr:cNvSpPr txBox="1"/>
      </xdr:nvSpPr>
      <xdr:spPr>
        <a:xfrm>
          <a:off x="14020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168769</xdr:rowOff>
    </xdr:from>
    <xdr:to>
      <xdr:col>64</xdr:col>
      <xdr:colOff>152400</xdr:colOff>
      <xdr:row>14</xdr:row>
      <xdr:rowOff>98919</xdr:rowOff>
    </xdr:to>
    <xdr:sp macro="" textlink="">
      <xdr:nvSpPr>
        <xdr:cNvPr id="453" name="フローチャート: 判断 452"/>
        <xdr:cNvSpPr/>
      </xdr:nvSpPr>
      <xdr:spPr>
        <a:xfrm>
          <a:off x="13462000" y="23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83696</xdr:rowOff>
    </xdr:from>
    <xdr:ext cx="762000" cy="259045"/>
    <xdr:sp macro="" textlink="">
      <xdr:nvSpPr>
        <xdr:cNvPr id="454" name="テキスト ボックス 453"/>
        <xdr:cNvSpPr txBox="1"/>
      </xdr:nvSpPr>
      <xdr:spPr>
        <a:xfrm>
          <a:off x="13131800" y="248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164747</xdr:rowOff>
    </xdr:from>
    <xdr:to>
      <xdr:col>77</xdr:col>
      <xdr:colOff>95250</xdr:colOff>
      <xdr:row>14</xdr:row>
      <xdr:rowOff>94897</xdr:rowOff>
    </xdr:to>
    <xdr:sp macro="" textlink="">
      <xdr:nvSpPr>
        <xdr:cNvPr id="460" name="楕円 459"/>
        <xdr:cNvSpPr/>
      </xdr:nvSpPr>
      <xdr:spPr>
        <a:xfrm>
          <a:off x="16129000" y="239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105074</xdr:rowOff>
    </xdr:from>
    <xdr:ext cx="736600" cy="259045"/>
    <xdr:sp macro="" textlink="">
      <xdr:nvSpPr>
        <xdr:cNvPr id="461" name="テキスト ボックス 460"/>
        <xdr:cNvSpPr txBox="1"/>
      </xdr:nvSpPr>
      <xdr:spPr>
        <a:xfrm>
          <a:off x="15798800" y="2162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123190</xdr:rowOff>
    </xdr:from>
    <xdr:to>
      <xdr:col>73</xdr:col>
      <xdr:colOff>44450</xdr:colOff>
      <xdr:row>14</xdr:row>
      <xdr:rowOff>53340</xdr:rowOff>
    </xdr:to>
    <xdr:sp macro="" textlink="">
      <xdr:nvSpPr>
        <xdr:cNvPr id="462" name="楕円 461"/>
        <xdr:cNvSpPr/>
      </xdr:nvSpPr>
      <xdr:spPr>
        <a:xfrm>
          <a:off x="15240000" y="23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38117</xdr:rowOff>
    </xdr:from>
    <xdr:ext cx="762000" cy="259045"/>
    <xdr:sp macro="" textlink="">
      <xdr:nvSpPr>
        <xdr:cNvPr id="463" name="テキスト ボックス 462"/>
        <xdr:cNvSpPr txBox="1"/>
      </xdr:nvSpPr>
      <xdr:spPr>
        <a:xfrm>
          <a:off x="14909800" y="243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125871</xdr:rowOff>
    </xdr:from>
    <xdr:to>
      <xdr:col>64</xdr:col>
      <xdr:colOff>152400</xdr:colOff>
      <xdr:row>14</xdr:row>
      <xdr:rowOff>56021</xdr:rowOff>
    </xdr:to>
    <xdr:sp macro="" textlink="">
      <xdr:nvSpPr>
        <xdr:cNvPr id="464" name="楕円 463"/>
        <xdr:cNvSpPr/>
      </xdr:nvSpPr>
      <xdr:spPr>
        <a:xfrm>
          <a:off x="13462000" y="235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66198</xdr:rowOff>
    </xdr:from>
    <xdr:ext cx="762000" cy="259045"/>
    <xdr:sp macro="" textlink="">
      <xdr:nvSpPr>
        <xdr:cNvPr id="465" name="テキスト ボックス 464"/>
        <xdr:cNvSpPr txBox="1"/>
      </xdr:nvSpPr>
      <xdr:spPr>
        <a:xfrm>
          <a:off x="13131800" y="2123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静岡県藤枝市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143,580
141,788
194.06
63,231,712
59,450,142
3,700,741
30,179,654
41,333,322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会計年度任用職員の給与制度の改定や、定年退職者の増加により、前年度と比べ人件費は増加しているが、経常一般財源の増加により経常収支比率の人件費分は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して低い数値を示しているのは、比較的少ない職員数を維持しているためである。今後も、定年の段階的引き上げ等による職員構造の変化に柔軟に対応しつつ、適正な人員配置を定員の適正化を図り、人件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110672</xdr:rowOff>
    </xdr:from>
    <xdr:to>
      <xdr:col>24</xdr:col>
      <xdr:colOff>25400</xdr:colOff>
      <xdr:row>41</xdr:row>
      <xdr:rowOff>151493</xdr:rowOff>
    </xdr:to>
    <xdr:cxnSp macro="">
      <xdr:nvCxnSpPr>
        <xdr:cNvPr id="63" name="直線コネクタ 62"/>
        <xdr:cNvCxnSpPr/>
      </xdr:nvCxnSpPr>
      <xdr:spPr>
        <a:xfrm flipV="1">
          <a:off x="4826000" y="5597072"/>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123570</xdr:rowOff>
    </xdr:from>
    <xdr:ext cx="762000" cy="259045"/>
    <xdr:sp macro="" textlink="">
      <xdr:nvSpPr>
        <xdr:cNvPr id="64" name="人件費最小値テキスト"/>
        <xdr:cNvSpPr txBox="1"/>
      </xdr:nvSpPr>
      <xdr:spPr>
        <a:xfrm>
          <a:off x="4914900" y="715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151493</xdr:rowOff>
    </xdr:from>
    <xdr:to>
      <xdr:col>24</xdr:col>
      <xdr:colOff>114300</xdr:colOff>
      <xdr:row>41</xdr:row>
      <xdr:rowOff>151493</xdr:rowOff>
    </xdr:to>
    <xdr:cxnSp macro="">
      <xdr:nvCxnSpPr>
        <xdr:cNvPr id="65" name="直線コネクタ 64"/>
        <xdr:cNvCxnSpPr/>
      </xdr:nvCxnSpPr>
      <xdr:spPr>
        <a:xfrm>
          <a:off x="4737100" y="71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25599</xdr:rowOff>
    </xdr:from>
    <xdr:ext cx="762000" cy="259045"/>
    <xdr:sp macro="" textlink="">
      <xdr:nvSpPr>
        <xdr:cNvPr id="66" name="人件費最大値テキスト"/>
        <xdr:cNvSpPr txBox="1"/>
      </xdr:nvSpPr>
      <xdr:spPr>
        <a:xfrm>
          <a:off x="4914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110672</xdr:rowOff>
    </xdr:from>
    <xdr:to>
      <xdr:col>24</xdr:col>
      <xdr:colOff>114300</xdr:colOff>
      <xdr:row>32</xdr:row>
      <xdr:rowOff>110672</xdr:rowOff>
    </xdr:to>
    <xdr:cxnSp macro="">
      <xdr:nvCxnSpPr>
        <xdr:cNvPr id="67" name="直線コネクタ 66"/>
        <xdr:cNvCxnSpPr/>
      </xdr:nvCxnSpPr>
      <xdr:spPr>
        <a:xfrm>
          <a:off x="4737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86178</xdr:rowOff>
    </xdr:from>
    <xdr:to>
      <xdr:col>24</xdr:col>
      <xdr:colOff>25400</xdr:colOff>
      <xdr:row>36</xdr:row>
      <xdr:rowOff>94343</xdr:rowOff>
    </xdr:to>
    <xdr:cxnSp macro="">
      <xdr:nvCxnSpPr>
        <xdr:cNvPr id="68" name="直線コネクタ 67"/>
        <xdr:cNvCxnSpPr/>
      </xdr:nvCxnSpPr>
      <xdr:spPr>
        <a:xfrm flipV="1">
          <a:off x="3987800" y="6086928"/>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9" name="人件費平均値テキスト"/>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70" name="フローチャート: 判断 69"/>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151493</xdr:rowOff>
    </xdr:from>
    <xdr:to>
      <xdr:col>19</xdr:col>
      <xdr:colOff>187325</xdr:colOff>
      <xdr:row>36</xdr:row>
      <xdr:rowOff>94343</xdr:rowOff>
    </xdr:to>
    <xdr:cxnSp macro="">
      <xdr:nvCxnSpPr>
        <xdr:cNvPr id="71" name="直線コネクタ 70"/>
        <xdr:cNvCxnSpPr/>
      </xdr:nvCxnSpPr>
      <xdr:spPr>
        <a:xfrm>
          <a:off x="3098800" y="5809343"/>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59872</xdr:rowOff>
    </xdr:from>
    <xdr:to>
      <xdr:col>20</xdr:col>
      <xdr:colOff>38100</xdr:colOff>
      <xdr:row>38</xdr:row>
      <xdr:rowOff>161472</xdr:rowOff>
    </xdr:to>
    <xdr:sp macro="" textlink="">
      <xdr:nvSpPr>
        <xdr:cNvPr id="72" name="フローチャート: 判断 71"/>
        <xdr:cNvSpPr/>
      </xdr:nvSpPr>
      <xdr:spPr>
        <a:xfrm>
          <a:off x="3937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146249</xdr:rowOff>
    </xdr:from>
    <xdr:ext cx="736600" cy="259045"/>
    <xdr:sp macro="" textlink="">
      <xdr:nvSpPr>
        <xdr:cNvPr id="73" name="テキスト ボックス 72"/>
        <xdr:cNvSpPr txBox="1"/>
      </xdr:nvSpPr>
      <xdr:spPr>
        <a:xfrm>
          <a:off x="3606800" y="666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118836</xdr:rowOff>
    </xdr:from>
    <xdr:to>
      <xdr:col>15</xdr:col>
      <xdr:colOff>98425</xdr:colOff>
      <xdr:row>33</xdr:row>
      <xdr:rowOff>151493</xdr:rowOff>
    </xdr:to>
    <xdr:cxnSp macro="">
      <xdr:nvCxnSpPr>
        <xdr:cNvPr id="74" name="直線コネクタ 73"/>
        <xdr:cNvCxnSpPr/>
      </xdr:nvCxnSpPr>
      <xdr:spPr>
        <a:xfrm>
          <a:off x="2209800" y="5776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27214</xdr:rowOff>
    </xdr:from>
    <xdr:to>
      <xdr:col>15</xdr:col>
      <xdr:colOff>149225</xdr:colOff>
      <xdr:row>36</xdr:row>
      <xdr:rowOff>128814</xdr:rowOff>
    </xdr:to>
    <xdr:sp macro="" textlink="">
      <xdr:nvSpPr>
        <xdr:cNvPr id="75" name="フローチャート: 判断 74"/>
        <xdr:cNvSpPr/>
      </xdr:nvSpPr>
      <xdr:spPr>
        <a:xfrm>
          <a:off x="3048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113591</xdr:rowOff>
    </xdr:from>
    <xdr:ext cx="762000" cy="259045"/>
    <xdr:sp macro="" textlink="">
      <xdr:nvSpPr>
        <xdr:cNvPr id="76" name="テキスト ボックス 75"/>
        <xdr:cNvSpPr txBox="1"/>
      </xdr:nvSpPr>
      <xdr:spPr>
        <a:xfrm>
          <a:off x="2717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102507</xdr:rowOff>
    </xdr:from>
    <xdr:to>
      <xdr:col>11</xdr:col>
      <xdr:colOff>9525</xdr:colOff>
      <xdr:row>33</xdr:row>
      <xdr:rowOff>118836</xdr:rowOff>
    </xdr:to>
    <xdr:cxnSp macro="">
      <xdr:nvCxnSpPr>
        <xdr:cNvPr id="77" name="直線コネクタ 76"/>
        <xdr:cNvCxnSpPr/>
      </xdr:nvCxnSpPr>
      <xdr:spPr>
        <a:xfrm>
          <a:off x="1320800" y="57603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113591</xdr:rowOff>
    </xdr:from>
    <xdr:ext cx="762000" cy="259045"/>
    <xdr:sp macro="" textlink="">
      <xdr:nvSpPr>
        <xdr:cNvPr id="79" name="テキスト ボックス 78"/>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92528</xdr:rowOff>
    </xdr:from>
    <xdr:to>
      <xdr:col>6</xdr:col>
      <xdr:colOff>171450</xdr:colOff>
      <xdr:row>37</xdr:row>
      <xdr:rowOff>22678</xdr:rowOff>
    </xdr:to>
    <xdr:sp macro="" textlink="">
      <xdr:nvSpPr>
        <xdr:cNvPr id="80" name="フローチャート: 判断 79"/>
        <xdr:cNvSpPr/>
      </xdr:nvSpPr>
      <xdr:spPr>
        <a:xfrm>
          <a:off x="1270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7455</xdr:rowOff>
    </xdr:from>
    <xdr:ext cx="762000" cy="259045"/>
    <xdr:sp macro="" textlink="">
      <xdr:nvSpPr>
        <xdr:cNvPr id="81" name="テキスト ボックス 80"/>
        <xdr:cNvSpPr txBox="1"/>
      </xdr:nvSpPr>
      <xdr:spPr>
        <a:xfrm>
          <a:off x="939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35378</xdr:rowOff>
    </xdr:from>
    <xdr:to>
      <xdr:col>24</xdr:col>
      <xdr:colOff>76200</xdr:colOff>
      <xdr:row>35</xdr:row>
      <xdr:rowOff>136978</xdr:rowOff>
    </xdr:to>
    <xdr:sp macro="" textlink="">
      <xdr:nvSpPr>
        <xdr:cNvPr id="87" name="楕円 86"/>
        <xdr:cNvSpPr/>
      </xdr:nvSpPr>
      <xdr:spPr>
        <a:xfrm>
          <a:off x="4775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51905</xdr:rowOff>
    </xdr:from>
    <xdr:ext cx="762000" cy="259045"/>
    <xdr:sp macro="" textlink="">
      <xdr:nvSpPr>
        <xdr:cNvPr id="88" name="人件費該当値テキスト"/>
        <xdr:cNvSpPr txBox="1"/>
      </xdr:nvSpPr>
      <xdr:spPr>
        <a:xfrm>
          <a:off x="49149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43543</xdr:rowOff>
    </xdr:from>
    <xdr:to>
      <xdr:col>20</xdr:col>
      <xdr:colOff>38100</xdr:colOff>
      <xdr:row>36</xdr:row>
      <xdr:rowOff>145143</xdr:rowOff>
    </xdr:to>
    <xdr:sp macro="" textlink="">
      <xdr:nvSpPr>
        <xdr:cNvPr id="89" name="楕円 88"/>
        <xdr:cNvSpPr/>
      </xdr:nvSpPr>
      <xdr:spPr>
        <a:xfrm>
          <a:off x="3937000" y="62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155320</xdr:rowOff>
    </xdr:from>
    <xdr:ext cx="736600" cy="259045"/>
    <xdr:sp macro="" textlink="">
      <xdr:nvSpPr>
        <xdr:cNvPr id="90" name="テキスト ボックス 89"/>
        <xdr:cNvSpPr txBox="1"/>
      </xdr:nvSpPr>
      <xdr:spPr>
        <a:xfrm>
          <a:off x="3606800" y="598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100693</xdr:rowOff>
    </xdr:from>
    <xdr:to>
      <xdr:col>15</xdr:col>
      <xdr:colOff>149225</xdr:colOff>
      <xdr:row>34</xdr:row>
      <xdr:rowOff>30843</xdr:rowOff>
    </xdr:to>
    <xdr:sp macro="" textlink="">
      <xdr:nvSpPr>
        <xdr:cNvPr id="91" name="楕円 90"/>
        <xdr:cNvSpPr/>
      </xdr:nvSpPr>
      <xdr:spPr>
        <a:xfrm>
          <a:off x="3048000" y="575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41020</xdr:rowOff>
    </xdr:from>
    <xdr:ext cx="762000" cy="259045"/>
    <xdr:sp macro="" textlink="">
      <xdr:nvSpPr>
        <xdr:cNvPr id="92" name="テキスト ボックス 91"/>
        <xdr:cNvSpPr txBox="1"/>
      </xdr:nvSpPr>
      <xdr:spPr>
        <a:xfrm>
          <a:off x="2717800" y="552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68036</xdr:rowOff>
    </xdr:from>
    <xdr:to>
      <xdr:col>11</xdr:col>
      <xdr:colOff>60325</xdr:colOff>
      <xdr:row>33</xdr:row>
      <xdr:rowOff>169636</xdr:rowOff>
    </xdr:to>
    <xdr:sp macro="" textlink="">
      <xdr:nvSpPr>
        <xdr:cNvPr id="93" name="楕円 92"/>
        <xdr:cNvSpPr/>
      </xdr:nvSpPr>
      <xdr:spPr>
        <a:xfrm>
          <a:off x="2159000" y="572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8363</xdr:rowOff>
    </xdr:from>
    <xdr:ext cx="762000" cy="259045"/>
    <xdr:sp macro="" textlink="">
      <xdr:nvSpPr>
        <xdr:cNvPr id="94" name="テキスト ボックス 93"/>
        <xdr:cNvSpPr txBox="1"/>
      </xdr:nvSpPr>
      <xdr:spPr>
        <a:xfrm>
          <a:off x="1828800" y="549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51707</xdr:rowOff>
    </xdr:from>
    <xdr:to>
      <xdr:col>6</xdr:col>
      <xdr:colOff>171450</xdr:colOff>
      <xdr:row>33</xdr:row>
      <xdr:rowOff>153307</xdr:rowOff>
    </xdr:to>
    <xdr:sp macro="" textlink="">
      <xdr:nvSpPr>
        <xdr:cNvPr id="95" name="楕円 94"/>
        <xdr:cNvSpPr/>
      </xdr:nvSpPr>
      <xdr:spPr>
        <a:xfrm>
          <a:off x="1270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163484</xdr:rowOff>
    </xdr:from>
    <xdr:ext cx="762000" cy="259045"/>
    <xdr:sp macro="" textlink="">
      <xdr:nvSpPr>
        <xdr:cNvPr id="96" name="テキスト ボックス 95"/>
        <xdr:cNvSpPr txBox="1"/>
      </xdr:nvSpPr>
      <xdr:spPr>
        <a:xfrm>
          <a:off x="939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ごみ収集経費や学校給食運営費等、物件費も増加傾向にあるが、経常一般財源の増加により、経常収支比率の物件費分は前年度と比較して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類似団体内の最小値であり現状問題はないが、今後も引き続き注視し、現在の水準の維持に努める。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50800</xdr:rowOff>
    </xdr:to>
    <xdr:cxnSp macro="">
      <xdr:nvCxnSpPr>
        <xdr:cNvPr id="126" name="直線コネクタ 125"/>
        <xdr:cNvCxnSpPr/>
      </xdr:nvCxnSpPr>
      <xdr:spPr>
        <a:xfrm flipV="1">
          <a:off x="16510000" y="2364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7"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9"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30" name="直線コネクタ 129"/>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135164</xdr:rowOff>
    </xdr:from>
    <xdr:to>
      <xdr:col>82</xdr:col>
      <xdr:colOff>107950</xdr:colOff>
      <xdr:row>14</xdr:row>
      <xdr:rowOff>39914</xdr:rowOff>
    </xdr:to>
    <xdr:cxnSp macro="">
      <xdr:nvCxnSpPr>
        <xdr:cNvPr id="131" name="直線コネクタ 130"/>
        <xdr:cNvCxnSpPr/>
      </xdr:nvCxnSpPr>
      <xdr:spPr>
        <a:xfrm flipV="1">
          <a:off x="15671800" y="23640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159856</xdr:rowOff>
    </xdr:from>
    <xdr:ext cx="762000" cy="259045"/>
    <xdr:sp macro="" textlink="">
      <xdr:nvSpPr>
        <xdr:cNvPr id="132" name="物件費平均値テキスト"/>
        <xdr:cNvSpPr txBox="1"/>
      </xdr:nvSpPr>
      <xdr:spPr>
        <a:xfrm>
          <a:off x="16598900" y="273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33" name="フローチャート: 判断 132"/>
        <xdr:cNvSpPr/>
      </xdr:nvSpPr>
      <xdr:spPr>
        <a:xfrm>
          <a:off x="164592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167821</xdr:rowOff>
    </xdr:from>
    <xdr:to>
      <xdr:col>78</xdr:col>
      <xdr:colOff>69850</xdr:colOff>
      <xdr:row>14</xdr:row>
      <xdr:rowOff>39914</xdr:rowOff>
    </xdr:to>
    <xdr:cxnSp macro="">
      <xdr:nvCxnSpPr>
        <xdr:cNvPr id="134" name="直線コネクタ 133"/>
        <xdr:cNvCxnSpPr/>
      </xdr:nvCxnSpPr>
      <xdr:spPr>
        <a:xfrm>
          <a:off x="14782800" y="23966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103414</xdr:rowOff>
    </xdr:from>
    <xdr:to>
      <xdr:col>78</xdr:col>
      <xdr:colOff>120650</xdr:colOff>
      <xdr:row>17</xdr:row>
      <xdr:rowOff>33564</xdr:rowOff>
    </xdr:to>
    <xdr:sp macro="" textlink="">
      <xdr:nvSpPr>
        <xdr:cNvPr id="135" name="フローチャート: 判断 134"/>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18341</xdr:rowOff>
    </xdr:from>
    <xdr:ext cx="736600" cy="259045"/>
    <xdr:sp macro="" textlink="">
      <xdr:nvSpPr>
        <xdr:cNvPr id="136" name="テキスト ボックス 135"/>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91621</xdr:rowOff>
    </xdr:from>
    <xdr:to>
      <xdr:col>73</xdr:col>
      <xdr:colOff>180975</xdr:colOff>
      <xdr:row>13</xdr:row>
      <xdr:rowOff>167821</xdr:rowOff>
    </xdr:to>
    <xdr:cxnSp macro="">
      <xdr:nvCxnSpPr>
        <xdr:cNvPr id="137" name="直線コネクタ 136"/>
        <xdr:cNvCxnSpPr/>
      </xdr:nvCxnSpPr>
      <xdr:spPr>
        <a:xfrm>
          <a:off x="13893800" y="23204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8" name="フローチャート: 判断 137"/>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39" name="テキスト ボックス 138"/>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80736</xdr:rowOff>
    </xdr:from>
    <xdr:to>
      <xdr:col>69</xdr:col>
      <xdr:colOff>92075</xdr:colOff>
      <xdr:row>13</xdr:row>
      <xdr:rowOff>91621</xdr:rowOff>
    </xdr:to>
    <xdr:cxnSp macro="">
      <xdr:nvCxnSpPr>
        <xdr:cNvPr id="140" name="直線コネクタ 139"/>
        <xdr:cNvCxnSpPr/>
      </xdr:nvCxnSpPr>
      <xdr:spPr>
        <a:xfrm>
          <a:off x="13004800" y="23095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73479</xdr:rowOff>
    </xdr:from>
    <xdr:to>
      <xdr:col>69</xdr:col>
      <xdr:colOff>142875</xdr:colOff>
      <xdr:row>18</xdr:row>
      <xdr:rowOff>3629</xdr:rowOff>
    </xdr:to>
    <xdr:sp macro="" textlink="">
      <xdr:nvSpPr>
        <xdr:cNvPr id="141" name="フローチャート: 判断 140"/>
        <xdr:cNvSpPr/>
      </xdr:nvSpPr>
      <xdr:spPr>
        <a:xfrm>
          <a:off x="138430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159856</xdr:rowOff>
    </xdr:from>
    <xdr:ext cx="762000" cy="259045"/>
    <xdr:sp macro="" textlink="">
      <xdr:nvSpPr>
        <xdr:cNvPr id="142" name="テキスト ボックス 141"/>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3" name="フローチャート: 判断 142"/>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4" name="テキスト ボックス 143"/>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84364</xdr:rowOff>
    </xdr:from>
    <xdr:to>
      <xdr:col>82</xdr:col>
      <xdr:colOff>158750</xdr:colOff>
      <xdr:row>14</xdr:row>
      <xdr:rowOff>14514</xdr:rowOff>
    </xdr:to>
    <xdr:sp macro="" textlink="">
      <xdr:nvSpPr>
        <xdr:cNvPr id="150" name="楕円 149"/>
        <xdr:cNvSpPr/>
      </xdr:nvSpPr>
      <xdr:spPr>
        <a:xfrm>
          <a:off x="164592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164391</xdr:rowOff>
    </xdr:from>
    <xdr:ext cx="762000" cy="259045"/>
    <xdr:sp macro="" textlink="">
      <xdr:nvSpPr>
        <xdr:cNvPr id="151" name="物件費該当値テキスト"/>
        <xdr:cNvSpPr txBox="1"/>
      </xdr:nvSpPr>
      <xdr:spPr>
        <a:xfrm>
          <a:off x="16598900" y="222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160564</xdr:rowOff>
    </xdr:from>
    <xdr:to>
      <xdr:col>78</xdr:col>
      <xdr:colOff>120650</xdr:colOff>
      <xdr:row>14</xdr:row>
      <xdr:rowOff>90714</xdr:rowOff>
    </xdr:to>
    <xdr:sp macro="" textlink="">
      <xdr:nvSpPr>
        <xdr:cNvPr id="152" name="楕円 151"/>
        <xdr:cNvSpPr/>
      </xdr:nvSpPr>
      <xdr:spPr>
        <a:xfrm>
          <a:off x="15621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100891</xdr:rowOff>
    </xdr:from>
    <xdr:ext cx="736600" cy="259045"/>
    <xdr:sp macro="" textlink="">
      <xdr:nvSpPr>
        <xdr:cNvPr id="153" name="テキスト ボックス 152"/>
        <xdr:cNvSpPr txBox="1"/>
      </xdr:nvSpPr>
      <xdr:spPr>
        <a:xfrm>
          <a:off x="15290800" y="215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117021</xdr:rowOff>
    </xdr:from>
    <xdr:to>
      <xdr:col>74</xdr:col>
      <xdr:colOff>31750</xdr:colOff>
      <xdr:row>14</xdr:row>
      <xdr:rowOff>47171</xdr:rowOff>
    </xdr:to>
    <xdr:sp macro="" textlink="">
      <xdr:nvSpPr>
        <xdr:cNvPr id="154" name="楕円 153"/>
        <xdr:cNvSpPr/>
      </xdr:nvSpPr>
      <xdr:spPr>
        <a:xfrm>
          <a:off x="14732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57348</xdr:rowOff>
    </xdr:from>
    <xdr:ext cx="762000" cy="259045"/>
    <xdr:sp macro="" textlink="">
      <xdr:nvSpPr>
        <xdr:cNvPr id="155" name="テキスト ボックス 154"/>
        <xdr:cNvSpPr txBox="1"/>
      </xdr:nvSpPr>
      <xdr:spPr>
        <a:xfrm>
          <a:off x="14401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40821</xdr:rowOff>
    </xdr:from>
    <xdr:to>
      <xdr:col>69</xdr:col>
      <xdr:colOff>142875</xdr:colOff>
      <xdr:row>13</xdr:row>
      <xdr:rowOff>142421</xdr:rowOff>
    </xdr:to>
    <xdr:sp macro="" textlink="">
      <xdr:nvSpPr>
        <xdr:cNvPr id="156" name="楕円 155"/>
        <xdr:cNvSpPr/>
      </xdr:nvSpPr>
      <xdr:spPr>
        <a:xfrm>
          <a:off x="13843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152598</xdr:rowOff>
    </xdr:from>
    <xdr:ext cx="762000" cy="259045"/>
    <xdr:sp macro="" textlink="">
      <xdr:nvSpPr>
        <xdr:cNvPr id="157" name="テキスト ボックス 156"/>
        <xdr:cNvSpPr txBox="1"/>
      </xdr:nvSpPr>
      <xdr:spPr>
        <a:xfrm>
          <a:off x="13512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29936</xdr:rowOff>
    </xdr:from>
    <xdr:to>
      <xdr:col>65</xdr:col>
      <xdr:colOff>53975</xdr:colOff>
      <xdr:row>13</xdr:row>
      <xdr:rowOff>131536</xdr:rowOff>
    </xdr:to>
    <xdr:sp macro="" textlink="">
      <xdr:nvSpPr>
        <xdr:cNvPr id="158" name="楕円 157"/>
        <xdr:cNvSpPr/>
      </xdr:nvSpPr>
      <xdr:spPr>
        <a:xfrm>
          <a:off x="129540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141713</xdr:rowOff>
    </xdr:from>
    <xdr:ext cx="762000" cy="259045"/>
    <xdr:sp macro="" textlink="">
      <xdr:nvSpPr>
        <xdr:cNvPr id="159" name="テキスト ボックス 158"/>
        <xdr:cNvSpPr txBox="1"/>
      </xdr:nvSpPr>
      <xdr:spPr>
        <a:xfrm>
          <a:off x="12623800" y="202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給付費の増加や、前年度の受診控えの反動によるこども医療助成費の増加などを主要因として児童福祉費が大幅に増加しており、扶助費の増加に繋がっている。扶助費に係る経常収支比率の減少は、他の費目同様、経常一般財源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扶助費においては増加傾向にあるため、健康経営の普及・促進を図るなど、抑制が可能なものについて引き続き対策を講じていく。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88900</xdr:rowOff>
    </xdr:to>
    <xdr:cxnSp macro="">
      <xdr:nvCxnSpPr>
        <xdr:cNvPr id="187" name="直線コネクタ 186"/>
        <xdr:cNvCxnSpPr/>
      </xdr:nvCxnSpPr>
      <xdr:spPr>
        <a:xfrm flipV="1">
          <a:off x="4826000" y="9309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9" name="直線コネクタ 18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90"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91" name="直線コネクタ 190"/>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146050</xdr:rowOff>
    </xdr:from>
    <xdr:to>
      <xdr:col>24</xdr:col>
      <xdr:colOff>25400</xdr:colOff>
      <xdr:row>60</xdr:row>
      <xdr:rowOff>107950</xdr:rowOff>
    </xdr:to>
    <xdr:cxnSp macro="">
      <xdr:nvCxnSpPr>
        <xdr:cNvPr id="192" name="直線コネクタ 191"/>
        <xdr:cNvCxnSpPr/>
      </xdr:nvCxnSpPr>
      <xdr:spPr>
        <a:xfrm flipV="1">
          <a:off x="3987800" y="102616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93"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194" name="フローチャート: 判断 193"/>
        <xdr:cNvSpPr/>
      </xdr:nvSpPr>
      <xdr:spPr>
        <a:xfrm>
          <a:off x="4775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107950</xdr:rowOff>
    </xdr:from>
    <xdr:to>
      <xdr:col>19</xdr:col>
      <xdr:colOff>187325</xdr:colOff>
      <xdr:row>60</xdr:row>
      <xdr:rowOff>165100</xdr:rowOff>
    </xdr:to>
    <xdr:cxnSp macro="">
      <xdr:nvCxnSpPr>
        <xdr:cNvPr id="195" name="直線コネクタ 194"/>
        <xdr:cNvCxnSpPr/>
      </xdr:nvCxnSpPr>
      <xdr:spPr>
        <a:xfrm flipV="1">
          <a:off x="3098800" y="10394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133350</xdr:rowOff>
    </xdr:from>
    <xdr:to>
      <xdr:col>20</xdr:col>
      <xdr:colOff>38100</xdr:colOff>
      <xdr:row>59</xdr:row>
      <xdr:rowOff>63500</xdr:rowOff>
    </xdr:to>
    <xdr:sp macro="" textlink="">
      <xdr:nvSpPr>
        <xdr:cNvPr id="196" name="フローチャート: 判断 195"/>
        <xdr:cNvSpPr/>
      </xdr:nvSpPr>
      <xdr:spPr>
        <a:xfrm>
          <a:off x="3937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73677</xdr:rowOff>
    </xdr:from>
    <xdr:ext cx="736600" cy="259045"/>
    <xdr:sp macro="" textlink="">
      <xdr:nvSpPr>
        <xdr:cNvPr id="197" name="テキスト ボックス 196"/>
        <xdr:cNvSpPr txBox="1"/>
      </xdr:nvSpPr>
      <xdr:spPr>
        <a:xfrm>
          <a:off x="3606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146050</xdr:rowOff>
    </xdr:from>
    <xdr:to>
      <xdr:col>15</xdr:col>
      <xdr:colOff>98425</xdr:colOff>
      <xdr:row>60</xdr:row>
      <xdr:rowOff>165100</xdr:rowOff>
    </xdr:to>
    <xdr:cxnSp macro="">
      <xdr:nvCxnSpPr>
        <xdr:cNvPr id="198" name="直線コネクタ 197"/>
        <xdr:cNvCxnSpPr/>
      </xdr:nvCxnSpPr>
      <xdr:spPr>
        <a:xfrm>
          <a:off x="2209800" y="10261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95250</xdr:rowOff>
    </xdr:from>
    <xdr:to>
      <xdr:col>15</xdr:col>
      <xdr:colOff>149225</xdr:colOff>
      <xdr:row>60</xdr:row>
      <xdr:rowOff>25400</xdr:rowOff>
    </xdr:to>
    <xdr:sp macro="" textlink="">
      <xdr:nvSpPr>
        <xdr:cNvPr id="199" name="フローチャート: 判断 198"/>
        <xdr:cNvSpPr/>
      </xdr:nvSpPr>
      <xdr:spPr>
        <a:xfrm>
          <a:off x="3048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200" name="テキスト ボックス 199"/>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31750</xdr:rowOff>
    </xdr:from>
    <xdr:to>
      <xdr:col>11</xdr:col>
      <xdr:colOff>9525</xdr:colOff>
      <xdr:row>59</xdr:row>
      <xdr:rowOff>146050</xdr:rowOff>
    </xdr:to>
    <xdr:cxnSp macro="">
      <xdr:nvCxnSpPr>
        <xdr:cNvPr id="201" name="直線コネクタ 200"/>
        <xdr:cNvCxnSpPr/>
      </xdr:nvCxnSpPr>
      <xdr:spPr>
        <a:xfrm>
          <a:off x="1320800" y="10147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0</xdr:rowOff>
    </xdr:from>
    <xdr:to>
      <xdr:col>11</xdr:col>
      <xdr:colOff>60325</xdr:colOff>
      <xdr:row>59</xdr:row>
      <xdr:rowOff>101600</xdr:rowOff>
    </xdr:to>
    <xdr:sp macro="" textlink="">
      <xdr:nvSpPr>
        <xdr:cNvPr id="202" name="フローチャート: 判断 201"/>
        <xdr:cNvSpPr/>
      </xdr:nvSpPr>
      <xdr:spPr>
        <a:xfrm>
          <a:off x="2159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111777</xdr:rowOff>
    </xdr:from>
    <xdr:ext cx="762000" cy="259045"/>
    <xdr:sp macro="" textlink="">
      <xdr:nvSpPr>
        <xdr:cNvPr id="203" name="テキスト ボックス 202"/>
        <xdr:cNvSpPr txBox="1"/>
      </xdr:nvSpPr>
      <xdr:spPr>
        <a:xfrm>
          <a:off x="1828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04" name="フローチャート: 判断 203"/>
        <xdr:cNvSpPr/>
      </xdr:nvSpPr>
      <xdr:spPr>
        <a:xfrm>
          <a:off x="1270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86377</xdr:rowOff>
    </xdr:from>
    <xdr:ext cx="762000" cy="259045"/>
    <xdr:sp macro="" textlink="">
      <xdr:nvSpPr>
        <xdr:cNvPr id="205" name="テキスト ボックス 204"/>
        <xdr:cNvSpPr txBox="1"/>
      </xdr:nvSpPr>
      <xdr:spPr>
        <a:xfrm>
          <a:off x="939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95250</xdr:rowOff>
    </xdr:from>
    <xdr:to>
      <xdr:col>24</xdr:col>
      <xdr:colOff>76200</xdr:colOff>
      <xdr:row>60</xdr:row>
      <xdr:rowOff>25400</xdr:rowOff>
    </xdr:to>
    <xdr:sp macro="" textlink="">
      <xdr:nvSpPr>
        <xdr:cNvPr id="211" name="楕円 210"/>
        <xdr:cNvSpPr/>
      </xdr:nvSpPr>
      <xdr:spPr>
        <a:xfrm>
          <a:off x="4775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67327</xdr:rowOff>
    </xdr:from>
    <xdr:ext cx="762000" cy="259045"/>
    <xdr:sp macro="" textlink="">
      <xdr:nvSpPr>
        <xdr:cNvPr id="212" name="扶助費該当値テキスト"/>
        <xdr:cNvSpPr txBox="1"/>
      </xdr:nvSpPr>
      <xdr:spPr>
        <a:xfrm>
          <a:off x="4914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57150</xdr:rowOff>
    </xdr:from>
    <xdr:to>
      <xdr:col>20</xdr:col>
      <xdr:colOff>38100</xdr:colOff>
      <xdr:row>60</xdr:row>
      <xdr:rowOff>158750</xdr:rowOff>
    </xdr:to>
    <xdr:sp macro="" textlink="">
      <xdr:nvSpPr>
        <xdr:cNvPr id="213" name="楕円 212"/>
        <xdr:cNvSpPr/>
      </xdr:nvSpPr>
      <xdr:spPr>
        <a:xfrm>
          <a:off x="3937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143527</xdr:rowOff>
    </xdr:from>
    <xdr:ext cx="736600" cy="259045"/>
    <xdr:sp macro="" textlink="">
      <xdr:nvSpPr>
        <xdr:cNvPr id="214" name="テキスト ボックス 213"/>
        <xdr:cNvSpPr txBox="1"/>
      </xdr:nvSpPr>
      <xdr:spPr>
        <a:xfrm>
          <a:off x="3606800" y="1043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114300</xdr:rowOff>
    </xdr:from>
    <xdr:to>
      <xdr:col>15</xdr:col>
      <xdr:colOff>149225</xdr:colOff>
      <xdr:row>61</xdr:row>
      <xdr:rowOff>44450</xdr:rowOff>
    </xdr:to>
    <xdr:sp macro="" textlink="">
      <xdr:nvSpPr>
        <xdr:cNvPr id="215" name="楕円 214"/>
        <xdr:cNvSpPr/>
      </xdr:nvSpPr>
      <xdr:spPr>
        <a:xfrm>
          <a:off x="3048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29227</xdr:rowOff>
    </xdr:from>
    <xdr:ext cx="762000" cy="259045"/>
    <xdr:sp macro="" textlink="">
      <xdr:nvSpPr>
        <xdr:cNvPr id="216" name="テキスト ボックス 215"/>
        <xdr:cNvSpPr txBox="1"/>
      </xdr:nvSpPr>
      <xdr:spPr>
        <a:xfrm>
          <a:off x="2717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95250</xdr:rowOff>
    </xdr:from>
    <xdr:to>
      <xdr:col>11</xdr:col>
      <xdr:colOff>60325</xdr:colOff>
      <xdr:row>60</xdr:row>
      <xdr:rowOff>25400</xdr:rowOff>
    </xdr:to>
    <xdr:sp macro="" textlink="">
      <xdr:nvSpPr>
        <xdr:cNvPr id="217" name="楕円 216"/>
        <xdr:cNvSpPr/>
      </xdr:nvSpPr>
      <xdr:spPr>
        <a:xfrm>
          <a:off x="2159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10177</xdr:rowOff>
    </xdr:from>
    <xdr:ext cx="762000" cy="259045"/>
    <xdr:sp macro="" textlink="">
      <xdr:nvSpPr>
        <xdr:cNvPr id="218" name="テキスト ボックス 217"/>
        <xdr:cNvSpPr txBox="1"/>
      </xdr:nvSpPr>
      <xdr:spPr>
        <a:xfrm>
          <a:off x="1828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19" name="楕円 218"/>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92727</xdr:rowOff>
    </xdr:from>
    <xdr:ext cx="762000" cy="259045"/>
    <xdr:sp macro="" textlink="">
      <xdr:nvSpPr>
        <xdr:cNvPr id="220" name="テキスト ボックス 219"/>
        <xdr:cNvSpPr txBox="1"/>
      </xdr:nvSpPr>
      <xdr:spPr>
        <a:xfrm>
          <a:off x="939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繰出金分</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ポイント、維持補修費分</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ポイントとそれぞれ減少しており、前年度と比較して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ポイントの減少となった。類似団体平均との比較では、例年同様にほぼ同水準の数値となっている。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介護保険特別会計繰出金の増加が顕著であるため、引き続き介護予防事業の推進により、介護給付費の抑制に努める。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167822</xdr:rowOff>
    </xdr:to>
    <xdr:cxnSp macro="">
      <xdr:nvCxnSpPr>
        <xdr:cNvPr id="250" name="直線コネクタ 249"/>
        <xdr:cNvCxnSpPr/>
      </xdr:nvCxnSpPr>
      <xdr:spPr>
        <a:xfrm flipV="1">
          <a:off x="16510000" y="92383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139899</xdr:rowOff>
    </xdr:from>
    <xdr:ext cx="762000" cy="259045"/>
    <xdr:sp macro="" textlink="">
      <xdr:nvSpPr>
        <xdr:cNvPr id="251" name="その他最小値テキスト"/>
        <xdr:cNvSpPr txBox="1"/>
      </xdr:nvSpPr>
      <xdr:spPr>
        <a:xfrm>
          <a:off x="16598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167822</xdr:rowOff>
    </xdr:from>
    <xdr:to>
      <xdr:col>82</xdr:col>
      <xdr:colOff>196850</xdr:colOff>
      <xdr:row>61</xdr:row>
      <xdr:rowOff>167822</xdr:rowOff>
    </xdr:to>
    <xdr:cxnSp macro="">
      <xdr:nvCxnSpPr>
        <xdr:cNvPr id="252" name="直線コネクタ 251"/>
        <xdr:cNvCxnSpPr/>
      </xdr:nvCxnSpPr>
      <xdr:spPr>
        <a:xfrm>
          <a:off x="16421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53" name="その他最大値テキスト"/>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54" name="直線コネクタ 253"/>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143328</xdr:rowOff>
    </xdr:from>
    <xdr:to>
      <xdr:col>82</xdr:col>
      <xdr:colOff>107950</xdr:colOff>
      <xdr:row>60</xdr:row>
      <xdr:rowOff>12700</xdr:rowOff>
    </xdr:to>
    <xdr:cxnSp macro="">
      <xdr:nvCxnSpPr>
        <xdr:cNvPr id="255" name="直線コネクタ 254"/>
        <xdr:cNvCxnSpPr/>
      </xdr:nvCxnSpPr>
      <xdr:spPr>
        <a:xfrm flipV="1">
          <a:off x="15671800" y="10087428"/>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60070</xdr:rowOff>
    </xdr:from>
    <xdr:ext cx="762000" cy="259045"/>
    <xdr:sp macro="" textlink="">
      <xdr:nvSpPr>
        <xdr:cNvPr id="256" name="その他平均値テキスト"/>
        <xdr:cNvSpPr txBox="1"/>
      </xdr:nvSpPr>
      <xdr:spPr>
        <a:xfrm>
          <a:off x="16598900" y="9832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43543</xdr:rowOff>
    </xdr:from>
    <xdr:to>
      <xdr:col>82</xdr:col>
      <xdr:colOff>158750</xdr:colOff>
      <xdr:row>58</xdr:row>
      <xdr:rowOff>145143</xdr:rowOff>
    </xdr:to>
    <xdr:sp macro="" textlink="">
      <xdr:nvSpPr>
        <xdr:cNvPr id="257" name="フローチャート: 判断 256"/>
        <xdr:cNvSpPr/>
      </xdr:nvSpPr>
      <xdr:spPr>
        <a:xfrm>
          <a:off x="164592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60</xdr:row>
      <xdr:rowOff>61685</xdr:rowOff>
    </xdr:to>
    <xdr:cxnSp macro="">
      <xdr:nvCxnSpPr>
        <xdr:cNvPr id="258" name="直線コネクタ 257"/>
        <xdr:cNvCxnSpPr/>
      </xdr:nvCxnSpPr>
      <xdr:spPr>
        <a:xfrm flipV="1">
          <a:off x="14782800" y="102997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157843</xdr:rowOff>
    </xdr:from>
    <xdr:to>
      <xdr:col>78</xdr:col>
      <xdr:colOff>120650</xdr:colOff>
      <xdr:row>59</xdr:row>
      <xdr:rowOff>87993</xdr:rowOff>
    </xdr:to>
    <xdr:sp macro="" textlink="">
      <xdr:nvSpPr>
        <xdr:cNvPr id="259" name="フローチャート: 判断 258"/>
        <xdr:cNvSpPr/>
      </xdr:nvSpPr>
      <xdr:spPr>
        <a:xfrm>
          <a:off x="15621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98170</xdr:rowOff>
    </xdr:from>
    <xdr:ext cx="736600" cy="259045"/>
    <xdr:sp macro="" textlink="">
      <xdr:nvSpPr>
        <xdr:cNvPr id="260" name="テキスト ボックス 259"/>
        <xdr:cNvSpPr txBox="1"/>
      </xdr:nvSpPr>
      <xdr:spPr>
        <a:xfrm>
          <a:off x="15290800" y="987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151493</xdr:rowOff>
    </xdr:from>
    <xdr:to>
      <xdr:col>73</xdr:col>
      <xdr:colOff>180975</xdr:colOff>
      <xdr:row>60</xdr:row>
      <xdr:rowOff>61685</xdr:rowOff>
    </xdr:to>
    <xdr:cxnSp macro="">
      <xdr:nvCxnSpPr>
        <xdr:cNvPr id="261" name="直線コネクタ 260"/>
        <xdr:cNvCxnSpPr/>
      </xdr:nvCxnSpPr>
      <xdr:spPr>
        <a:xfrm>
          <a:off x="13893800" y="102670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166007</xdr:rowOff>
    </xdr:from>
    <xdr:to>
      <xdr:col>74</xdr:col>
      <xdr:colOff>31750</xdr:colOff>
      <xdr:row>60</xdr:row>
      <xdr:rowOff>96157</xdr:rowOff>
    </xdr:to>
    <xdr:sp macro="" textlink="">
      <xdr:nvSpPr>
        <xdr:cNvPr id="262" name="フローチャート: 判断 261"/>
        <xdr:cNvSpPr/>
      </xdr:nvSpPr>
      <xdr:spPr>
        <a:xfrm>
          <a:off x="14732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106334</xdr:rowOff>
    </xdr:from>
    <xdr:ext cx="762000" cy="259045"/>
    <xdr:sp macro="" textlink="">
      <xdr:nvSpPr>
        <xdr:cNvPr id="263" name="テキスト ボックス 262"/>
        <xdr:cNvSpPr txBox="1"/>
      </xdr:nvSpPr>
      <xdr:spPr>
        <a:xfrm>
          <a:off x="14401800" y="1005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151493</xdr:rowOff>
    </xdr:from>
    <xdr:to>
      <xdr:col>69</xdr:col>
      <xdr:colOff>92075</xdr:colOff>
      <xdr:row>59</xdr:row>
      <xdr:rowOff>167822</xdr:rowOff>
    </xdr:to>
    <xdr:cxnSp macro="">
      <xdr:nvCxnSpPr>
        <xdr:cNvPr id="264" name="直線コネクタ 263"/>
        <xdr:cNvCxnSpPr/>
      </xdr:nvCxnSpPr>
      <xdr:spPr>
        <a:xfrm flipV="1">
          <a:off x="13004800" y="102670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100693</xdr:rowOff>
    </xdr:from>
    <xdr:to>
      <xdr:col>69</xdr:col>
      <xdr:colOff>142875</xdr:colOff>
      <xdr:row>60</xdr:row>
      <xdr:rowOff>30843</xdr:rowOff>
    </xdr:to>
    <xdr:sp macro="" textlink="">
      <xdr:nvSpPr>
        <xdr:cNvPr id="265" name="フローチャート: 判断 264"/>
        <xdr:cNvSpPr/>
      </xdr:nvSpPr>
      <xdr:spPr>
        <a:xfrm>
          <a:off x="13843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41020</xdr:rowOff>
    </xdr:from>
    <xdr:ext cx="762000" cy="259045"/>
    <xdr:sp macro="" textlink="">
      <xdr:nvSpPr>
        <xdr:cNvPr id="266" name="テキスト ボックス 265"/>
        <xdr:cNvSpPr txBox="1"/>
      </xdr:nvSpPr>
      <xdr:spPr>
        <a:xfrm>
          <a:off x="13512800" y="998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117022</xdr:rowOff>
    </xdr:from>
    <xdr:to>
      <xdr:col>65</xdr:col>
      <xdr:colOff>53975</xdr:colOff>
      <xdr:row>60</xdr:row>
      <xdr:rowOff>47172</xdr:rowOff>
    </xdr:to>
    <xdr:sp macro="" textlink="">
      <xdr:nvSpPr>
        <xdr:cNvPr id="267" name="フローチャート: 判断 266"/>
        <xdr:cNvSpPr/>
      </xdr:nvSpPr>
      <xdr:spPr>
        <a:xfrm>
          <a:off x="12954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57349</xdr:rowOff>
    </xdr:from>
    <xdr:ext cx="762000" cy="259045"/>
    <xdr:sp macro="" textlink="">
      <xdr:nvSpPr>
        <xdr:cNvPr id="268" name="テキスト ボックス 267"/>
        <xdr:cNvSpPr txBox="1"/>
      </xdr:nvSpPr>
      <xdr:spPr>
        <a:xfrm>
          <a:off x="12623800" y="1000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92528</xdr:rowOff>
    </xdr:from>
    <xdr:to>
      <xdr:col>82</xdr:col>
      <xdr:colOff>158750</xdr:colOff>
      <xdr:row>59</xdr:row>
      <xdr:rowOff>22678</xdr:rowOff>
    </xdr:to>
    <xdr:sp macro="" textlink="">
      <xdr:nvSpPr>
        <xdr:cNvPr id="274" name="楕円 273"/>
        <xdr:cNvSpPr/>
      </xdr:nvSpPr>
      <xdr:spPr>
        <a:xfrm>
          <a:off x="164592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64605</xdr:rowOff>
    </xdr:from>
    <xdr:ext cx="762000" cy="259045"/>
    <xdr:sp macro="" textlink="">
      <xdr:nvSpPr>
        <xdr:cNvPr id="275" name="その他該当値テキスト"/>
        <xdr:cNvSpPr txBox="1"/>
      </xdr:nvSpPr>
      <xdr:spPr>
        <a:xfrm>
          <a:off x="165989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133350</xdr:rowOff>
    </xdr:from>
    <xdr:to>
      <xdr:col>78</xdr:col>
      <xdr:colOff>120650</xdr:colOff>
      <xdr:row>60</xdr:row>
      <xdr:rowOff>63500</xdr:rowOff>
    </xdr:to>
    <xdr:sp macro="" textlink="">
      <xdr:nvSpPr>
        <xdr:cNvPr id="276" name="楕円 275"/>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48277</xdr:rowOff>
    </xdr:from>
    <xdr:ext cx="736600" cy="259045"/>
    <xdr:sp macro="" textlink="">
      <xdr:nvSpPr>
        <xdr:cNvPr id="277" name="テキスト ボックス 276"/>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10885</xdr:rowOff>
    </xdr:from>
    <xdr:to>
      <xdr:col>74</xdr:col>
      <xdr:colOff>31750</xdr:colOff>
      <xdr:row>60</xdr:row>
      <xdr:rowOff>112485</xdr:rowOff>
    </xdr:to>
    <xdr:sp macro="" textlink="">
      <xdr:nvSpPr>
        <xdr:cNvPr id="278" name="楕円 277"/>
        <xdr:cNvSpPr/>
      </xdr:nvSpPr>
      <xdr:spPr>
        <a:xfrm>
          <a:off x="14732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97262</xdr:rowOff>
    </xdr:from>
    <xdr:ext cx="762000" cy="259045"/>
    <xdr:sp macro="" textlink="">
      <xdr:nvSpPr>
        <xdr:cNvPr id="279" name="テキスト ボックス 278"/>
        <xdr:cNvSpPr txBox="1"/>
      </xdr:nvSpPr>
      <xdr:spPr>
        <a:xfrm>
          <a:off x="14401800" y="103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100693</xdr:rowOff>
    </xdr:from>
    <xdr:to>
      <xdr:col>69</xdr:col>
      <xdr:colOff>142875</xdr:colOff>
      <xdr:row>60</xdr:row>
      <xdr:rowOff>30843</xdr:rowOff>
    </xdr:to>
    <xdr:sp macro="" textlink="">
      <xdr:nvSpPr>
        <xdr:cNvPr id="280" name="楕円 279"/>
        <xdr:cNvSpPr/>
      </xdr:nvSpPr>
      <xdr:spPr>
        <a:xfrm>
          <a:off x="13843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15620</xdr:rowOff>
    </xdr:from>
    <xdr:ext cx="762000" cy="259045"/>
    <xdr:sp macro="" textlink="">
      <xdr:nvSpPr>
        <xdr:cNvPr id="281" name="テキスト ボックス 280"/>
        <xdr:cNvSpPr txBox="1"/>
      </xdr:nvSpPr>
      <xdr:spPr>
        <a:xfrm>
          <a:off x="13512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117022</xdr:rowOff>
    </xdr:from>
    <xdr:to>
      <xdr:col>65</xdr:col>
      <xdr:colOff>53975</xdr:colOff>
      <xdr:row>60</xdr:row>
      <xdr:rowOff>47172</xdr:rowOff>
    </xdr:to>
    <xdr:sp macro="" textlink="">
      <xdr:nvSpPr>
        <xdr:cNvPr id="282" name="楕円 281"/>
        <xdr:cNvSpPr/>
      </xdr:nvSpPr>
      <xdr:spPr>
        <a:xfrm>
          <a:off x="12954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31949</xdr:rowOff>
    </xdr:from>
    <xdr:ext cx="762000" cy="259045"/>
    <xdr:sp macro="" textlink="">
      <xdr:nvSpPr>
        <xdr:cNvPr id="283" name="テキスト ボックス 282"/>
        <xdr:cNvSpPr txBox="1"/>
      </xdr:nvSpPr>
      <xdr:spPr>
        <a:xfrm>
          <a:off x="12623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ポイント減少したが、新環境管理センター整備に伴う志太広域事務組合への負担金の増加等の影響により、経常収支比率の補助費分の減少幅は他の費目と比べ小幅となった。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例年、類似団体平均と比較して高い数値となっているため、今後は他団体への補助金の見直しを含め、経費の削減に努める。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41</xdr:row>
      <xdr:rowOff>31750</xdr:rowOff>
    </xdr:to>
    <xdr:cxnSp macro="">
      <xdr:nvCxnSpPr>
        <xdr:cNvPr id="311" name="直線コネクタ 310"/>
        <xdr:cNvCxnSpPr/>
      </xdr:nvCxnSpPr>
      <xdr:spPr>
        <a:xfrm flipV="1">
          <a:off x="16510000" y="55524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3827</xdr:rowOff>
    </xdr:from>
    <xdr:ext cx="762000" cy="259045"/>
    <xdr:sp macro="" textlink="">
      <xdr:nvSpPr>
        <xdr:cNvPr id="312" name="補助費等最小値テキスト"/>
        <xdr:cNvSpPr txBox="1"/>
      </xdr:nvSpPr>
      <xdr:spPr>
        <a:xfrm>
          <a:off x="16598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31750</xdr:rowOff>
    </xdr:from>
    <xdr:to>
      <xdr:col>82</xdr:col>
      <xdr:colOff>196850</xdr:colOff>
      <xdr:row>41</xdr:row>
      <xdr:rowOff>31750</xdr:rowOff>
    </xdr:to>
    <xdr:cxnSp macro="">
      <xdr:nvCxnSpPr>
        <xdr:cNvPr id="313" name="直線コネクタ 312"/>
        <xdr:cNvCxnSpPr/>
      </xdr:nvCxnSpPr>
      <xdr:spPr>
        <a:xfrm>
          <a:off x="16421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5" name="直線コネクタ 31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142240</xdr:rowOff>
    </xdr:from>
    <xdr:to>
      <xdr:col>82</xdr:col>
      <xdr:colOff>107950</xdr:colOff>
      <xdr:row>36</xdr:row>
      <xdr:rowOff>157480</xdr:rowOff>
    </xdr:to>
    <xdr:cxnSp macro="">
      <xdr:nvCxnSpPr>
        <xdr:cNvPr id="316" name="直線コネクタ 315"/>
        <xdr:cNvCxnSpPr/>
      </xdr:nvCxnSpPr>
      <xdr:spPr>
        <a:xfrm flipV="1">
          <a:off x="15671800" y="63144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66057</xdr:rowOff>
    </xdr:from>
    <xdr:ext cx="762000" cy="259045"/>
    <xdr:sp macro="" textlink="">
      <xdr:nvSpPr>
        <xdr:cNvPr id="317" name="補助費等平均値テキスト"/>
        <xdr:cNvSpPr txBox="1"/>
      </xdr:nvSpPr>
      <xdr:spPr>
        <a:xfrm>
          <a:off x="16598900" y="589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49530</xdr:rowOff>
    </xdr:from>
    <xdr:to>
      <xdr:col>82</xdr:col>
      <xdr:colOff>158750</xdr:colOff>
      <xdr:row>35</xdr:row>
      <xdr:rowOff>151130</xdr:rowOff>
    </xdr:to>
    <xdr:sp macro="" textlink="">
      <xdr:nvSpPr>
        <xdr:cNvPr id="318" name="フローチャート: 判断 317"/>
        <xdr:cNvSpPr/>
      </xdr:nvSpPr>
      <xdr:spPr>
        <a:xfrm>
          <a:off x="164592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36</xdr:row>
      <xdr:rowOff>157480</xdr:rowOff>
    </xdr:to>
    <xdr:cxnSp macro="">
      <xdr:nvCxnSpPr>
        <xdr:cNvPr id="319" name="直線コネクタ 318"/>
        <xdr:cNvCxnSpPr/>
      </xdr:nvCxnSpPr>
      <xdr:spPr>
        <a:xfrm>
          <a:off x="14782800" y="632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20" name="フローチャート: 判断 319"/>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43197</xdr:rowOff>
    </xdr:from>
    <xdr:ext cx="736600" cy="259045"/>
    <xdr:sp macro="" textlink="">
      <xdr:nvSpPr>
        <xdr:cNvPr id="321" name="テキスト ボックス 320"/>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96520</xdr:rowOff>
    </xdr:from>
    <xdr:to>
      <xdr:col>73</xdr:col>
      <xdr:colOff>180975</xdr:colOff>
      <xdr:row>36</xdr:row>
      <xdr:rowOff>149860</xdr:rowOff>
    </xdr:to>
    <xdr:cxnSp macro="">
      <xdr:nvCxnSpPr>
        <xdr:cNvPr id="322" name="直線コネクタ 321"/>
        <xdr:cNvCxnSpPr/>
      </xdr:nvCxnSpPr>
      <xdr:spPr>
        <a:xfrm>
          <a:off x="13893800" y="6268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41910</xdr:rowOff>
    </xdr:from>
    <xdr:to>
      <xdr:col>74</xdr:col>
      <xdr:colOff>31750</xdr:colOff>
      <xdr:row>35</xdr:row>
      <xdr:rowOff>143510</xdr:rowOff>
    </xdr:to>
    <xdr:sp macro="" textlink="">
      <xdr:nvSpPr>
        <xdr:cNvPr id="323" name="フローチャート: 判断 322"/>
        <xdr:cNvSpPr/>
      </xdr:nvSpPr>
      <xdr:spPr>
        <a:xfrm>
          <a:off x="14732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24" name="テキスト ボックス 323"/>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66040</xdr:rowOff>
    </xdr:from>
    <xdr:to>
      <xdr:col>69</xdr:col>
      <xdr:colOff>92075</xdr:colOff>
      <xdr:row>36</xdr:row>
      <xdr:rowOff>96520</xdr:rowOff>
    </xdr:to>
    <xdr:cxnSp macro="">
      <xdr:nvCxnSpPr>
        <xdr:cNvPr id="325" name="直線コネクタ 324"/>
        <xdr:cNvCxnSpPr/>
      </xdr:nvCxnSpPr>
      <xdr:spPr>
        <a:xfrm>
          <a:off x="13004800" y="6238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6" name="フローチャート: 判断 325"/>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27" name="テキスト ボックス 326"/>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160020</xdr:rowOff>
    </xdr:from>
    <xdr:to>
      <xdr:col>65</xdr:col>
      <xdr:colOff>53975</xdr:colOff>
      <xdr:row>35</xdr:row>
      <xdr:rowOff>90170</xdr:rowOff>
    </xdr:to>
    <xdr:sp macro="" textlink="">
      <xdr:nvSpPr>
        <xdr:cNvPr id="328" name="フローチャート: 判断 327"/>
        <xdr:cNvSpPr/>
      </xdr:nvSpPr>
      <xdr:spPr>
        <a:xfrm>
          <a:off x="12954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100347</xdr:rowOff>
    </xdr:from>
    <xdr:ext cx="762000" cy="259045"/>
    <xdr:sp macro="" textlink="">
      <xdr:nvSpPr>
        <xdr:cNvPr id="329" name="テキスト ボックス 328"/>
        <xdr:cNvSpPr txBox="1"/>
      </xdr:nvSpPr>
      <xdr:spPr>
        <a:xfrm>
          <a:off x="12623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35" name="楕円 334"/>
        <xdr:cNvSpPr/>
      </xdr:nvSpPr>
      <xdr:spPr>
        <a:xfrm>
          <a:off x="16459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63517</xdr:rowOff>
    </xdr:from>
    <xdr:ext cx="762000" cy="259045"/>
    <xdr:sp macro="" textlink="">
      <xdr:nvSpPr>
        <xdr:cNvPr id="336" name="補助費等該当値テキスト"/>
        <xdr:cNvSpPr txBox="1"/>
      </xdr:nvSpPr>
      <xdr:spPr>
        <a:xfrm>
          <a:off x="165989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106680</xdr:rowOff>
    </xdr:from>
    <xdr:to>
      <xdr:col>78</xdr:col>
      <xdr:colOff>120650</xdr:colOff>
      <xdr:row>37</xdr:row>
      <xdr:rowOff>36830</xdr:rowOff>
    </xdr:to>
    <xdr:sp macro="" textlink="">
      <xdr:nvSpPr>
        <xdr:cNvPr id="337" name="楕円 336"/>
        <xdr:cNvSpPr/>
      </xdr:nvSpPr>
      <xdr:spPr>
        <a:xfrm>
          <a:off x="15621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21607</xdr:rowOff>
    </xdr:from>
    <xdr:ext cx="736600" cy="259045"/>
    <xdr:sp macro="" textlink="">
      <xdr:nvSpPr>
        <xdr:cNvPr id="338" name="テキスト ボックス 337"/>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9" name="楕円 338"/>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13987</xdr:rowOff>
    </xdr:from>
    <xdr:ext cx="762000" cy="259045"/>
    <xdr:sp macro="" textlink="">
      <xdr:nvSpPr>
        <xdr:cNvPr id="340" name="テキスト ボックス 339"/>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45720</xdr:rowOff>
    </xdr:from>
    <xdr:to>
      <xdr:col>69</xdr:col>
      <xdr:colOff>142875</xdr:colOff>
      <xdr:row>36</xdr:row>
      <xdr:rowOff>147320</xdr:rowOff>
    </xdr:to>
    <xdr:sp macro="" textlink="">
      <xdr:nvSpPr>
        <xdr:cNvPr id="341" name="楕円 340"/>
        <xdr:cNvSpPr/>
      </xdr:nvSpPr>
      <xdr:spPr>
        <a:xfrm>
          <a:off x="13843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132097</xdr:rowOff>
    </xdr:from>
    <xdr:ext cx="762000" cy="259045"/>
    <xdr:sp macro="" textlink="">
      <xdr:nvSpPr>
        <xdr:cNvPr id="342" name="テキスト ボックス 341"/>
        <xdr:cNvSpPr txBox="1"/>
      </xdr:nvSpPr>
      <xdr:spPr>
        <a:xfrm>
          <a:off x="13512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43" name="楕円 342"/>
        <xdr:cNvSpPr/>
      </xdr:nvSpPr>
      <xdr:spPr>
        <a:xfrm>
          <a:off x="12954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44" name="テキスト ボックス 343"/>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令和３年度に償還終了した地方債の償還額が、償還開始分の償還金を約</a:t>
          </a:r>
          <a:r>
            <a:rPr kumimoji="1" lang="en-US" altLang="ja-JP" sz="1300">
              <a:latin typeface="ＭＳ Ｐゴシック" panose="020B0600070205080204" pitchFamily="50" charset="-128"/>
              <a:ea typeface="ＭＳ Ｐゴシック" panose="020B0600070205080204" pitchFamily="50" charset="-128"/>
            </a:rPr>
            <a:t>160</a:t>
          </a:r>
          <a:r>
            <a:rPr kumimoji="1" lang="ja-JP" altLang="en-US" sz="1300">
              <a:latin typeface="ＭＳ Ｐゴシック" panose="020B0600070205080204" pitchFamily="50" charset="-128"/>
              <a:ea typeface="ＭＳ Ｐゴシック" panose="020B0600070205080204" pitchFamily="50" charset="-128"/>
            </a:rPr>
            <a:t>百万円上回っていたことから公債費が減少し、経常収支比率の公債費分の減少に繋がった。</a:t>
          </a:r>
        </a:p>
        <a:p>
          <a:r>
            <a:rPr kumimoji="1" lang="ja-JP" altLang="en-US" sz="1300">
              <a:latin typeface="ＭＳ Ｐゴシック" panose="020B0600070205080204" pitchFamily="50" charset="-128"/>
              <a:ea typeface="ＭＳ Ｐゴシック" panose="020B0600070205080204" pitchFamily="50" charset="-128"/>
            </a:rPr>
            <a:t>　地方債の新規発行の抑制により、前年度から引き続き類似団体平均より低い数値を維持することができており、今後も地方債の適切な活用に努め、公債費の削減を図る。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165100</xdr:rowOff>
    </xdr:to>
    <xdr:cxnSp macro="">
      <xdr:nvCxnSpPr>
        <xdr:cNvPr id="372" name="直線コネクタ 371"/>
        <xdr:cNvCxnSpPr/>
      </xdr:nvCxnSpPr>
      <xdr:spPr>
        <a:xfrm flipV="1">
          <a:off x="4826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73"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4" name="直線コネクタ 373"/>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5"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6" name="直線コネクタ 375"/>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88900</xdr:rowOff>
    </xdr:from>
    <xdr:to>
      <xdr:col>24</xdr:col>
      <xdr:colOff>25400</xdr:colOff>
      <xdr:row>77</xdr:row>
      <xdr:rowOff>39370</xdr:rowOff>
    </xdr:to>
    <xdr:cxnSp macro="">
      <xdr:nvCxnSpPr>
        <xdr:cNvPr id="377" name="直線コネクタ 376"/>
        <xdr:cNvCxnSpPr/>
      </xdr:nvCxnSpPr>
      <xdr:spPr>
        <a:xfrm flipV="1">
          <a:off x="3987800" y="131191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78"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9" name="フローチャート: 判断 378"/>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39370</xdr:rowOff>
    </xdr:from>
    <xdr:to>
      <xdr:col>19</xdr:col>
      <xdr:colOff>187325</xdr:colOff>
      <xdr:row>77</xdr:row>
      <xdr:rowOff>100330</xdr:rowOff>
    </xdr:to>
    <xdr:cxnSp macro="">
      <xdr:nvCxnSpPr>
        <xdr:cNvPr id="380" name="直線コネクタ 379"/>
        <xdr:cNvCxnSpPr/>
      </xdr:nvCxnSpPr>
      <xdr:spPr>
        <a:xfrm flipV="1">
          <a:off x="3098800" y="13241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49530</xdr:rowOff>
    </xdr:from>
    <xdr:to>
      <xdr:col>20</xdr:col>
      <xdr:colOff>38100</xdr:colOff>
      <xdr:row>77</xdr:row>
      <xdr:rowOff>151130</xdr:rowOff>
    </xdr:to>
    <xdr:sp macro="" textlink="">
      <xdr:nvSpPr>
        <xdr:cNvPr id="381" name="フローチャート: 判断 380"/>
        <xdr:cNvSpPr/>
      </xdr:nvSpPr>
      <xdr:spPr>
        <a:xfrm>
          <a:off x="3937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82" name="テキスト ボックス 381"/>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100330</xdr:rowOff>
    </xdr:from>
    <xdr:to>
      <xdr:col>15</xdr:col>
      <xdr:colOff>98425</xdr:colOff>
      <xdr:row>78</xdr:row>
      <xdr:rowOff>12700</xdr:rowOff>
    </xdr:to>
    <xdr:cxnSp macro="">
      <xdr:nvCxnSpPr>
        <xdr:cNvPr id="383" name="直線コネクタ 382"/>
        <xdr:cNvCxnSpPr/>
      </xdr:nvCxnSpPr>
      <xdr:spPr>
        <a:xfrm flipV="1">
          <a:off x="2209800" y="13301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84" name="フローチャート: 判断 383"/>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85" name="テキスト ボックス 384"/>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96520</xdr:rowOff>
    </xdr:to>
    <xdr:cxnSp macro="">
      <xdr:nvCxnSpPr>
        <xdr:cNvPr id="386" name="直線コネクタ 385"/>
        <xdr:cNvCxnSpPr/>
      </xdr:nvCxnSpPr>
      <xdr:spPr>
        <a:xfrm flipV="1">
          <a:off x="1320800" y="13385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3811</xdr:rowOff>
    </xdr:from>
    <xdr:to>
      <xdr:col>11</xdr:col>
      <xdr:colOff>60325</xdr:colOff>
      <xdr:row>77</xdr:row>
      <xdr:rowOff>105411</xdr:rowOff>
    </xdr:to>
    <xdr:sp macro="" textlink="">
      <xdr:nvSpPr>
        <xdr:cNvPr id="387" name="フローチャート: 判断 386"/>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115588</xdr:rowOff>
    </xdr:from>
    <xdr:ext cx="762000" cy="259045"/>
    <xdr:sp macro="" textlink="">
      <xdr:nvSpPr>
        <xdr:cNvPr id="388" name="テキスト ボックス 387"/>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9" name="フローチャート: 判断 388"/>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90" name="テキスト ボックス 389"/>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96" name="楕円 395"/>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97" name="公債費該当値テキスト"/>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160020</xdr:rowOff>
    </xdr:from>
    <xdr:to>
      <xdr:col>20</xdr:col>
      <xdr:colOff>38100</xdr:colOff>
      <xdr:row>77</xdr:row>
      <xdr:rowOff>90170</xdr:rowOff>
    </xdr:to>
    <xdr:sp macro="" textlink="">
      <xdr:nvSpPr>
        <xdr:cNvPr id="398" name="楕円 397"/>
        <xdr:cNvSpPr/>
      </xdr:nvSpPr>
      <xdr:spPr>
        <a:xfrm>
          <a:off x="3937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100347</xdr:rowOff>
    </xdr:from>
    <xdr:ext cx="736600" cy="259045"/>
    <xdr:sp macro="" textlink="">
      <xdr:nvSpPr>
        <xdr:cNvPr id="399" name="テキスト ボックス 398"/>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49530</xdr:rowOff>
    </xdr:from>
    <xdr:to>
      <xdr:col>15</xdr:col>
      <xdr:colOff>149225</xdr:colOff>
      <xdr:row>77</xdr:row>
      <xdr:rowOff>151130</xdr:rowOff>
    </xdr:to>
    <xdr:sp macro="" textlink="">
      <xdr:nvSpPr>
        <xdr:cNvPr id="400" name="楕円 399"/>
        <xdr:cNvSpPr/>
      </xdr:nvSpPr>
      <xdr:spPr>
        <a:xfrm>
          <a:off x="3048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135907</xdr:rowOff>
    </xdr:from>
    <xdr:ext cx="762000" cy="259045"/>
    <xdr:sp macro="" textlink="">
      <xdr:nvSpPr>
        <xdr:cNvPr id="401" name="テキスト ボックス 400"/>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402" name="楕円 401"/>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403" name="テキスト ボックス 402"/>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45720</xdr:rowOff>
    </xdr:from>
    <xdr:to>
      <xdr:col>6</xdr:col>
      <xdr:colOff>171450</xdr:colOff>
      <xdr:row>78</xdr:row>
      <xdr:rowOff>147320</xdr:rowOff>
    </xdr:to>
    <xdr:sp macro="" textlink="">
      <xdr:nvSpPr>
        <xdr:cNvPr id="404" name="楕円 403"/>
        <xdr:cNvSpPr/>
      </xdr:nvSpPr>
      <xdr:spPr>
        <a:xfrm>
          <a:off x="1270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132097</xdr:rowOff>
    </xdr:from>
    <xdr:ext cx="762000" cy="259045"/>
    <xdr:sp macro="" textlink="">
      <xdr:nvSpPr>
        <xdr:cNvPr id="405" name="テキスト ボックス 404"/>
        <xdr:cNvSpPr txBox="1"/>
      </xdr:nvSpPr>
      <xdr:spPr>
        <a:xfrm>
          <a:off x="939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決算額は年々増加しているが、令和３年度は決算額の増加を上回る経常一般財源の増加により、前年度と比較して</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と物件費は抑えられているが、一方で扶助費と補助費等が類似団体平均を大きく上回っており、全体としては平均をわずかに下回っている状況である。今後も引き続き、経常経費の削減を図り、財政構造の弾力性の維持に努める。</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0" name="直線コネクタ 41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1" name="テキスト ボックス 42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2" name="直線コネクタ 42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3" name="テキスト ボックス 42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4" name="直線コネクタ 42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5" name="テキスト ボックス 42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6" name="直線コネクタ 42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7" name="テキスト ボックス 42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44704</xdr:rowOff>
    </xdr:to>
    <xdr:cxnSp macro="">
      <xdr:nvCxnSpPr>
        <xdr:cNvPr id="431" name="直線コネクタ 430"/>
        <xdr:cNvCxnSpPr/>
      </xdr:nvCxnSpPr>
      <xdr:spPr>
        <a:xfrm flipV="1">
          <a:off x="16510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32" name="公債費以外最小値テキスト"/>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33" name="直線コネクタ 432"/>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4"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5" name="直線コネクタ 434"/>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21844</xdr:rowOff>
    </xdr:from>
    <xdr:to>
      <xdr:col>82</xdr:col>
      <xdr:colOff>107950</xdr:colOff>
      <xdr:row>77</xdr:row>
      <xdr:rowOff>33274</xdr:rowOff>
    </xdr:to>
    <xdr:cxnSp macro="">
      <xdr:nvCxnSpPr>
        <xdr:cNvPr id="436" name="直線コネクタ 435"/>
        <xdr:cNvCxnSpPr/>
      </xdr:nvCxnSpPr>
      <xdr:spPr>
        <a:xfrm flipV="1">
          <a:off x="15671800" y="13052044"/>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16273</xdr:rowOff>
    </xdr:from>
    <xdr:ext cx="762000" cy="259045"/>
    <xdr:sp macro="" textlink="">
      <xdr:nvSpPr>
        <xdr:cNvPr id="437" name="公債費以外平均値テキスト"/>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38" name="フローチャート: 判断 437"/>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77</xdr:row>
      <xdr:rowOff>33274</xdr:rowOff>
    </xdr:to>
    <xdr:cxnSp macro="">
      <xdr:nvCxnSpPr>
        <xdr:cNvPr id="439" name="直線コネクタ 438"/>
        <xdr:cNvCxnSpPr/>
      </xdr:nvCxnSpPr>
      <xdr:spPr>
        <a:xfrm>
          <a:off x="14782800" y="1311148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40" name="フローチャート: 判断 439"/>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41" name="テキスト ボックス 440"/>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110998</xdr:rowOff>
    </xdr:from>
    <xdr:to>
      <xdr:col>73</xdr:col>
      <xdr:colOff>180975</xdr:colOff>
      <xdr:row>76</xdr:row>
      <xdr:rowOff>81280</xdr:rowOff>
    </xdr:to>
    <xdr:cxnSp macro="">
      <xdr:nvCxnSpPr>
        <xdr:cNvPr id="442" name="直線コネクタ 441"/>
        <xdr:cNvCxnSpPr/>
      </xdr:nvCxnSpPr>
      <xdr:spPr>
        <a:xfrm>
          <a:off x="13893800" y="1296974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69342</xdr:rowOff>
    </xdr:from>
    <xdr:to>
      <xdr:col>74</xdr:col>
      <xdr:colOff>31750</xdr:colOff>
      <xdr:row>77</xdr:row>
      <xdr:rowOff>170942</xdr:rowOff>
    </xdr:to>
    <xdr:sp macro="" textlink="">
      <xdr:nvSpPr>
        <xdr:cNvPr id="443" name="フローチャート: 判断 442"/>
        <xdr:cNvSpPr/>
      </xdr:nvSpPr>
      <xdr:spPr>
        <a:xfrm>
          <a:off x="14732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155719</xdr:rowOff>
    </xdr:from>
    <xdr:ext cx="762000" cy="259045"/>
    <xdr:sp macro="" textlink="">
      <xdr:nvSpPr>
        <xdr:cNvPr id="444" name="テキスト ボックス 443"/>
        <xdr:cNvSpPr txBox="1"/>
      </xdr:nvSpPr>
      <xdr:spPr>
        <a:xfrm>
          <a:off x="14401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60706</xdr:rowOff>
    </xdr:from>
    <xdr:to>
      <xdr:col>69</xdr:col>
      <xdr:colOff>92075</xdr:colOff>
      <xdr:row>75</xdr:row>
      <xdr:rowOff>110998</xdr:rowOff>
    </xdr:to>
    <xdr:cxnSp macro="">
      <xdr:nvCxnSpPr>
        <xdr:cNvPr id="445" name="直線コネクタ 444"/>
        <xdr:cNvCxnSpPr/>
      </xdr:nvCxnSpPr>
      <xdr:spPr>
        <a:xfrm>
          <a:off x="13004800" y="129194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6" name="フローチャート: 判断 445"/>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47" name="テキスト ボックス 446"/>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8" name="フローチャート: 判断 447"/>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49" name="テキスト ボックス 448"/>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142494</xdr:rowOff>
    </xdr:from>
    <xdr:to>
      <xdr:col>82</xdr:col>
      <xdr:colOff>158750</xdr:colOff>
      <xdr:row>76</xdr:row>
      <xdr:rowOff>72644</xdr:rowOff>
    </xdr:to>
    <xdr:sp macro="" textlink="">
      <xdr:nvSpPr>
        <xdr:cNvPr id="455" name="楕円 454"/>
        <xdr:cNvSpPr/>
      </xdr:nvSpPr>
      <xdr:spPr>
        <a:xfrm>
          <a:off x="16459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159021</xdr:rowOff>
    </xdr:from>
    <xdr:ext cx="762000" cy="259045"/>
    <xdr:sp macro="" textlink="">
      <xdr:nvSpPr>
        <xdr:cNvPr id="456" name="公債費以外該当値テキスト"/>
        <xdr:cNvSpPr txBox="1"/>
      </xdr:nvSpPr>
      <xdr:spPr>
        <a:xfrm>
          <a:off x="16598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153924</xdr:rowOff>
    </xdr:from>
    <xdr:to>
      <xdr:col>78</xdr:col>
      <xdr:colOff>120650</xdr:colOff>
      <xdr:row>77</xdr:row>
      <xdr:rowOff>84074</xdr:rowOff>
    </xdr:to>
    <xdr:sp macro="" textlink="">
      <xdr:nvSpPr>
        <xdr:cNvPr id="457" name="楕円 456"/>
        <xdr:cNvSpPr/>
      </xdr:nvSpPr>
      <xdr:spPr>
        <a:xfrm>
          <a:off x="15621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94251</xdr:rowOff>
    </xdr:from>
    <xdr:ext cx="736600" cy="259045"/>
    <xdr:sp macro="" textlink="">
      <xdr:nvSpPr>
        <xdr:cNvPr id="458" name="テキスト ボックス 457"/>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30480</xdr:rowOff>
    </xdr:from>
    <xdr:to>
      <xdr:col>74</xdr:col>
      <xdr:colOff>31750</xdr:colOff>
      <xdr:row>76</xdr:row>
      <xdr:rowOff>132080</xdr:rowOff>
    </xdr:to>
    <xdr:sp macro="" textlink="">
      <xdr:nvSpPr>
        <xdr:cNvPr id="459" name="楕円 458"/>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60" name="テキスト ボックス 459"/>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60198</xdr:rowOff>
    </xdr:from>
    <xdr:to>
      <xdr:col>69</xdr:col>
      <xdr:colOff>142875</xdr:colOff>
      <xdr:row>75</xdr:row>
      <xdr:rowOff>161798</xdr:rowOff>
    </xdr:to>
    <xdr:sp macro="" textlink="">
      <xdr:nvSpPr>
        <xdr:cNvPr id="461" name="楕円 460"/>
        <xdr:cNvSpPr/>
      </xdr:nvSpPr>
      <xdr:spPr>
        <a:xfrm>
          <a:off x="13843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525</xdr:rowOff>
    </xdr:from>
    <xdr:ext cx="762000" cy="259045"/>
    <xdr:sp macro="" textlink="">
      <xdr:nvSpPr>
        <xdr:cNvPr id="462" name="テキスト ボックス 461"/>
        <xdr:cNvSpPr txBox="1"/>
      </xdr:nvSpPr>
      <xdr:spPr>
        <a:xfrm>
          <a:off x="13512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9906</xdr:rowOff>
    </xdr:from>
    <xdr:to>
      <xdr:col>65</xdr:col>
      <xdr:colOff>53975</xdr:colOff>
      <xdr:row>75</xdr:row>
      <xdr:rowOff>111506</xdr:rowOff>
    </xdr:to>
    <xdr:sp macro="" textlink="">
      <xdr:nvSpPr>
        <xdr:cNvPr id="463" name="楕円 462"/>
        <xdr:cNvSpPr/>
      </xdr:nvSpPr>
      <xdr:spPr>
        <a:xfrm>
          <a:off x="12954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121683</xdr:rowOff>
    </xdr:from>
    <xdr:ext cx="762000" cy="259045"/>
    <xdr:sp macro="" textlink="">
      <xdr:nvSpPr>
        <xdr:cNvPr id="464" name="テキスト ボックス 463"/>
        <xdr:cNvSpPr txBox="1"/>
      </xdr:nvSpPr>
      <xdr:spPr>
        <a:xfrm>
          <a:off x="12623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静岡県藤枝市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107798</xdr:rowOff>
    </xdr:from>
    <xdr:to>
      <xdr:col>29</xdr:col>
      <xdr:colOff>127000</xdr:colOff>
      <xdr:row>18</xdr:row>
      <xdr:rowOff>152279</xdr:rowOff>
    </xdr:to>
    <xdr:cxnSp macro="">
      <xdr:nvCxnSpPr>
        <xdr:cNvPr id="45" name="直線コネクタ 44"/>
        <xdr:cNvCxnSpPr/>
      </xdr:nvCxnSpPr>
      <xdr:spPr bwMode="auto">
        <a:xfrm flipV="1">
          <a:off x="5651500" y="2212823"/>
          <a:ext cx="0" cy="10731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124356</xdr:rowOff>
    </xdr:from>
    <xdr:ext cx="762000" cy="259045"/>
    <xdr:sp macro="" textlink="">
      <xdr:nvSpPr>
        <xdr:cNvPr id="46" name="人口1人当たり決算額の推移最小値テキスト130"/>
        <xdr:cNvSpPr txBox="1"/>
      </xdr:nvSpPr>
      <xdr:spPr>
        <a:xfrm>
          <a:off x="5740400" y="32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152279</xdr:rowOff>
    </xdr:from>
    <xdr:to>
      <xdr:col>30</xdr:col>
      <xdr:colOff>25400</xdr:colOff>
      <xdr:row>18</xdr:row>
      <xdr:rowOff>152279</xdr:rowOff>
    </xdr:to>
    <xdr:cxnSp macro="">
      <xdr:nvCxnSpPr>
        <xdr:cNvPr id="47" name="直線コネクタ 46"/>
        <xdr:cNvCxnSpPr/>
      </xdr:nvCxnSpPr>
      <xdr:spPr bwMode="auto">
        <a:xfrm>
          <a:off x="5562600" y="32860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22725</xdr:rowOff>
    </xdr:from>
    <xdr:ext cx="762000" cy="259045"/>
    <xdr:sp macro="" textlink="">
      <xdr:nvSpPr>
        <xdr:cNvPr id="48" name="人口1人当たり決算額の推移最大値テキスト130"/>
        <xdr:cNvSpPr txBox="1"/>
      </xdr:nvSpPr>
      <xdr:spPr>
        <a:xfrm>
          <a:off x="5740400" y="19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107798</xdr:rowOff>
    </xdr:from>
    <xdr:to>
      <xdr:col>30</xdr:col>
      <xdr:colOff>25400</xdr:colOff>
      <xdr:row>12</xdr:row>
      <xdr:rowOff>107798</xdr:rowOff>
    </xdr:to>
    <xdr:cxnSp macro="">
      <xdr:nvCxnSpPr>
        <xdr:cNvPr id="49" name="直線コネクタ 48"/>
        <xdr:cNvCxnSpPr/>
      </xdr:nvCxnSpPr>
      <xdr:spPr bwMode="auto">
        <a:xfrm>
          <a:off x="5562600" y="221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123247</xdr:rowOff>
    </xdr:from>
    <xdr:to>
      <xdr:col>29</xdr:col>
      <xdr:colOff>127000</xdr:colOff>
      <xdr:row>17</xdr:row>
      <xdr:rowOff>161404</xdr:rowOff>
    </xdr:to>
    <xdr:cxnSp macro="">
      <xdr:nvCxnSpPr>
        <xdr:cNvPr id="50" name="直線コネクタ 49"/>
        <xdr:cNvCxnSpPr/>
      </xdr:nvCxnSpPr>
      <xdr:spPr bwMode="auto">
        <a:xfrm flipV="1">
          <a:off x="5003800" y="3085522"/>
          <a:ext cx="647700" cy="38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119683</xdr:rowOff>
    </xdr:from>
    <xdr:ext cx="762000" cy="259045"/>
    <xdr:sp macro="" textlink="">
      <xdr:nvSpPr>
        <xdr:cNvPr id="51" name="人口1人当たり決算額の推移平均値テキスト130"/>
        <xdr:cNvSpPr txBox="1"/>
      </xdr:nvSpPr>
      <xdr:spPr>
        <a:xfrm>
          <a:off x="5740400" y="2739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103156</xdr:rowOff>
    </xdr:from>
    <xdr:to>
      <xdr:col>29</xdr:col>
      <xdr:colOff>177800</xdr:colOff>
      <xdr:row>17</xdr:row>
      <xdr:rowOff>33306</xdr:rowOff>
    </xdr:to>
    <xdr:sp macro="" textlink="">
      <xdr:nvSpPr>
        <xdr:cNvPr id="52" name="フローチャート: 判断 51"/>
        <xdr:cNvSpPr/>
      </xdr:nvSpPr>
      <xdr:spPr bwMode="auto">
        <a:xfrm>
          <a:off x="56007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161404</xdr:rowOff>
    </xdr:from>
    <xdr:to>
      <xdr:col>26</xdr:col>
      <xdr:colOff>50800</xdr:colOff>
      <xdr:row>18</xdr:row>
      <xdr:rowOff>33503</xdr:rowOff>
    </xdr:to>
    <xdr:cxnSp macro="">
      <xdr:nvCxnSpPr>
        <xdr:cNvPr id="53" name="直線コネクタ 52"/>
        <xdr:cNvCxnSpPr/>
      </xdr:nvCxnSpPr>
      <xdr:spPr bwMode="auto">
        <a:xfrm flipV="1">
          <a:off x="4305300" y="3123679"/>
          <a:ext cx="698500" cy="43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163906</xdr:rowOff>
    </xdr:from>
    <xdr:to>
      <xdr:col>26</xdr:col>
      <xdr:colOff>101600</xdr:colOff>
      <xdr:row>17</xdr:row>
      <xdr:rowOff>94056</xdr:rowOff>
    </xdr:to>
    <xdr:sp macro="" textlink="">
      <xdr:nvSpPr>
        <xdr:cNvPr id="54" name="フローチャート: 判断 53"/>
        <xdr:cNvSpPr/>
      </xdr:nvSpPr>
      <xdr:spPr bwMode="auto">
        <a:xfrm>
          <a:off x="49530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104233</xdr:rowOff>
    </xdr:from>
    <xdr:ext cx="736600" cy="259045"/>
    <xdr:sp macro="" textlink="">
      <xdr:nvSpPr>
        <xdr:cNvPr id="55" name="テキスト ボックス 54"/>
        <xdr:cNvSpPr txBox="1"/>
      </xdr:nvSpPr>
      <xdr:spPr>
        <a:xfrm>
          <a:off x="4622800" y="272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33503</xdr:rowOff>
    </xdr:from>
    <xdr:to>
      <xdr:col>22</xdr:col>
      <xdr:colOff>114300</xdr:colOff>
      <xdr:row>18</xdr:row>
      <xdr:rowOff>50476</xdr:rowOff>
    </xdr:to>
    <xdr:cxnSp macro="">
      <xdr:nvCxnSpPr>
        <xdr:cNvPr id="56" name="直線コネクタ 55"/>
        <xdr:cNvCxnSpPr/>
      </xdr:nvCxnSpPr>
      <xdr:spPr bwMode="auto">
        <a:xfrm flipV="1">
          <a:off x="3606800" y="3167228"/>
          <a:ext cx="698500" cy="16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13564</xdr:rowOff>
    </xdr:from>
    <xdr:to>
      <xdr:col>22</xdr:col>
      <xdr:colOff>165100</xdr:colOff>
      <xdr:row>17</xdr:row>
      <xdr:rowOff>115164</xdr:rowOff>
    </xdr:to>
    <xdr:sp macro="" textlink="">
      <xdr:nvSpPr>
        <xdr:cNvPr id="57" name="フローチャート: 判断 56"/>
        <xdr:cNvSpPr/>
      </xdr:nvSpPr>
      <xdr:spPr bwMode="auto">
        <a:xfrm>
          <a:off x="42545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125341</xdr:rowOff>
    </xdr:from>
    <xdr:ext cx="762000" cy="259045"/>
    <xdr:sp macro="" textlink="">
      <xdr:nvSpPr>
        <xdr:cNvPr id="58" name="テキスト ボックス 57"/>
        <xdr:cNvSpPr txBox="1"/>
      </xdr:nvSpPr>
      <xdr:spPr>
        <a:xfrm>
          <a:off x="3924300" y="274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50476</xdr:rowOff>
    </xdr:from>
    <xdr:to>
      <xdr:col>18</xdr:col>
      <xdr:colOff>177800</xdr:colOff>
      <xdr:row>18</xdr:row>
      <xdr:rowOff>71679</xdr:rowOff>
    </xdr:to>
    <xdr:cxnSp macro="">
      <xdr:nvCxnSpPr>
        <xdr:cNvPr id="59" name="直線コネクタ 58"/>
        <xdr:cNvCxnSpPr/>
      </xdr:nvCxnSpPr>
      <xdr:spPr bwMode="auto">
        <a:xfrm flipV="1">
          <a:off x="2908300" y="3184201"/>
          <a:ext cx="698500" cy="21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52940</xdr:rowOff>
    </xdr:from>
    <xdr:to>
      <xdr:col>19</xdr:col>
      <xdr:colOff>38100</xdr:colOff>
      <xdr:row>17</xdr:row>
      <xdr:rowOff>154540</xdr:rowOff>
    </xdr:to>
    <xdr:sp macro="" textlink="">
      <xdr:nvSpPr>
        <xdr:cNvPr id="60" name="フローチャート: 判断 59"/>
        <xdr:cNvSpPr/>
      </xdr:nvSpPr>
      <xdr:spPr bwMode="auto">
        <a:xfrm>
          <a:off x="3556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164717</xdr:rowOff>
    </xdr:from>
    <xdr:ext cx="762000" cy="259045"/>
    <xdr:sp macro="" textlink="">
      <xdr:nvSpPr>
        <xdr:cNvPr id="61" name="テキスト ボックス 60"/>
        <xdr:cNvSpPr txBox="1"/>
      </xdr:nvSpPr>
      <xdr:spPr>
        <a:xfrm>
          <a:off x="3225800" y="27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55988</xdr:rowOff>
    </xdr:from>
    <xdr:to>
      <xdr:col>15</xdr:col>
      <xdr:colOff>101600</xdr:colOff>
      <xdr:row>17</xdr:row>
      <xdr:rowOff>157588</xdr:rowOff>
    </xdr:to>
    <xdr:sp macro="" textlink="">
      <xdr:nvSpPr>
        <xdr:cNvPr id="62" name="フローチャート: 判断 61"/>
        <xdr:cNvSpPr/>
      </xdr:nvSpPr>
      <xdr:spPr bwMode="auto">
        <a:xfrm>
          <a:off x="2857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167765</xdr:rowOff>
    </xdr:from>
    <xdr:ext cx="762000" cy="259045"/>
    <xdr:sp macro="" textlink="">
      <xdr:nvSpPr>
        <xdr:cNvPr id="63" name="テキスト ボックス 62"/>
        <xdr:cNvSpPr txBox="1"/>
      </xdr:nvSpPr>
      <xdr:spPr>
        <a:xfrm>
          <a:off x="25273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72447</xdr:rowOff>
    </xdr:from>
    <xdr:to>
      <xdr:col>29</xdr:col>
      <xdr:colOff>177800</xdr:colOff>
      <xdr:row>18</xdr:row>
      <xdr:rowOff>2597</xdr:rowOff>
    </xdr:to>
    <xdr:sp macro="" textlink="">
      <xdr:nvSpPr>
        <xdr:cNvPr id="69" name="楕円 68"/>
        <xdr:cNvSpPr/>
      </xdr:nvSpPr>
      <xdr:spPr bwMode="auto">
        <a:xfrm>
          <a:off x="5600700" y="3034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44524</xdr:rowOff>
    </xdr:from>
    <xdr:ext cx="762000" cy="259045"/>
    <xdr:sp macro="" textlink="">
      <xdr:nvSpPr>
        <xdr:cNvPr id="70" name="人口1人当たり決算額の推移該当値テキスト130"/>
        <xdr:cNvSpPr txBox="1"/>
      </xdr:nvSpPr>
      <xdr:spPr>
        <a:xfrm>
          <a:off x="5740400" y="300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110604</xdr:rowOff>
    </xdr:from>
    <xdr:to>
      <xdr:col>26</xdr:col>
      <xdr:colOff>101600</xdr:colOff>
      <xdr:row>18</xdr:row>
      <xdr:rowOff>40754</xdr:rowOff>
    </xdr:to>
    <xdr:sp macro="" textlink="">
      <xdr:nvSpPr>
        <xdr:cNvPr id="71" name="楕円 70"/>
        <xdr:cNvSpPr/>
      </xdr:nvSpPr>
      <xdr:spPr bwMode="auto">
        <a:xfrm>
          <a:off x="4953000" y="3072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25531</xdr:rowOff>
    </xdr:from>
    <xdr:ext cx="736600" cy="259045"/>
    <xdr:sp macro="" textlink="">
      <xdr:nvSpPr>
        <xdr:cNvPr id="72" name="テキスト ボックス 71"/>
        <xdr:cNvSpPr txBox="1"/>
      </xdr:nvSpPr>
      <xdr:spPr>
        <a:xfrm>
          <a:off x="4622800" y="315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154153</xdr:rowOff>
    </xdr:from>
    <xdr:to>
      <xdr:col>22</xdr:col>
      <xdr:colOff>165100</xdr:colOff>
      <xdr:row>18</xdr:row>
      <xdr:rowOff>84303</xdr:rowOff>
    </xdr:to>
    <xdr:sp macro="" textlink="">
      <xdr:nvSpPr>
        <xdr:cNvPr id="73" name="楕円 72"/>
        <xdr:cNvSpPr/>
      </xdr:nvSpPr>
      <xdr:spPr bwMode="auto">
        <a:xfrm>
          <a:off x="4254500" y="3116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69080</xdr:rowOff>
    </xdr:from>
    <xdr:ext cx="762000" cy="259045"/>
    <xdr:sp macro="" textlink="">
      <xdr:nvSpPr>
        <xdr:cNvPr id="74" name="テキスト ボックス 73"/>
        <xdr:cNvSpPr txBox="1"/>
      </xdr:nvSpPr>
      <xdr:spPr>
        <a:xfrm>
          <a:off x="3924300" y="320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171126</xdr:rowOff>
    </xdr:from>
    <xdr:to>
      <xdr:col>19</xdr:col>
      <xdr:colOff>38100</xdr:colOff>
      <xdr:row>18</xdr:row>
      <xdr:rowOff>101276</xdr:rowOff>
    </xdr:to>
    <xdr:sp macro="" textlink="">
      <xdr:nvSpPr>
        <xdr:cNvPr id="75" name="楕円 74"/>
        <xdr:cNvSpPr/>
      </xdr:nvSpPr>
      <xdr:spPr bwMode="auto">
        <a:xfrm>
          <a:off x="3556000" y="3133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86053</xdr:rowOff>
    </xdr:from>
    <xdr:ext cx="762000" cy="259045"/>
    <xdr:sp macro="" textlink="">
      <xdr:nvSpPr>
        <xdr:cNvPr id="76" name="テキスト ボックス 75"/>
        <xdr:cNvSpPr txBox="1"/>
      </xdr:nvSpPr>
      <xdr:spPr>
        <a:xfrm>
          <a:off x="3225800" y="321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20879</xdr:rowOff>
    </xdr:from>
    <xdr:to>
      <xdr:col>15</xdr:col>
      <xdr:colOff>101600</xdr:colOff>
      <xdr:row>18</xdr:row>
      <xdr:rowOff>122479</xdr:rowOff>
    </xdr:to>
    <xdr:sp macro="" textlink="">
      <xdr:nvSpPr>
        <xdr:cNvPr id="77" name="楕円 76"/>
        <xdr:cNvSpPr/>
      </xdr:nvSpPr>
      <xdr:spPr bwMode="auto">
        <a:xfrm>
          <a:off x="2857500" y="3154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107256</xdr:rowOff>
    </xdr:from>
    <xdr:ext cx="762000" cy="259045"/>
    <xdr:sp macro="" textlink="">
      <xdr:nvSpPr>
        <xdr:cNvPr id="78" name="テキスト ボックス 77"/>
        <xdr:cNvSpPr txBox="1"/>
      </xdr:nvSpPr>
      <xdr:spPr>
        <a:xfrm>
          <a:off x="2527300" y="3240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255153</xdr:rowOff>
    </xdr:from>
    <xdr:to>
      <xdr:col>29</xdr:col>
      <xdr:colOff>127000</xdr:colOff>
      <xdr:row>38</xdr:row>
      <xdr:rowOff>71085</xdr:rowOff>
    </xdr:to>
    <xdr:cxnSp macro="">
      <xdr:nvCxnSpPr>
        <xdr:cNvPr id="105" name="直線コネクタ 104"/>
        <xdr:cNvCxnSpPr/>
      </xdr:nvCxnSpPr>
      <xdr:spPr bwMode="auto">
        <a:xfrm flipV="1">
          <a:off x="5651500" y="6179703"/>
          <a:ext cx="0" cy="1358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43162</xdr:rowOff>
    </xdr:from>
    <xdr:ext cx="762000" cy="259045"/>
    <xdr:sp macro="" textlink="">
      <xdr:nvSpPr>
        <xdr:cNvPr id="106" name="人口1人当たり決算額の推移最小値テキスト445"/>
        <xdr:cNvSpPr txBox="1"/>
      </xdr:nvSpPr>
      <xdr:spPr>
        <a:xfrm>
          <a:off x="5740400" y="751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71085</xdr:rowOff>
    </xdr:from>
    <xdr:to>
      <xdr:col>30</xdr:col>
      <xdr:colOff>25400</xdr:colOff>
      <xdr:row>38</xdr:row>
      <xdr:rowOff>71085</xdr:rowOff>
    </xdr:to>
    <xdr:cxnSp macro="">
      <xdr:nvCxnSpPr>
        <xdr:cNvPr id="107" name="直線コネクタ 106"/>
        <xdr:cNvCxnSpPr/>
      </xdr:nvCxnSpPr>
      <xdr:spPr bwMode="auto">
        <a:xfrm>
          <a:off x="5562600" y="7538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170080</xdr:rowOff>
    </xdr:from>
    <xdr:ext cx="762000" cy="259045"/>
    <xdr:sp macro="" textlink="">
      <xdr:nvSpPr>
        <xdr:cNvPr id="108" name="人口1人当たり決算額の推移最大値テキスト445"/>
        <xdr:cNvSpPr txBox="1"/>
      </xdr:nvSpPr>
      <xdr:spPr>
        <a:xfrm>
          <a:off x="5740400" y="592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255153</xdr:rowOff>
    </xdr:from>
    <xdr:to>
      <xdr:col>30</xdr:col>
      <xdr:colOff>25400</xdr:colOff>
      <xdr:row>33</xdr:row>
      <xdr:rowOff>255153</xdr:rowOff>
    </xdr:to>
    <xdr:cxnSp macro="">
      <xdr:nvCxnSpPr>
        <xdr:cNvPr id="109" name="直線コネクタ 108"/>
        <xdr:cNvCxnSpPr/>
      </xdr:nvCxnSpPr>
      <xdr:spPr bwMode="auto">
        <a:xfrm>
          <a:off x="5562600" y="6179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341655</xdr:rowOff>
    </xdr:from>
    <xdr:to>
      <xdr:col>29</xdr:col>
      <xdr:colOff>127000</xdr:colOff>
      <xdr:row>36</xdr:row>
      <xdr:rowOff>72639</xdr:rowOff>
    </xdr:to>
    <xdr:cxnSp macro="">
      <xdr:nvCxnSpPr>
        <xdr:cNvPr id="110" name="直線コネクタ 109"/>
        <xdr:cNvCxnSpPr/>
      </xdr:nvCxnSpPr>
      <xdr:spPr bwMode="auto">
        <a:xfrm>
          <a:off x="5003800" y="6952005"/>
          <a:ext cx="647700" cy="73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172828</xdr:rowOff>
    </xdr:from>
    <xdr:ext cx="762000" cy="259045"/>
    <xdr:sp macro="" textlink="">
      <xdr:nvSpPr>
        <xdr:cNvPr id="111" name="人口1人当たり決算額の推移平均値テキスト445"/>
        <xdr:cNvSpPr txBox="1"/>
      </xdr:nvSpPr>
      <xdr:spPr>
        <a:xfrm>
          <a:off x="5740400" y="6783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327751</xdr:rowOff>
    </xdr:from>
    <xdr:to>
      <xdr:col>29</xdr:col>
      <xdr:colOff>177800</xdr:colOff>
      <xdr:row>36</xdr:row>
      <xdr:rowOff>86451</xdr:rowOff>
    </xdr:to>
    <xdr:sp macro="" textlink="">
      <xdr:nvSpPr>
        <xdr:cNvPr id="112" name="フローチャート: 判断 111"/>
        <xdr:cNvSpPr/>
      </xdr:nvSpPr>
      <xdr:spPr bwMode="auto">
        <a:xfrm>
          <a:off x="56007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276641</xdr:rowOff>
    </xdr:from>
    <xdr:to>
      <xdr:col>26</xdr:col>
      <xdr:colOff>50800</xdr:colOff>
      <xdr:row>35</xdr:row>
      <xdr:rowOff>341655</xdr:rowOff>
    </xdr:to>
    <xdr:cxnSp macro="">
      <xdr:nvCxnSpPr>
        <xdr:cNvPr id="113" name="直線コネクタ 112"/>
        <xdr:cNvCxnSpPr/>
      </xdr:nvCxnSpPr>
      <xdr:spPr bwMode="auto">
        <a:xfrm>
          <a:off x="4305300" y="6886991"/>
          <a:ext cx="698500" cy="65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17450</xdr:rowOff>
    </xdr:from>
    <xdr:to>
      <xdr:col>26</xdr:col>
      <xdr:colOff>101600</xdr:colOff>
      <xdr:row>36</xdr:row>
      <xdr:rowOff>119050</xdr:rowOff>
    </xdr:to>
    <xdr:sp macro="" textlink="">
      <xdr:nvSpPr>
        <xdr:cNvPr id="114" name="フローチャート: 判断 113"/>
        <xdr:cNvSpPr/>
      </xdr:nvSpPr>
      <xdr:spPr bwMode="auto">
        <a:xfrm>
          <a:off x="4953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103827</xdr:rowOff>
    </xdr:from>
    <xdr:ext cx="736600" cy="259045"/>
    <xdr:sp macro="" textlink="">
      <xdr:nvSpPr>
        <xdr:cNvPr id="115" name="テキスト ボックス 114"/>
        <xdr:cNvSpPr txBox="1"/>
      </xdr:nvSpPr>
      <xdr:spPr>
        <a:xfrm>
          <a:off x="4622800" y="705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177247</xdr:rowOff>
    </xdr:from>
    <xdr:to>
      <xdr:col>22</xdr:col>
      <xdr:colOff>114300</xdr:colOff>
      <xdr:row>35</xdr:row>
      <xdr:rowOff>276641</xdr:rowOff>
    </xdr:to>
    <xdr:cxnSp macro="">
      <xdr:nvCxnSpPr>
        <xdr:cNvPr id="116" name="直線コネクタ 115"/>
        <xdr:cNvCxnSpPr/>
      </xdr:nvCxnSpPr>
      <xdr:spPr bwMode="auto">
        <a:xfrm>
          <a:off x="3606800" y="6787597"/>
          <a:ext cx="698500" cy="99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27966</xdr:rowOff>
    </xdr:from>
    <xdr:to>
      <xdr:col>22</xdr:col>
      <xdr:colOff>165100</xdr:colOff>
      <xdr:row>36</xdr:row>
      <xdr:rowOff>129566</xdr:rowOff>
    </xdr:to>
    <xdr:sp macro="" textlink="">
      <xdr:nvSpPr>
        <xdr:cNvPr id="117" name="フローチャート: 判断 116"/>
        <xdr:cNvSpPr/>
      </xdr:nvSpPr>
      <xdr:spPr bwMode="auto">
        <a:xfrm>
          <a:off x="4254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114343</xdr:rowOff>
    </xdr:from>
    <xdr:ext cx="762000" cy="259045"/>
    <xdr:sp macro="" textlink="">
      <xdr:nvSpPr>
        <xdr:cNvPr id="118" name="テキスト ボックス 117"/>
        <xdr:cNvSpPr txBox="1"/>
      </xdr:nvSpPr>
      <xdr:spPr>
        <a:xfrm>
          <a:off x="39243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177247</xdr:rowOff>
    </xdr:from>
    <xdr:to>
      <xdr:col>18</xdr:col>
      <xdr:colOff>177800</xdr:colOff>
      <xdr:row>35</xdr:row>
      <xdr:rowOff>179715</xdr:rowOff>
    </xdr:to>
    <xdr:cxnSp macro="">
      <xdr:nvCxnSpPr>
        <xdr:cNvPr id="119" name="直線コネクタ 118"/>
        <xdr:cNvCxnSpPr/>
      </xdr:nvCxnSpPr>
      <xdr:spPr bwMode="auto">
        <a:xfrm flipV="1">
          <a:off x="2908300" y="6787597"/>
          <a:ext cx="698500" cy="2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64953</xdr:rowOff>
    </xdr:from>
    <xdr:to>
      <xdr:col>19</xdr:col>
      <xdr:colOff>38100</xdr:colOff>
      <xdr:row>36</xdr:row>
      <xdr:rowOff>166553</xdr:rowOff>
    </xdr:to>
    <xdr:sp macro="" textlink="">
      <xdr:nvSpPr>
        <xdr:cNvPr id="120" name="フローチャート: 判断 119"/>
        <xdr:cNvSpPr/>
      </xdr:nvSpPr>
      <xdr:spPr bwMode="auto">
        <a:xfrm>
          <a:off x="35560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151330</xdr:rowOff>
    </xdr:from>
    <xdr:ext cx="762000" cy="259045"/>
    <xdr:sp macro="" textlink="">
      <xdr:nvSpPr>
        <xdr:cNvPr id="121" name="テキスト ボックス 120"/>
        <xdr:cNvSpPr txBox="1"/>
      </xdr:nvSpPr>
      <xdr:spPr>
        <a:xfrm>
          <a:off x="32258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32903</xdr:rowOff>
    </xdr:from>
    <xdr:to>
      <xdr:col>15</xdr:col>
      <xdr:colOff>101600</xdr:colOff>
      <xdr:row>36</xdr:row>
      <xdr:rowOff>134503</xdr:rowOff>
    </xdr:to>
    <xdr:sp macro="" textlink="">
      <xdr:nvSpPr>
        <xdr:cNvPr id="122" name="フローチャート: 判断 121"/>
        <xdr:cNvSpPr/>
      </xdr:nvSpPr>
      <xdr:spPr bwMode="auto">
        <a:xfrm>
          <a:off x="28575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119280</xdr:rowOff>
    </xdr:from>
    <xdr:ext cx="762000" cy="259045"/>
    <xdr:sp macro="" textlink="">
      <xdr:nvSpPr>
        <xdr:cNvPr id="123" name="テキスト ボックス 122"/>
        <xdr:cNvSpPr txBox="1"/>
      </xdr:nvSpPr>
      <xdr:spPr>
        <a:xfrm>
          <a:off x="2527300" y="707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21839</xdr:rowOff>
    </xdr:from>
    <xdr:to>
      <xdr:col>29</xdr:col>
      <xdr:colOff>177800</xdr:colOff>
      <xdr:row>36</xdr:row>
      <xdr:rowOff>123439</xdr:rowOff>
    </xdr:to>
    <xdr:sp macro="" textlink="">
      <xdr:nvSpPr>
        <xdr:cNvPr id="129" name="楕円 128"/>
        <xdr:cNvSpPr/>
      </xdr:nvSpPr>
      <xdr:spPr bwMode="auto">
        <a:xfrm>
          <a:off x="5600700" y="6975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336816</xdr:rowOff>
    </xdr:from>
    <xdr:ext cx="762000" cy="259045"/>
    <xdr:sp macro="" textlink="">
      <xdr:nvSpPr>
        <xdr:cNvPr id="130" name="人口1人当たり決算額の推移該当値テキスト445"/>
        <xdr:cNvSpPr txBox="1"/>
      </xdr:nvSpPr>
      <xdr:spPr>
        <a:xfrm>
          <a:off x="5740400" y="694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290855</xdr:rowOff>
    </xdr:from>
    <xdr:to>
      <xdr:col>26</xdr:col>
      <xdr:colOff>101600</xdr:colOff>
      <xdr:row>36</xdr:row>
      <xdr:rowOff>49555</xdr:rowOff>
    </xdr:to>
    <xdr:sp macro="" textlink="">
      <xdr:nvSpPr>
        <xdr:cNvPr id="131" name="楕円 130"/>
        <xdr:cNvSpPr/>
      </xdr:nvSpPr>
      <xdr:spPr bwMode="auto">
        <a:xfrm>
          <a:off x="4953000" y="6901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59732</xdr:rowOff>
    </xdr:from>
    <xdr:ext cx="736600" cy="259045"/>
    <xdr:sp macro="" textlink="">
      <xdr:nvSpPr>
        <xdr:cNvPr id="132" name="テキスト ボックス 131"/>
        <xdr:cNvSpPr txBox="1"/>
      </xdr:nvSpPr>
      <xdr:spPr>
        <a:xfrm>
          <a:off x="4622800" y="6670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225841</xdr:rowOff>
    </xdr:from>
    <xdr:to>
      <xdr:col>22</xdr:col>
      <xdr:colOff>165100</xdr:colOff>
      <xdr:row>35</xdr:row>
      <xdr:rowOff>327441</xdr:rowOff>
    </xdr:to>
    <xdr:sp macro="" textlink="">
      <xdr:nvSpPr>
        <xdr:cNvPr id="133" name="楕円 132"/>
        <xdr:cNvSpPr/>
      </xdr:nvSpPr>
      <xdr:spPr bwMode="auto">
        <a:xfrm>
          <a:off x="4254500" y="6836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337618</xdr:rowOff>
    </xdr:from>
    <xdr:ext cx="762000" cy="259045"/>
    <xdr:sp macro="" textlink="">
      <xdr:nvSpPr>
        <xdr:cNvPr id="134" name="テキスト ボックス 133"/>
        <xdr:cNvSpPr txBox="1"/>
      </xdr:nvSpPr>
      <xdr:spPr>
        <a:xfrm>
          <a:off x="3924300" y="660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126447</xdr:rowOff>
    </xdr:from>
    <xdr:to>
      <xdr:col>19</xdr:col>
      <xdr:colOff>38100</xdr:colOff>
      <xdr:row>35</xdr:row>
      <xdr:rowOff>228047</xdr:rowOff>
    </xdr:to>
    <xdr:sp macro="" textlink="">
      <xdr:nvSpPr>
        <xdr:cNvPr id="135" name="楕円 134"/>
        <xdr:cNvSpPr/>
      </xdr:nvSpPr>
      <xdr:spPr bwMode="auto">
        <a:xfrm>
          <a:off x="3556000" y="6736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238224</xdr:rowOff>
    </xdr:from>
    <xdr:ext cx="762000" cy="259045"/>
    <xdr:sp macro="" textlink="">
      <xdr:nvSpPr>
        <xdr:cNvPr id="136" name="テキスト ボックス 135"/>
        <xdr:cNvSpPr txBox="1"/>
      </xdr:nvSpPr>
      <xdr:spPr>
        <a:xfrm>
          <a:off x="3225800" y="650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128915</xdr:rowOff>
    </xdr:from>
    <xdr:to>
      <xdr:col>15</xdr:col>
      <xdr:colOff>101600</xdr:colOff>
      <xdr:row>35</xdr:row>
      <xdr:rowOff>230515</xdr:rowOff>
    </xdr:to>
    <xdr:sp macro="" textlink="">
      <xdr:nvSpPr>
        <xdr:cNvPr id="137" name="楕円 136"/>
        <xdr:cNvSpPr/>
      </xdr:nvSpPr>
      <xdr:spPr bwMode="auto">
        <a:xfrm>
          <a:off x="2857500" y="6739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240692</xdr:rowOff>
    </xdr:from>
    <xdr:ext cx="762000" cy="259045"/>
    <xdr:sp macro="" textlink="">
      <xdr:nvSpPr>
        <xdr:cNvPr id="138" name="テキスト ボックス 137"/>
        <xdr:cNvSpPr txBox="1"/>
      </xdr:nvSpPr>
      <xdr:spPr>
        <a:xfrm>
          <a:off x="2527300" y="6508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静岡県藤枝市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143,580
141,788
194.06
63,231,712
59,450,142
3,700,741
30,179,654
41,333,322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1603</xdr:rowOff>
    </xdr:from>
    <xdr:to>
      <xdr:col>24</xdr:col>
      <xdr:colOff>62865</xdr:colOff>
      <xdr:row>37</xdr:row>
      <xdr:rowOff>90643</xdr:rowOff>
    </xdr:to>
    <xdr:cxnSp macro="">
      <xdr:nvCxnSpPr>
        <xdr:cNvPr id="54" name="直線コネクタ 53"/>
        <xdr:cNvCxnSpPr/>
      </xdr:nvCxnSpPr>
      <xdr:spPr>
        <a:xfrm flipV="1">
          <a:off x="4633595" y="5488003"/>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94470</xdr:rowOff>
    </xdr:from>
    <xdr:ext cx="534377" cy="259045"/>
    <xdr:sp macro="" textlink="">
      <xdr:nvSpPr>
        <xdr:cNvPr id="55" name="人件費最小値テキスト"/>
        <xdr:cNvSpPr txBox="1"/>
      </xdr:nvSpPr>
      <xdr:spPr>
        <a:xfrm>
          <a:off x="4686300" y="643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90643</xdr:rowOff>
    </xdr:from>
    <xdr:to>
      <xdr:col>24</xdr:col>
      <xdr:colOff>152400</xdr:colOff>
      <xdr:row>37</xdr:row>
      <xdr:rowOff>90643</xdr:rowOff>
    </xdr:to>
    <xdr:cxnSp macro="">
      <xdr:nvCxnSpPr>
        <xdr:cNvPr id="56" name="直線コネクタ 55"/>
        <xdr:cNvCxnSpPr/>
      </xdr:nvCxnSpPr>
      <xdr:spPr>
        <a:xfrm>
          <a:off x="4546600" y="643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119730</xdr:rowOff>
    </xdr:from>
    <xdr:ext cx="534377" cy="259045"/>
    <xdr:sp macro="" textlink="">
      <xdr:nvSpPr>
        <xdr:cNvPr id="57" name="人件費最大値テキスト"/>
        <xdr:cNvSpPr txBox="1"/>
      </xdr:nvSpPr>
      <xdr:spPr>
        <a:xfrm>
          <a:off x="4686300" y="52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1603</xdr:rowOff>
    </xdr:from>
    <xdr:to>
      <xdr:col>24</xdr:col>
      <xdr:colOff>152400</xdr:colOff>
      <xdr:row>32</xdr:row>
      <xdr:rowOff>1603</xdr:rowOff>
    </xdr:to>
    <xdr:cxnSp macro="">
      <xdr:nvCxnSpPr>
        <xdr:cNvPr id="58" name="直線コネクタ 57"/>
        <xdr:cNvCxnSpPr/>
      </xdr:nvCxnSpPr>
      <xdr:spPr>
        <a:xfrm>
          <a:off x="4546600" y="548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75281</xdr:rowOff>
    </xdr:from>
    <xdr:to>
      <xdr:col>24</xdr:col>
      <xdr:colOff>63500</xdr:colOff>
      <xdr:row>37</xdr:row>
      <xdr:rowOff>139837</xdr:rowOff>
    </xdr:to>
    <xdr:cxnSp macro="">
      <xdr:nvCxnSpPr>
        <xdr:cNvPr id="59" name="直線コネクタ 58"/>
        <xdr:cNvCxnSpPr/>
      </xdr:nvCxnSpPr>
      <xdr:spPr>
        <a:xfrm flipV="1">
          <a:off x="3797300" y="6418931"/>
          <a:ext cx="838200" cy="6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26486</xdr:rowOff>
    </xdr:from>
    <xdr:ext cx="534377" cy="259045"/>
    <xdr:sp macro="" textlink="">
      <xdr:nvSpPr>
        <xdr:cNvPr id="60" name="人件費平均値テキスト"/>
        <xdr:cNvSpPr txBox="1"/>
      </xdr:nvSpPr>
      <xdr:spPr>
        <a:xfrm>
          <a:off x="4686300" y="5855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3609</xdr:rowOff>
    </xdr:from>
    <xdr:to>
      <xdr:col>24</xdr:col>
      <xdr:colOff>114300</xdr:colOff>
      <xdr:row>35</xdr:row>
      <xdr:rowOff>105209</xdr:rowOff>
    </xdr:to>
    <xdr:sp macro="" textlink="">
      <xdr:nvSpPr>
        <xdr:cNvPr id="61" name="フローチャート: 判断 60"/>
        <xdr:cNvSpPr/>
      </xdr:nvSpPr>
      <xdr:spPr>
        <a:xfrm>
          <a:off x="4584700" y="600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139837</xdr:rowOff>
    </xdr:from>
    <xdr:to>
      <xdr:col>19</xdr:col>
      <xdr:colOff>177800</xdr:colOff>
      <xdr:row>38</xdr:row>
      <xdr:rowOff>117411</xdr:rowOff>
    </xdr:to>
    <xdr:cxnSp macro="">
      <xdr:nvCxnSpPr>
        <xdr:cNvPr id="62" name="直線コネクタ 61"/>
        <xdr:cNvCxnSpPr/>
      </xdr:nvCxnSpPr>
      <xdr:spPr>
        <a:xfrm flipV="1">
          <a:off x="2908300" y="6483487"/>
          <a:ext cx="889000" cy="14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69583</xdr:rowOff>
    </xdr:from>
    <xdr:to>
      <xdr:col>20</xdr:col>
      <xdr:colOff>38100</xdr:colOff>
      <xdr:row>35</xdr:row>
      <xdr:rowOff>171183</xdr:rowOff>
    </xdr:to>
    <xdr:sp macro="" textlink="">
      <xdr:nvSpPr>
        <xdr:cNvPr id="63" name="フローチャート: 判断 62"/>
        <xdr:cNvSpPr/>
      </xdr:nvSpPr>
      <xdr:spPr>
        <a:xfrm>
          <a:off x="3746500" y="607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16260</xdr:rowOff>
    </xdr:from>
    <xdr:ext cx="534377" cy="259045"/>
    <xdr:sp macro="" textlink="">
      <xdr:nvSpPr>
        <xdr:cNvPr id="64" name="テキスト ボックス 63"/>
        <xdr:cNvSpPr txBox="1"/>
      </xdr:nvSpPr>
      <xdr:spPr>
        <a:xfrm>
          <a:off x="3530111" y="584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105044</xdr:rowOff>
    </xdr:from>
    <xdr:to>
      <xdr:col>15</xdr:col>
      <xdr:colOff>50800</xdr:colOff>
      <xdr:row>38</xdr:row>
      <xdr:rowOff>117411</xdr:rowOff>
    </xdr:to>
    <xdr:cxnSp macro="">
      <xdr:nvCxnSpPr>
        <xdr:cNvPr id="65" name="直線コネクタ 64"/>
        <xdr:cNvCxnSpPr/>
      </xdr:nvCxnSpPr>
      <xdr:spPr>
        <a:xfrm>
          <a:off x="2019300" y="6620144"/>
          <a:ext cx="889000" cy="1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50655</xdr:rowOff>
    </xdr:from>
    <xdr:to>
      <xdr:col>15</xdr:col>
      <xdr:colOff>101600</xdr:colOff>
      <xdr:row>36</xdr:row>
      <xdr:rowOff>152255</xdr:rowOff>
    </xdr:to>
    <xdr:sp macro="" textlink="">
      <xdr:nvSpPr>
        <xdr:cNvPr id="66" name="フローチャート: 判断 65"/>
        <xdr:cNvSpPr/>
      </xdr:nvSpPr>
      <xdr:spPr>
        <a:xfrm>
          <a:off x="2857500" y="622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168782</xdr:rowOff>
    </xdr:from>
    <xdr:ext cx="534377" cy="259045"/>
    <xdr:sp macro="" textlink="">
      <xdr:nvSpPr>
        <xdr:cNvPr id="67" name="テキスト ボックス 66"/>
        <xdr:cNvSpPr txBox="1"/>
      </xdr:nvSpPr>
      <xdr:spPr>
        <a:xfrm>
          <a:off x="2641111" y="599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105044</xdr:rowOff>
    </xdr:from>
    <xdr:to>
      <xdr:col>10</xdr:col>
      <xdr:colOff>114300</xdr:colOff>
      <xdr:row>38</xdr:row>
      <xdr:rowOff>144775</xdr:rowOff>
    </xdr:to>
    <xdr:cxnSp macro="">
      <xdr:nvCxnSpPr>
        <xdr:cNvPr id="68" name="直線コネクタ 67"/>
        <xdr:cNvCxnSpPr/>
      </xdr:nvCxnSpPr>
      <xdr:spPr>
        <a:xfrm flipV="1">
          <a:off x="1130300" y="6620144"/>
          <a:ext cx="889000" cy="3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65148</xdr:rowOff>
    </xdr:from>
    <xdr:to>
      <xdr:col>10</xdr:col>
      <xdr:colOff>165100</xdr:colOff>
      <xdr:row>36</xdr:row>
      <xdr:rowOff>166748</xdr:rowOff>
    </xdr:to>
    <xdr:sp macro="" textlink="">
      <xdr:nvSpPr>
        <xdr:cNvPr id="69" name="フローチャート: 判断 68"/>
        <xdr:cNvSpPr/>
      </xdr:nvSpPr>
      <xdr:spPr>
        <a:xfrm>
          <a:off x="1968500" y="623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11825</xdr:rowOff>
    </xdr:from>
    <xdr:ext cx="534377" cy="259045"/>
    <xdr:sp macro="" textlink="">
      <xdr:nvSpPr>
        <xdr:cNvPr id="70" name="テキスト ボックス 69"/>
        <xdr:cNvSpPr txBox="1"/>
      </xdr:nvSpPr>
      <xdr:spPr>
        <a:xfrm>
          <a:off x="1752111" y="601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62977</xdr:rowOff>
    </xdr:from>
    <xdr:to>
      <xdr:col>6</xdr:col>
      <xdr:colOff>38100</xdr:colOff>
      <xdr:row>36</xdr:row>
      <xdr:rowOff>164577</xdr:rowOff>
    </xdr:to>
    <xdr:sp macro="" textlink="">
      <xdr:nvSpPr>
        <xdr:cNvPr id="71" name="フローチャート: 判断 70"/>
        <xdr:cNvSpPr/>
      </xdr:nvSpPr>
      <xdr:spPr>
        <a:xfrm>
          <a:off x="1079500" y="623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9654</xdr:rowOff>
    </xdr:from>
    <xdr:ext cx="534377" cy="259045"/>
    <xdr:sp macro="" textlink="">
      <xdr:nvSpPr>
        <xdr:cNvPr id="72" name="テキスト ボックス 71"/>
        <xdr:cNvSpPr txBox="1"/>
      </xdr:nvSpPr>
      <xdr:spPr>
        <a:xfrm>
          <a:off x="863111" y="60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24481</xdr:rowOff>
    </xdr:from>
    <xdr:to>
      <xdr:col>24</xdr:col>
      <xdr:colOff>114300</xdr:colOff>
      <xdr:row>37</xdr:row>
      <xdr:rowOff>126081</xdr:rowOff>
    </xdr:to>
    <xdr:sp macro="" textlink="">
      <xdr:nvSpPr>
        <xdr:cNvPr id="78" name="楕円 77"/>
        <xdr:cNvSpPr/>
      </xdr:nvSpPr>
      <xdr:spPr>
        <a:xfrm>
          <a:off x="4584700" y="636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110858</xdr:rowOff>
    </xdr:from>
    <xdr:ext cx="534377" cy="259045"/>
    <xdr:sp macro="" textlink="">
      <xdr:nvSpPr>
        <xdr:cNvPr id="79" name="人件費該当値テキスト"/>
        <xdr:cNvSpPr txBox="1"/>
      </xdr:nvSpPr>
      <xdr:spPr>
        <a:xfrm>
          <a:off x="4686300" y="628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89037</xdr:rowOff>
    </xdr:from>
    <xdr:to>
      <xdr:col>20</xdr:col>
      <xdr:colOff>38100</xdr:colOff>
      <xdr:row>38</xdr:row>
      <xdr:rowOff>19187</xdr:rowOff>
    </xdr:to>
    <xdr:sp macro="" textlink="">
      <xdr:nvSpPr>
        <xdr:cNvPr id="80" name="楕円 79"/>
        <xdr:cNvSpPr/>
      </xdr:nvSpPr>
      <xdr:spPr>
        <a:xfrm>
          <a:off x="3746500" y="643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10314</xdr:rowOff>
    </xdr:from>
    <xdr:ext cx="534377" cy="259045"/>
    <xdr:sp macro="" textlink="">
      <xdr:nvSpPr>
        <xdr:cNvPr id="81" name="テキスト ボックス 80"/>
        <xdr:cNvSpPr txBox="1"/>
      </xdr:nvSpPr>
      <xdr:spPr>
        <a:xfrm>
          <a:off x="3530111" y="652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66611</xdr:rowOff>
    </xdr:from>
    <xdr:to>
      <xdr:col>15</xdr:col>
      <xdr:colOff>101600</xdr:colOff>
      <xdr:row>38</xdr:row>
      <xdr:rowOff>168211</xdr:rowOff>
    </xdr:to>
    <xdr:sp macro="" textlink="">
      <xdr:nvSpPr>
        <xdr:cNvPr id="82" name="楕円 81"/>
        <xdr:cNvSpPr/>
      </xdr:nvSpPr>
      <xdr:spPr>
        <a:xfrm>
          <a:off x="2857500" y="65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159338</xdr:rowOff>
    </xdr:from>
    <xdr:ext cx="534377" cy="259045"/>
    <xdr:sp macro="" textlink="">
      <xdr:nvSpPr>
        <xdr:cNvPr id="83" name="テキスト ボックス 82"/>
        <xdr:cNvSpPr txBox="1"/>
      </xdr:nvSpPr>
      <xdr:spPr>
        <a:xfrm>
          <a:off x="2641111" y="667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54244</xdr:rowOff>
    </xdr:from>
    <xdr:to>
      <xdr:col>10</xdr:col>
      <xdr:colOff>165100</xdr:colOff>
      <xdr:row>38</xdr:row>
      <xdr:rowOff>155844</xdr:rowOff>
    </xdr:to>
    <xdr:sp macro="" textlink="">
      <xdr:nvSpPr>
        <xdr:cNvPr id="84" name="楕円 83"/>
        <xdr:cNvSpPr/>
      </xdr:nvSpPr>
      <xdr:spPr>
        <a:xfrm>
          <a:off x="1968500" y="656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146971</xdr:rowOff>
    </xdr:from>
    <xdr:ext cx="534377" cy="259045"/>
    <xdr:sp macro="" textlink="">
      <xdr:nvSpPr>
        <xdr:cNvPr id="85" name="テキスト ボックス 84"/>
        <xdr:cNvSpPr txBox="1"/>
      </xdr:nvSpPr>
      <xdr:spPr>
        <a:xfrm>
          <a:off x="1752111" y="66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93975</xdr:rowOff>
    </xdr:from>
    <xdr:to>
      <xdr:col>6</xdr:col>
      <xdr:colOff>38100</xdr:colOff>
      <xdr:row>39</xdr:row>
      <xdr:rowOff>24125</xdr:rowOff>
    </xdr:to>
    <xdr:sp macro="" textlink="">
      <xdr:nvSpPr>
        <xdr:cNvPr id="86" name="楕円 85"/>
        <xdr:cNvSpPr/>
      </xdr:nvSpPr>
      <xdr:spPr>
        <a:xfrm>
          <a:off x="1079500" y="660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15252</xdr:rowOff>
    </xdr:from>
    <xdr:ext cx="534377" cy="259045"/>
    <xdr:sp macro="" textlink="">
      <xdr:nvSpPr>
        <xdr:cNvPr id="87" name="テキスト ボックス 86"/>
        <xdr:cNvSpPr txBox="1"/>
      </xdr:nvSpPr>
      <xdr:spPr>
        <a:xfrm>
          <a:off x="863111" y="670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165852</xdr:rowOff>
    </xdr:from>
    <xdr:to>
      <xdr:col>24</xdr:col>
      <xdr:colOff>62865</xdr:colOff>
      <xdr:row>58</xdr:row>
      <xdr:rowOff>56147</xdr:rowOff>
    </xdr:to>
    <xdr:cxnSp macro="">
      <xdr:nvCxnSpPr>
        <xdr:cNvPr id="110" name="直線コネクタ 109"/>
        <xdr:cNvCxnSpPr/>
      </xdr:nvCxnSpPr>
      <xdr:spPr>
        <a:xfrm flipV="1">
          <a:off x="4633595" y="8909802"/>
          <a:ext cx="1270" cy="109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59974</xdr:rowOff>
    </xdr:from>
    <xdr:ext cx="534377" cy="259045"/>
    <xdr:sp macro="" textlink="">
      <xdr:nvSpPr>
        <xdr:cNvPr id="111" name="物件費最小値テキスト"/>
        <xdr:cNvSpPr txBox="1"/>
      </xdr:nvSpPr>
      <xdr:spPr>
        <a:xfrm>
          <a:off x="4686300" y="1000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56147</xdr:rowOff>
    </xdr:from>
    <xdr:to>
      <xdr:col>24</xdr:col>
      <xdr:colOff>152400</xdr:colOff>
      <xdr:row>58</xdr:row>
      <xdr:rowOff>56147</xdr:rowOff>
    </xdr:to>
    <xdr:cxnSp macro="">
      <xdr:nvCxnSpPr>
        <xdr:cNvPr id="112" name="直線コネクタ 111"/>
        <xdr:cNvCxnSpPr/>
      </xdr:nvCxnSpPr>
      <xdr:spPr>
        <a:xfrm>
          <a:off x="4546600" y="10000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112529</xdr:rowOff>
    </xdr:from>
    <xdr:ext cx="534377" cy="259045"/>
    <xdr:sp macro="" textlink="">
      <xdr:nvSpPr>
        <xdr:cNvPr id="113" name="物件費最大値テキスト"/>
        <xdr:cNvSpPr txBox="1"/>
      </xdr:nvSpPr>
      <xdr:spPr>
        <a:xfrm>
          <a:off x="4686300" y="868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165852</xdr:rowOff>
    </xdr:from>
    <xdr:to>
      <xdr:col>24</xdr:col>
      <xdr:colOff>152400</xdr:colOff>
      <xdr:row>51</xdr:row>
      <xdr:rowOff>165852</xdr:rowOff>
    </xdr:to>
    <xdr:cxnSp macro="">
      <xdr:nvCxnSpPr>
        <xdr:cNvPr id="114" name="直線コネクタ 113"/>
        <xdr:cNvCxnSpPr/>
      </xdr:nvCxnSpPr>
      <xdr:spPr>
        <a:xfrm>
          <a:off x="4546600" y="8909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18839</xdr:rowOff>
    </xdr:from>
    <xdr:to>
      <xdr:col>24</xdr:col>
      <xdr:colOff>63500</xdr:colOff>
      <xdr:row>58</xdr:row>
      <xdr:rowOff>56147</xdr:rowOff>
    </xdr:to>
    <xdr:cxnSp macro="">
      <xdr:nvCxnSpPr>
        <xdr:cNvPr id="115" name="直線コネクタ 114"/>
        <xdr:cNvCxnSpPr/>
      </xdr:nvCxnSpPr>
      <xdr:spPr>
        <a:xfrm>
          <a:off x="3797300" y="9962939"/>
          <a:ext cx="838200" cy="3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83362</xdr:rowOff>
    </xdr:from>
    <xdr:ext cx="534377" cy="259045"/>
    <xdr:sp macro="" textlink="">
      <xdr:nvSpPr>
        <xdr:cNvPr id="116" name="物件費平均値テキスト"/>
        <xdr:cNvSpPr txBox="1"/>
      </xdr:nvSpPr>
      <xdr:spPr>
        <a:xfrm>
          <a:off x="4686300" y="9341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60485</xdr:rowOff>
    </xdr:from>
    <xdr:to>
      <xdr:col>24</xdr:col>
      <xdr:colOff>114300</xdr:colOff>
      <xdr:row>55</xdr:row>
      <xdr:rowOff>162085</xdr:rowOff>
    </xdr:to>
    <xdr:sp macro="" textlink="">
      <xdr:nvSpPr>
        <xdr:cNvPr id="117" name="フローチャート: 判断 116"/>
        <xdr:cNvSpPr/>
      </xdr:nvSpPr>
      <xdr:spPr>
        <a:xfrm>
          <a:off x="4584700" y="949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18839</xdr:rowOff>
    </xdr:from>
    <xdr:to>
      <xdr:col>19</xdr:col>
      <xdr:colOff>177800</xdr:colOff>
      <xdr:row>58</xdr:row>
      <xdr:rowOff>130602</xdr:rowOff>
    </xdr:to>
    <xdr:cxnSp macro="">
      <xdr:nvCxnSpPr>
        <xdr:cNvPr id="118" name="直線コネクタ 117"/>
        <xdr:cNvCxnSpPr/>
      </xdr:nvCxnSpPr>
      <xdr:spPr>
        <a:xfrm flipV="1">
          <a:off x="2908300" y="9962939"/>
          <a:ext cx="889000" cy="11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167264</xdr:rowOff>
    </xdr:from>
    <xdr:to>
      <xdr:col>20</xdr:col>
      <xdr:colOff>38100</xdr:colOff>
      <xdr:row>56</xdr:row>
      <xdr:rowOff>97414</xdr:rowOff>
    </xdr:to>
    <xdr:sp macro="" textlink="">
      <xdr:nvSpPr>
        <xdr:cNvPr id="119" name="フローチャート: 判断 118"/>
        <xdr:cNvSpPr/>
      </xdr:nvSpPr>
      <xdr:spPr>
        <a:xfrm>
          <a:off x="3746500" y="959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113941</xdr:rowOff>
    </xdr:from>
    <xdr:ext cx="534377" cy="259045"/>
    <xdr:sp macro="" textlink="">
      <xdr:nvSpPr>
        <xdr:cNvPr id="120" name="テキスト ボックス 119"/>
        <xdr:cNvSpPr txBox="1"/>
      </xdr:nvSpPr>
      <xdr:spPr>
        <a:xfrm>
          <a:off x="3530111" y="937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130602</xdr:rowOff>
    </xdr:from>
    <xdr:to>
      <xdr:col>15</xdr:col>
      <xdr:colOff>50800</xdr:colOff>
      <xdr:row>59</xdr:row>
      <xdr:rowOff>7341</xdr:rowOff>
    </xdr:to>
    <xdr:cxnSp macro="">
      <xdr:nvCxnSpPr>
        <xdr:cNvPr id="121" name="直線コネクタ 120"/>
        <xdr:cNvCxnSpPr/>
      </xdr:nvCxnSpPr>
      <xdr:spPr>
        <a:xfrm flipV="1">
          <a:off x="2019300" y="10074702"/>
          <a:ext cx="889000" cy="4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167767</xdr:rowOff>
    </xdr:from>
    <xdr:to>
      <xdr:col>15</xdr:col>
      <xdr:colOff>101600</xdr:colOff>
      <xdr:row>56</xdr:row>
      <xdr:rowOff>97917</xdr:rowOff>
    </xdr:to>
    <xdr:sp macro="" textlink="">
      <xdr:nvSpPr>
        <xdr:cNvPr id="122" name="フローチャート: 判断 121"/>
        <xdr:cNvSpPr/>
      </xdr:nvSpPr>
      <xdr:spPr>
        <a:xfrm>
          <a:off x="2857500" y="95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114444</xdr:rowOff>
    </xdr:from>
    <xdr:ext cx="534377" cy="259045"/>
    <xdr:sp macro="" textlink="">
      <xdr:nvSpPr>
        <xdr:cNvPr id="123" name="テキスト ボックス 122"/>
        <xdr:cNvSpPr txBox="1"/>
      </xdr:nvSpPr>
      <xdr:spPr>
        <a:xfrm>
          <a:off x="2641111" y="93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4757</xdr:rowOff>
    </xdr:from>
    <xdr:to>
      <xdr:col>10</xdr:col>
      <xdr:colOff>114300</xdr:colOff>
      <xdr:row>59</xdr:row>
      <xdr:rowOff>7341</xdr:rowOff>
    </xdr:to>
    <xdr:cxnSp macro="">
      <xdr:nvCxnSpPr>
        <xdr:cNvPr id="124" name="直線コネクタ 123"/>
        <xdr:cNvCxnSpPr/>
      </xdr:nvCxnSpPr>
      <xdr:spPr>
        <a:xfrm>
          <a:off x="1130300" y="10120307"/>
          <a:ext cx="889000" cy="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63617</xdr:rowOff>
    </xdr:from>
    <xdr:to>
      <xdr:col>10</xdr:col>
      <xdr:colOff>165100</xdr:colOff>
      <xdr:row>56</xdr:row>
      <xdr:rowOff>165217</xdr:rowOff>
    </xdr:to>
    <xdr:sp macro="" textlink="">
      <xdr:nvSpPr>
        <xdr:cNvPr id="125" name="フローチャート: 判断 124"/>
        <xdr:cNvSpPr/>
      </xdr:nvSpPr>
      <xdr:spPr>
        <a:xfrm>
          <a:off x="1968500" y="966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10294</xdr:rowOff>
    </xdr:from>
    <xdr:ext cx="534377" cy="259045"/>
    <xdr:sp macro="" textlink="">
      <xdr:nvSpPr>
        <xdr:cNvPr id="126" name="テキスト ボックス 125"/>
        <xdr:cNvSpPr txBox="1"/>
      </xdr:nvSpPr>
      <xdr:spPr>
        <a:xfrm>
          <a:off x="1752111" y="944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82705</xdr:rowOff>
    </xdr:from>
    <xdr:to>
      <xdr:col>6</xdr:col>
      <xdr:colOff>38100</xdr:colOff>
      <xdr:row>57</xdr:row>
      <xdr:rowOff>12855</xdr:rowOff>
    </xdr:to>
    <xdr:sp macro="" textlink="">
      <xdr:nvSpPr>
        <xdr:cNvPr id="127" name="フローチャート: 判断 126"/>
        <xdr:cNvSpPr/>
      </xdr:nvSpPr>
      <xdr:spPr>
        <a:xfrm>
          <a:off x="1079500" y="968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29382</xdr:rowOff>
    </xdr:from>
    <xdr:ext cx="534377" cy="259045"/>
    <xdr:sp macro="" textlink="">
      <xdr:nvSpPr>
        <xdr:cNvPr id="128" name="テキスト ボックス 127"/>
        <xdr:cNvSpPr txBox="1"/>
      </xdr:nvSpPr>
      <xdr:spPr>
        <a:xfrm>
          <a:off x="863111" y="945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5347</xdr:rowOff>
    </xdr:from>
    <xdr:to>
      <xdr:col>24</xdr:col>
      <xdr:colOff>114300</xdr:colOff>
      <xdr:row>58</xdr:row>
      <xdr:rowOff>106947</xdr:rowOff>
    </xdr:to>
    <xdr:sp macro="" textlink="">
      <xdr:nvSpPr>
        <xdr:cNvPr id="134" name="楕円 133"/>
        <xdr:cNvSpPr/>
      </xdr:nvSpPr>
      <xdr:spPr>
        <a:xfrm>
          <a:off x="4584700" y="994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91724</xdr:rowOff>
    </xdr:from>
    <xdr:ext cx="534377" cy="259045"/>
    <xdr:sp macro="" textlink="">
      <xdr:nvSpPr>
        <xdr:cNvPr id="135" name="物件費該当値テキスト"/>
        <xdr:cNvSpPr txBox="1"/>
      </xdr:nvSpPr>
      <xdr:spPr>
        <a:xfrm>
          <a:off x="4686300" y="986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139489</xdr:rowOff>
    </xdr:from>
    <xdr:to>
      <xdr:col>20</xdr:col>
      <xdr:colOff>38100</xdr:colOff>
      <xdr:row>58</xdr:row>
      <xdr:rowOff>69639</xdr:rowOff>
    </xdr:to>
    <xdr:sp macro="" textlink="">
      <xdr:nvSpPr>
        <xdr:cNvPr id="136" name="楕円 135"/>
        <xdr:cNvSpPr/>
      </xdr:nvSpPr>
      <xdr:spPr>
        <a:xfrm>
          <a:off x="3746500" y="99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60766</xdr:rowOff>
    </xdr:from>
    <xdr:ext cx="534377" cy="259045"/>
    <xdr:sp macro="" textlink="">
      <xdr:nvSpPr>
        <xdr:cNvPr id="137" name="テキスト ボックス 136"/>
        <xdr:cNvSpPr txBox="1"/>
      </xdr:nvSpPr>
      <xdr:spPr>
        <a:xfrm>
          <a:off x="3530111" y="1000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79802</xdr:rowOff>
    </xdr:from>
    <xdr:to>
      <xdr:col>15</xdr:col>
      <xdr:colOff>101600</xdr:colOff>
      <xdr:row>59</xdr:row>
      <xdr:rowOff>9952</xdr:rowOff>
    </xdr:to>
    <xdr:sp macro="" textlink="">
      <xdr:nvSpPr>
        <xdr:cNvPr id="138" name="楕円 137"/>
        <xdr:cNvSpPr/>
      </xdr:nvSpPr>
      <xdr:spPr>
        <a:xfrm>
          <a:off x="2857500" y="1002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1079</xdr:rowOff>
    </xdr:from>
    <xdr:ext cx="534377" cy="259045"/>
    <xdr:sp macro="" textlink="">
      <xdr:nvSpPr>
        <xdr:cNvPr id="139" name="テキスト ボックス 138"/>
        <xdr:cNvSpPr txBox="1"/>
      </xdr:nvSpPr>
      <xdr:spPr>
        <a:xfrm>
          <a:off x="2641111" y="1011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127991</xdr:rowOff>
    </xdr:from>
    <xdr:to>
      <xdr:col>10</xdr:col>
      <xdr:colOff>165100</xdr:colOff>
      <xdr:row>59</xdr:row>
      <xdr:rowOff>58141</xdr:rowOff>
    </xdr:to>
    <xdr:sp macro="" textlink="">
      <xdr:nvSpPr>
        <xdr:cNvPr id="140" name="楕円 139"/>
        <xdr:cNvSpPr/>
      </xdr:nvSpPr>
      <xdr:spPr>
        <a:xfrm>
          <a:off x="1968500" y="1007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49268</xdr:rowOff>
    </xdr:from>
    <xdr:ext cx="534377" cy="259045"/>
    <xdr:sp macro="" textlink="">
      <xdr:nvSpPr>
        <xdr:cNvPr id="141" name="テキスト ボックス 140"/>
        <xdr:cNvSpPr txBox="1"/>
      </xdr:nvSpPr>
      <xdr:spPr>
        <a:xfrm>
          <a:off x="1752111" y="1016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125407</xdr:rowOff>
    </xdr:from>
    <xdr:to>
      <xdr:col>6</xdr:col>
      <xdr:colOff>38100</xdr:colOff>
      <xdr:row>59</xdr:row>
      <xdr:rowOff>55557</xdr:rowOff>
    </xdr:to>
    <xdr:sp macro="" textlink="">
      <xdr:nvSpPr>
        <xdr:cNvPr id="142" name="楕円 141"/>
        <xdr:cNvSpPr/>
      </xdr:nvSpPr>
      <xdr:spPr>
        <a:xfrm>
          <a:off x="1079500" y="100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46684</xdr:rowOff>
    </xdr:from>
    <xdr:ext cx="534377" cy="259045"/>
    <xdr:sp macro="" textlink="">
      <xdr:nvSpPr>
        <xdr:cNvPr id="143" name="テキスト ボックス 142"/>
        <xdr:cNvSpPr txBox="1"/>
      </xdr:nvSpPr>
      <xdr:spPr>
        <a:xfrm>
          <a:off x="863111" y="1016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7" name="テキスト ボックス 156"/>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9" name="テキスト ボックス 158"/>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1" name="テキスト ボックス 160"/>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5" name="テキスト ボックス 164"/>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52832</xdr:rowOff>
    </xdr:from>
    <xdr:to>
      <xdr:col>24</xdr:col>
      <xdr:colOff>62865</xdr:colOff>
      <xdr:row>78</xdr:row>
      <xdr:rowOff>100403</xdr:rowOff>
    </xdr:to>
    <xdr:cxnSp macro="">
      <xdr:nvCxnSpPr>
        <xdr:cNvPr id="169" name="直線コネクタ 168"/>
        <xdr:cNvCxnSpPr/>
      </xdr:nvCxnSpPr>
      <xdr:spPr>
        <a:xfrm flipV="1">
          <a:off x="4633595" y="12225782"/>
          <a:ext cx="1270" cy="124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104230</xdr:rowOff>
    </xdr:from>
    <xdr:ext cx="469744" cy="259045"/>
    <xdr:sp macro="" textlink="">
      <xdr:nvSpPr>
        <xdr:cNvPr id="170" name="維持補修費最小値テキスト"/>
        <xdr:cNvSpPr txBox="1"/>
      </xdr:nvSpPr>
      <xdr:spPr>
        <a:xfrm>
          <a:off x="4686300" y="1347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100403</xdr:rowOff>
    </xdr:from>
    <xdr:to>
      <xdr:col>24</xdr:col>
      <xdr:colOff>152400</xdr:colOff>
      <xdr:row>78</xdr:row>
      <xdr:rowOff>100403</xdr:rowOff>
    </xdr:to>
    <xdr:cxnSp macro="">
      <xdr:nvCxnSpPr>
        <xdr:cNvPr id="171" name="直線コネクタ 170"/>
        <xdr:cNvCxnSpPr/>
      </xdr:nvCxnSpPr>
      <xdr:spPr>
        <a:xfrm>
          <a:off x="4546600" y="1347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170959</xdr:rowOff>
    </xdr:from>
    <xdr:ext cx="534377" cy="259045"/>
    <xdr:sp macro="" textlink="">
      <xdr:nvSpPr>
        <xdr:cNvPr id="172" name="維持補修費最大値テキスト"/>
        <xdr:cNvSpPr txBox="1"/>
      </xdr:nvSpPr>
      <xdr:spPr>
        <a:xfrm>
          <a:off x="4686300" y="120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52832</xdr:rowOff>
    </xdr:from>
    <xdr:to>
      <xdr:col>24</xdr:col>
      <xdr:colOff>152400</xdr:colOff>
      <xdr:row>71</xdr:row>
      <xdr:rowOff>52832</xdr:rowOff>
    </xdr:to>
    <xdr:cxnSp macro="">
      <xdr:nvCxnSpPr>
        <xdr:cNvPr id="173" name="直線コネクタ 172"/>
        <xdr:cNvCxnSpPr/>
      </xdr:nvCxnSpPr>
      <xdr:spPr>
        <a:xfrm>
          <a:off x="4546600" y="1222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158097</xdr:rowOff>
    </xdr:from>
    <xdr:to>
      <xdr:col>24</xdr:col>
      <xdr:colOff>63500</xdr:colOff>
      <xdr:row>77</xdr:row>
      <xdr:rowOff>29101</xdr:rowOff>
    </xdr:to>
    <xdr:cxnSp macro="">
      <xdr:nvCxnSpPr>
        <xdr:cNvPr id="174" name="直線コネクタ 173"/>
        <xdr:cNvCxnSpPr/>
      </xdr:nvCxnSpPr>
      <xdr:spPr>
        <a:xfrm>
          <a:off x="3797300" y="1318829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77814</xdr:rowOff>
    </xdr:from>
    <xdr:ext cx="469744" cy="259045"/>
    <xdr:sp macro="" textlink="">
      <xdr:nvSpPr>
        <xdr:cNvPr id="175" name="維持補修費平均値テキスト"/>
        <xdr:cNvSpPr txBox="1"/>
      </xdr:nvSpPr>
      <xdr:spPr>
        <a:xfrm>
          <a:off x="4686300" y="12936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54936</xdr:rowOff>
    </xdr:from>
    <xdr:to>
      <xdr:col>24</xdr:col>
      <xdr:colOff>114300</xdr:colOff>
      <xdr:row>76</xdr:row>
      <xdr:rowOff>156536</xdr:rowOff>
    </xdr:to>
    <xdr:sp macro="" textlink="">
      <xdr:nvSpPr>
        <xdr:cNvPr id="176" name="フローチャート: 判断 175"/>
        <xdr:cNvSpPr/>
      </xdr:nvSpPr>
      <xdr:spPr>
        <a:xfrm>
          <a:off x="4584700" y="1308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158097</xdr:rowOff>
    </xdr:from>
    <xdr:to>
      <xdr:col>19</xdr:col>
      <xdr:colOff>177800</xdr:colOff>
      <xdr:row>77</xdr:row>
      <xdr:rowOff>10378</xdr:rowOff>
    </xdr:to>
    <xdr:cxnSp macro="">
      <xdr:nvCxnSpPr>
        <xdr:cNvPr id="177" name="直線コネクタ 176"/>
        <xdr:cNvCxnSpPr/>
      </xdr:nvCxnSpPr>
      <xdr:spPr>
        <a:xfrm flipV="1">
          <a:off x="2908300" y="13188297"/>
          <a:ext cx="889000" cy="2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107514</xdr:rowOff>
    </xdr:from>
    <xdr:to>
      <xdr:col>20</xdr:col>
      <xdr:colOff>38100</xdr:colOff>
      <xdr:row>77</xdr:row>
      <xdr:rowOff>37664</xdr:rowOff>
    </xdr:to>
    <xdr:sp macro="" textlink="">
      <xdr:nvSpPr>
        <xdr:cNvPr id="178" name="フローチャート: 判断 177"/>
        <xdr:cNvSpPr/>
      </xdr:nvSpPr>
      <xdr:spPr>
        <a:xfrm>
          <a:off x="3746500" y="131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28791</xdr:rowOff>
    </xdr:from>
    <xdr:ext cx="469744" cy="259045"/>
    <xdr:sp macro="" textlink="">
      <xdr:nvSpPr>
        <xdr:cNvPr id="179" name="テキスト ボックス 178"/>
        <xdr:cNvSpPr txBox="1"/>
      </xdr:nvSpPr>
      <xdr:spPr>
        <a:xfrm>
          <a:off x="3562428" y="132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10378</xdr:rowOff>
    </xdr:from>
    <xdr:to>
      <xdr:col>15</xdr:col>
      <xdr:colOff>50800</xdr:colOff>
      <xdr:row>77</xdr:row>
      <xdr:rowOff>25836</xdr:rowOff>
    </xdr:to>
    <xdr:cxnSp macro="">
      <xdr:nvCxnSpPr>
        <xdr:cNvPr id="180" name="直線コネクタ 179"/>
        <xdr:cNvCxnSpPr/>
      </xdr:nvCxnSpPr>
      <xdr:spPr>
        <a:xfrm flipV="1">
          <a:off x="2019300" y="13212028"/>
          <a:ext cx="889000" cy="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114154</xdr:rowOff>
    </xdr:from>
    <xdr:to>
      <xdr:col>15</xdr:col>
      <xdr:colOff>101600</xdr:colOff>
      <xdr:row>77</xdr:row>
      <xdr:rowOff>44304</xdr:rowOff>
    </xdr:to>
    <xdr:sp macro="" textlink="">
      <xdr:nvSpPr>
        <xdr:cNvPr id="181" name="フローチャート: 判断 180"/>
        <xdr:cNvSpPr/>
      </xdr:nvSpPr>
      <xdr:spPr>
        <a:xfrm>
          <a:off x="2857500" y="131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60832</xdr:rowOff>
    </xdr:from>
    <xdr:ext cx="469744" cy="259045"/>
    <xdr:sp macro="" textlink="">
      <xdr:nvSpPr>
        <xdr:cNvPr id="182" name="テキスト ボックス 181"/>
        <xdr:cNvSpPr txBox="1"/>
      </xdr:nvSpPr>
      <xdr:spPr>
        <a:xfrm>
          <a:off x="2673428" y="1291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25836</xdr:rowOff>
    </xdr:from>
    <xdr:to>
      <xdr:col>10</xdr:col>
      <xdr:colOff>114300</xdr:colOff>
      <xdr:row>77</xdr:row>
      <xdr:rowOff>55989</xdr:rowOff>
    </xdr:to>
    <xdr:cxnSp macro="">
      <xdr:nvCxnSpPr>
        <xdr:cNvPr id="183" name="直線コネクタ 182"/>
        <xdr:cNvCxnSpPr/>
      </xdr:nvCxnSpPr>
      <xdr:spPr>
        <a:xfrm flipV="1">
          <a:off x="1130300" y="13227486"/>
          <a:ext cx="889000" cy="3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99786</xdr:rowOff>
    </xdr:from>
    <xdr:to>
      <xdr:col>10</xdr:col>
      <xdr:colOff>165100</xdr:colOff>
      <xdr:row>77</xdr:row>
      <xdr:rowOff>29936</xdr:rowOff>
    </xdr:to>
    <xdr:sp macro="" textlink="">
      <xdr:nvSpPr>
        <xdr:cNvPr id="184" name="フローチャート: 判断 183"/>
        <xdr:cNvSpPr/>
      </xdr:nvSpPr>
      <xdr:spPr>
        <a:xfrm>
          <a:off x="1968500" y="1312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46462</xdr:rowOff>
    </xdr:from>
    <xdr:ext cx="469744" cy="259045"/>
    <xdr:sp macro="" textlink="">
      <xdr:nvSpPr>
        <xdr:cNvPr id="185" name="テキスト ボックス 184"/>
        <xdr:cNvSpPr txBox="1"/>
      </xdr:nvSpPr>
      <xdr:spPr>
        <a:xfrm>
          <a:off x="1784428" y="1290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110127</xdr:rowOff>
    </xdr:from>
    <xdr:to>
      <xdr:col>6</xdr:col>
      <xdr:colOff>38100</xdr:colOff>
      <xdr:row>77</xdr:row>
      <xdr:rowOff>40277</xdr:rowOff>
    </xdr:to>
    <xdr:sp macro="" textlink="">
      <xdr:nvSpPr>
        <xdr:cNvPr id="186" name="フローチャート: 判断 185"/>
        <xdr:cNvSpPr/>
      </xdr:nvSpPr>
      <xdr:spPr>
        <a:xfrm>
          <a:off x="1079500" y="1314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56804</xdr:rowOff>
    </xdr:from>
    <xdr:ext cx="469744" cy="259045"/>
    <xdr:sp macro="" textlink="">
      <xdr:nvSpPr>
        <xdr:cNvPr id="187" name="テキスト ボックス 186"/>
        <xdr:cNvSpPr txBox="1"/>
      </xdr:nvSpPr>
      <xdr:spPr>
        <a:xfrm>
          <a:off x="895428" y="1291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149751</xdr:rowOff>
    </xdr:from>
    <xdr:to>
      <xdr:col>24</xdr:col>
      <xdr:colOff>114300</xdr:colOff>
      <xdr:row>77</xdr:row>
      <xdr:rowOff>79901</xdr:rowOff>
    </xdr:to>
    <xdr:sp macro="" textlink="">
      <xdr:nvSpPr>
        <xdr:cNvPr id="193" name="楕円 192"/>
        <xdr:cNvSpPr/>
      </xdr:nvSpPr>
      <xdr:spPr>
        <a:xfrm>
          <a:off x="4584700" y="131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128178</xdr:rowOff>
    </xdr:from>
    <xdr:ext cx="469744" cy="259045"/>
    <xdr:sp macro="" textlink="">
      <xdr:nvSpPr>
        <xdr:cNvPr id="194" name="維持補修費該当値テキスト"/>
        <xdr:cNvSpPr txBox="1"/>
      </xdr:nvSpPr>
      <xdr:spPr>
        <a:xfrm>
          <a:off x="4686300" y="131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107297</xdr:rowOff>
    </xdr:from>
    <xdr:to>
      <xdr:col>20</xdr:col>
      <xdr:colOff>38100</xdr:colOff>
      <xdr:row>77</xdr:row>
      <xdr:rowOff>37447</xdr:rowOff>
    </xdr:to>
    <xdr:sp macro="" textlink="">
      <xdr:nvSpPr>
        <xdr:cNvPr id="195" name="楕円 194"/>
        <xdr:cNvSpPr/>
      </xdr:nvSpPr>
      <xdr:spPr>
        <a:xfrm>
          <a:off x="3746500" y="1313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53974</xdr:rowOff>
    </xdr:from>
    <xdr:ext cx="469744" cy="259045"/>
    <xdr:sp macro="" textlink="">
      <xdr:nvSpPr>
        <xdr:cNvPr id="196" name="テキスト ボックス 195"/>
        <xdr:cNvSpPr txBox="1"/>
      </xdr:nvSpPr>
      <xdr:spPr>
        <a:xfrm>
          <a:off x="3562428" y="1291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131028</xdr:rowOff>
    </xdr:from>
    <xdr:to>
      <xdr:col>15</xdr:col>
      <xdr:colOff>101600</xdr:colOff>
      <xdr:row>77</xdr:row>
      <xdr:rowOff>61178</xdr:rowOff>
    </xdr:to>
    <xdr:sp macro="" textlink="">
      <xdr:nvSpPr>
        <xdr:cNvPr id="197" name="楕円 196"/>
        <xdr:cNvSpPr/>
      </xdr:nvSpPr>
      <xdr:spPr>
        <a:xfrm>
          <a:off x="2857500" y="131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52305</xdr:rowOff>
    </xdr:from>
    <xdr:ext cx="469744" cy="259045"/>
    <xdr:sp macro="" textlink="">
      <xdr:nvSpPr>
        <xdr:cNvPr id="198" name="テキスト ボックス 197"/>
        <xdr:cNvSpPr txBox="1"/>
      </xdr:nvSpPr>
      <xdr:spPr>
        <a:xfrm>
          <a:off x="2673428" y="1325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146486</xdr:rowOff>
    </xdr:from>
    <xdr:to>
      <xdr:col>10</xdr:col>
      <xdr:colOff>165100</xdr:colOff>
      <xdr:row>77</xdr:row>
      <xdr:rowOff>76636</xdr:rowOff>
    </xdr:to>
    <xdr:sp macro="" textlink="">
      <xdr:nvSpPr>
        <xdr:cNvPr id="199" name="楕円 198"/>
        <xdr:cNvSpPr/>
      </xdr:nvSpPr>
      <xdr:spPr>
        <a:xfrm>
          <a:off x="1968500" y="131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67763</xdr:rowOff>
    </xdr:from>
    <xdr:ext cx="469744" cy="259045"/>
    <xdr:sp macro="" textlink="">
      <xdr:nvSpPr>
        <xdr:cNvPr id="200" name="テキスト ボックス 199"/>
        <xdr:cNvSpPr txBox="1"/>
      </xdr:nvSpPr>
      <xdr:spPr>
        <a:xfrm>
          <a:off x="1784428" y="132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5189</xdr:rowOff>
    </xdr:from>
    <xdr:to>
      <xdr:col>6</xdr:col>
      <xdr:colOff>38100</xdr:colOff>
      <xdr:row>77</xdr:row>
      <xdr:rowOff>106789</xdr:rowOff>
    </xdr:to>
    <xdr:sp macro="" textlink="">
      <xdr:nvSpPr>
        <xdr:cNvPr id="201" name="楕円 200"/>
        <xdr:cNvSpPr/>
      </xdr:nvSpPr>
      <xdr:spPr>
        <a:xfrm>
          <a:off x="1079500" y="1320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97916</xdr:rowOff>
    </xdr:from>
    <xdr:ext cx="469744" cy="259045"/>
    <xdr:sp macro="" textlink="">
      <xdr:nvSpPr>
        <xdr:cNvPr id="202" name="テキスト ボックス 201"/>
        <xdr:cNvSpPr txBox="1"/>
      </xdr:nvSpPr>
      <xdr:spPr>
        <a:xfrm>
          <a:off x="895428" y="1329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82569</xdr:rowOff>
    </xdr:from>
    <xdr:to>
      <xdr:col>24</xdr:col>
      <xdr:colOff>62865</xdr:colOff>
      <xdr:row>95</xdr:row>
      <xdr:rowOff>45402</xdr:rowOff>
    </xdr:to>
    <xdr:cxnSp macro="">
      <xdr:nvCxnSpPr>
        <xdr:cNvPr id="227" name="直線コネクタ 226"/>
        <xdr:cNvCxnSpPr/>
      </xdr:nvCxnSpPr>
      <xdr:spPr>
        <a:xfrm flipV="1">
          <a:off x="4633595" y="15684519"/>
          <a:ext cx="1270" cy="648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49229</xdr:rowOff>
    </xdr:from>
    <xdr:ext cx="534377" cy="259045"/>
    <xdr:sp macro="" textlink="">
      <xdr:nvSpPr>
        <xdr:cNvPr id="228" name="扶助費最小値テキスト"/>
        <xdr:cNvSpPr txBox="1"/>
      </xdr:nvSpPr>
      <xdr:spPr>
        <a:xfrm>
          <a:off x="4686300" y="1633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45402</xdr:rowOff>
    </xdr:from>
    <xdr:to>
      <xdr:col>24</xdr:col>
      <xdr:colOff>152400</xdr:colOff>
      <xdr:row>95</xdr:row>
      <xdr:rowOff>45402</xdr:rowOff>
    </xdr:to>
    <xdr:cxnSp macro="">
      <xdr:nvCxnSpPr>
        <xdr:cNvPr id="229" name="直線コネクタ 228"/>
        <xdr:cNvCxnSpPr/>
      </xdr:nvCxnSpPr>
      <xdr:spPr>
        <a:xfrm>
          <a:off x="4546600" y="1633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29246</xdr:rowOff>
    </xdr:from>
    <xdr:ext cx="599010" cy="259045"/>
    <xdr:sp macro="" textlink="">
      <xdr:nvSpPr>
        <xdr:cNvPr id="230" name="扶助費最大値テキスト"/>
        <xdr:cNvSpPr txBox="1"/>
      </xdr:nvSpPr>
      <xdr:spPr>
        <a:xfrm>
          <a:off x="4686300" y="154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82569</xdr:rowOff>
    </xdr:from>
    <xdr:to>
      <xdr:col>24</xdr:col>
      <xdr:colOff>152400</xdr:colOff>
      <xdr:row>91</xdr:row>
      <xdr:rowOff>82569</xdr:rowOff>
    </xdr:to>
    <xdr:cxnSp macro="">
      <xdr:nvCxnSpPr>
        <xdr:cNvPr id="231" name="直線コネクタ 230"/>
        <xdr:cNvCxnSpPr/>
      </xdr:nvCxnSpPr>
      <xdr:spPr>
        <a:xfrm>
          <a:off x="4546600" y="156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160922</xdr:rowOff>
    </xdr:from>
    <xdr:to>
      <xdr:col>24</xdr:col>
      <xdr:colOff>63500</xdr:colOff>
      <xdr:row>96</xdr:row>
      <xdr:rowOff>82645</xdr:rowOff>
    </xdr:to>
    <xdr:cxnSp macro="">
      <xdr:nvCxnSpPr>
        <xdr:cNvPr id="232" name="直線コネクタ 231"/>
        <xdr:cNvCxnSpPr/>
      </xdr:nvCxnSpPr>
      <xdr:spPr>
        <a:xfrm flipV="1">
          <a:off x="3797300" y="16105772"/>
          <a:ext cx="838200" cy="43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42893</xdr:rowOff>
    </xdr:from>
    <xdr:ext cx="599010" cy="259045"/>
    <xdr:sp macro="" textlink="">
      <xdr:nvSpPr>
        <xdr:cNvPr id="233" name="扶助費平均値テキスト"/>
        <xdr:cNvSpPr txBox="1"/>
      </xdr:nvSpPr>
      <xdr:spPr>
        <a:xfrm>
          <a:off x="4686300" y="158162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20016</xdr:rowOff>
    </xdr:from>
    <xdr:to>
      <xdr:col>24</xdr:col>
      <xdr:colOff>114300</xdr:colOff>
      <xdr:row>93</xdr:row>
      <xdr:rowOff>121616</xdr:rowOff>
    </xdr:to>
    <xdr:sp macro="" textlink="">
      <xdr:nvSpPr>
        <xdr:cNvPr id="234" name="フローチャート: 判断 233"/>
        <xdr:cNvSpPr/>
      </xdr:nvSpPr>
      <xdr:spPr>
        <a:xfrm>
          <a:off x="4584700" y="1596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82645</xdr:rowOff>
    </xdr:from>
    <xdr:to>
      <xdr:col>19</xdr:col>
      <xdr:colOff>177800</xdr:colOff>
      <xdr:row>97</xdr:row>
      <xdr:rowOff>34544</xdr:rowOff>
    </xdr:to>
    <xdr:cxnSp macro="">
      <xdr:nvCxnSpPr>
        <xdr:cNvPr id="235" name="直線コネクタ 234"/>
        <xdr:cNvCxnSpPr/>
      </xdr:nvCxnSpPr>
      <xdr:spPr>
        <a:xfrm flipV="1">
          <a:off x="2908300" y="16541845"/>
          <a:ext cx="889000" cy="12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126428</xdr:rowOff>
    </xdr:from>
    <xdr:to>
      <xdr:col>20</xdr:col>
      <xdr:colOff>38100</xdr:colOff>
      <xdr:row>96</xdr:row>
      <xdr:rowOff>56578</xdr:rowOff>
    </xdr:to>
    <xdr:sp macro="" textlink="">
      <xdr:nvSpPr>
        <xdr:cNvPr id="236" name="フローチャート: 判断 235"/>
        <xdr:cNvSpPr/>
      </xdr:nvSpPr>
      <xdr:spPr>
        <a:xfrm>
          <a:off x="3746500" y="1641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73105</xdr:rowOff>
    </xdr:from>
    <xdr:ext cx="534377" cy="259045"/>
    <xdr:sp macro="" textlink="">
      <xdr:nvSpPr>
        <xdr:cNvPr id="237" name="テキスト ボックス 236"/>
        <xdr:cNvSpPr txBox="1"/>
      </xdr:nvSpPr>
      <xdr:spPr>
        <a:xfrm>
          <a:off x="3530111" y="161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34544</xdr:rowOff>
    </xdr:from>
    <xdr:to>
      <xdr:col>15</xdr:col>
      <xdr:colOff>50800</xdr:colOff>
      <xdr:row>97</xdr:row>
      <xdr:rowOff>158598</xdr:rowOff>
    </xdr:to>
    <xdr:cxnSp macro="">
      <xdr:nvCxnSpPr>
        <xdr:cNvPr id="238" name="直線コネクタ 237"/>
        <xdr:cNvCxnSpPr/>
      </xdr:nvCxnSpPr>
      <xdr:spPr>
        <a:xfrm flipV="1">
          <a:off x="2019300" y="16665194"/>
          <a:ext cx="889000" cy="12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27997</xdr:rowOff>
    </xdr:from>
    <xdr:to>
      <xdr:col>15</xdr:col>
      <xdr:colOff>101600</xdr:colOff>
      <xdr:row>96</xdr:row>
      <xdr:rowOff>129597</xdr:rowOff>
    </xdr:to>
    <xdr:sp macro="" textlink="">
      <xdr:nvSpPr>
        <xdr:cNvPr id="239" name="フローチャート: 判断 238"/>
        <xdr:cNvSpPr/>
      </xdr:nvSpPr>
      <xdr:spPr>
        <a:xfrm>
          <a:off x="2857500" y="1648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146124</xdr:rowOff>
    </xdr:from>
    <xdr:ext cx="534377" cy="259045"/>
    <xdr:sp macro="" textlink="">
      <xdr:nvSpPr>
        <xdr:cNvPr id="240" name="テキスト ボックス 239"/>
        <xdr:cNvSpPr txBox="1"/>
      </xdr:nvSpPr>
      <xdr:spPr>
        <a:xfrm>
          <a:off x="2641111" y="162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158598</xdr:rowOff>
    </xdr:from>
    <xdr:to>
      <xdr:col>10</xdr:col>
      <xdr:colOff>114300</xdr:colOff>
      <xdr:row>98</xdr:row>
      <xdr:rowOff>81387</xdr:rowOff>
    </xdr:to>
    <xdr:cxnSp macro="">
      <xdr:nvCxnSpPr>
        <xdr:cNvPr id="241" name="直線コネクタ 240"/>
        <xdr:cNvCxnSpPr/>
      </xdr:nvCxnSpPr>
      <xdr:spPr>
        <a:xfrm flipV="1">
          <a:off x="1130300" y="16789248"/>
          <a:ext cx="889000" cy="9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131133</xdr:rowOff>
    </xdr:from>
    <xdr:to>
      <xdr:col>10</xdr:col>
      <xdr:colOff>165100</xdr:colOff>
      <xdr:row>97</xdr:row>
      <xdr:rowOff>61283</xdr:rowOff>
    </xdr:to>
    <xdr:sp macro="" textlink="">
      <xdr:nvSpPr>
        <xdr:cNvPr id="242" name="フローチャート: 判断 241"/>
        <xdr:cNvSpPr/>
      </xdr:nvSpPr>
      <xdr:spPr>
        <a:xfrm>
          <a:off x="1968500" y="165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77810</xdr:rowOff>
    </xdr:from>
    <xdr:ext cx="534377" cy="259045"/>
    <xdr:sp macro="" textlink="">
      <xdr:nvSpPr>
        <xdr:cNvPr id="243" name="テキスト ボックス 242"/>
        <xdr:cNvSpPr txBox="1"/>
      </xdr:nvSpPr>
      <xdr:spPr>
        <a:xfrm>
          <a:off x="1752111" y="163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129342</xdr:rowOff>
    </xdr:from>
    <xdr:to>
      <xdr:col>6</xdr:col>
      <xdr:colOff>38100</xdr:colOff>
      <xdr:row>97</xdr:row>
      <xdr:rowOff>59492</xdr:rowOff>
    </xdr:to>
    <xdr:sp macro="" textlink="">
      <xdr:nvSpPr>
        <xdr:cNvPr id="244" name="フローチャート: 判断 243"/>
        <xdr:cNvSpPr/>
      </xdr:nvSpPr>
      <xdr:spPr>
        <a:xfrm>
          <a:off x="1079500" y="1658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76019</xdr:rowOff>
    </xdr:from>
    <xdr:ext cx="534377" cy="259045"/>
    <xdr:sp macro="" textlink="">
      <xdr:nvSpPr>
        <xdr:cNvPr id="245" name="テキスト ボックス 244"/>
        <xdr:cNvSpPr txBox="1"/>
      </xdr:nvSpPr>
      <xdr:spPr>
        <a:xfrm>
          <a:off x="863111" y="1636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110122</xdr:rowOff>
    </xdr:from>
    <xdr:to>
      <xdr:col>24</xdr:col>
      <xdr:colOff>114300</xdr:colOff>
      <xdr:row>94</xdr:row>
      <xdr:rowOff>40272</xdr:rowOff>
    </xdr:to>
    <xdr:sp macro="" textlink="">
      <xdr:nvSpPr>
        <xdr:cNvPr id="251" name="楕円 250"/>
        <xdr:cNvSpPr/>
      </xdr:nvSpPr>
      <xdr:spPr>
        <a:xfrm>
          <a:off x="4584700" y="1605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88549</xdr:rowOff>
    </xdr:from>
    <xdr:ext cx="599010" cy="259045"/>
    <xdr:sp macro="" textlink="">
      <xdr:nvSpPr>
        <xdr:cNvPr id="252" name="扶助費該当値テキスト"/>
        <xdr:cNvSpPr txBox="1"/>
      </xdr:nvSpPr>
      <xdr:spPr>
        <a:xfrm>
          <a:off x="4686300" y="1603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31845</xdr:rowOff>
    </xdr:from>
    <xdr:to>
      <xdr:col>20</xdr:col>
      <xdr:colOff>38100</xdr:colOff>
      <xdr:row>96</xdr:row>
      <xdr:rowOff>133445</xdr:rowOff>
    </xdr:to>
    <xdr:sp macro="" textlink="">
      <xdr:nvSpPr>
        <xdr:cNvPr id="253" name="楕円 252"/>
        <xdr:cNvSpPr/>
      </xdr:nvSpPr>
      <xdr:spPr>
        <a:xfrm>
          <a:off x="3746500" y="164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124572</xdr:rowOff>
    </xdr:from>
    <xdr:ext cx="534377" cy="259045"/>
    <xdr:sp macro="" textlink="">
      <xdr:nvSpPr>
        <xdr:cNvPr id="254" name="テキスト ボックス 253"/>
        <xdr:cNvSpPr txBox="1"/>
      </xdr:nvSpPr>
      <xdr:spPr>
        <a:xfrm>
          <a:off x="3530111" y="1658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155194</xdr:rowOff>
    </xdr:from>
    <xdr:to>
      <xdr:col>15</xdr:col>
      <xdr:colOff>101600</xdr:colOff>
      <xdr:row>97</xdr:row>
      <xdr:rowOff>85344</xdr:rowOff>
    </xdr:to>
    <xdr:sp macro="" textlink="">
      <xdr:nvSpPr>
        <xdr:cNvPr id="255" name="楕円 254"/>
        <xdr:cNvSpPr/>
      </xdr:nvSpPr>
      <xdr:spPr>
        <a:xfrm>
          <a:off x="2857500" y="1661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76471</xdr:rowOff>
    </xdr:from>
    <xdr:ext cx="534377" cy="259045"/>
    <xdr:sp macro="" textlink="">
      <xdr:nvSpPr>
        <xdr:cNvPr id="256" name="テキスト ボックス 255"/>
        <xdr:cNvSpPr txBox="1"/>
      </xdr:nvSpPr>
      <xdr:spPr>
        <a:xfrm>
          <a:off x="2641111" y="1670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107798</xdr:rowOff>
    </xdr:from>
    <xdr:to>
      <xdr:col>10</xdr:col>
      <xdr:colOff>165100</xdr:colOff>
      <xdr:row>98</xdr:row>
      <xdr:rowOff>37948</xdr:rowOff>
    </xdr:to>
    <xdr:sp macro="" textlink="">
      <xdr:nvSpPr>
        <xdr:cNvPr id="257" name="楕円 256"/>
        <xdr:cNvSpPr/>
      </xdr:nvSpPr>
      <xdr:spPr>
        <a:xfrm>
          <a:off x="1968500" y="1673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29075</xdr:rowOff>
    </xdr:from>
    <xdr:ext cx="534377" cy="259045"/>
    <xdr:sp macro="" textlink="">
      <xdr:nvSpPr>
        <xdr:cNvPr id="258" name="テキスト ボックス 257"/>
        <xdr:cNvSpPr txBox="1"/>
      </xdr:nvSpPr>
      <xdr:spPr>
        <a:xfrm>
          <a:off x="1752111" y="1683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30587</xdr:rowOff>
    </xdr:from>
    <xdr:to>
      <xdr:col>6</xdr:col>
      <xdr:colOff>38100</xdr:colOff>
      <xdr:row>98</xdr:row>
      <xdr:rowOff>132187</xdr:rowOff>
    </xdr:to>
    <xdr:sp macro="" textlink="">
      <xdr:nvSpPr>
        <xdr:cNvPr id="259" name="楕円 258"/>
        <xdr:cNvSpPr/>
      </xdr:nvSpPr>
      <xdr:spPr>
        <a:xfrm>
          <a:off x="1079500" y="1683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123314</xdr:rowOff>
    </xdr:from>
    <xdr:ext cx="534377" cy="259045"/>
    <xdr:sp macro="" textlink="">
      <xdr:nvSpPr>
        <xdr:cNvPr id="260" name="テキスト ボックス 259"/>
        <xdr:cNvSpPr txBox="1"/>
      </xdr:nvSpPr>
      <xdr:spPr>
        <a:xfrm>
          <a:off x="863111" y="1692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152817</xdr:rowOff>
    </xdr:from>
    <xdr:to>
      <xdr:col>54</xdr:col>
      <xdr:colOff>189865</xdr:colOff>
      <xdr:row>38</xdr:row>
      <xdr:rowOff>40739</xdr:rowOff>
    </xdr:to>
    <xdr:cxnSp macro="">
      <xdr:nvCxnSpPr>
        <xdr:cNvPr id="282" name="直線コネクタ 281"/>
        <xdr:cNvCxnSpPr/>
      </xdr:nvCxnSpPr>
      <xdr:spPr>
        <a:xfrm flipV="1">
          <a:off x="10475595" y="5296317"/>
          <a:ext cx="1270" cy="125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44566</xdr:rowOff>
    </xdr:from>
    <xdr:ext cx="534377" cy="259045"/>
    <xdr:sp macro="" textlink="">
      <xdr:nvSpPr>
        <xdr:cNvPr id="283" name="補助費等最小値テキスト"/>
        <xdr:cNvSpPr txBox="1"/>
      </xdr:nvSpPr>
      <xdr:spPr>
        <a:xfrm>
          <a:off x="10528300" y="655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40739</xdr:rowOff>
    </xdr:from>
    <xdr:to>
      <xdr:col>55</xdr:col>
      <xdr:colOff>88900</xdr:colOff>
      <xdr:row>38</xdr:row>
      <xdr:rowOff>40739</xdr:rowOff>
    </xdr:to>
    <xdr:cxnSp macro="">
      <xdr:nvCxnSpPr>
        <xdr:cNvPr id="284" name="直線コネクタ 283"/>
        <xdr:cNvCxnSpPr/>
      </xdr:nvCxnSpPr>
      <xdr:spPr>
        <a:xfrm>
          <a:off x="10388600" y="655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99494</xdr:rowOff>
    </xdr:from>
    <xdr:ext cx="599010" cy="259045"/>
    <xdr:sp macro="" textlink="">
      <xdr:nvSpPr>
        <xdr:cNvPr id="285" name="補助費等最大値テキスト"/>
        <xdr:cNvSpPr txBox="1"/>
      </xdr:nvSpPr>
      <xdr:spPr>
        <a:xfrm>
          <a:off x="10528300" y="50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152817</xdr:rowOff>
    </xdr:from>
    <xdr:to>
      <xdr:col>55</xdr:col>
      <xdr:colOff>88900</xdr:colOff>
      <xdr:row>30</xdr:row>
      <xdr:rowOff>152817</xdr:rowOff>
    </xdr:to>
    <xdr:cxnSp macro="">
      <xdr:nvCxnSpPr>
        <xdr:cNvPr id="286" name="直線コネクタ 285"/>
        <xdr:cNvCxnSpPr/>
      </xdr:nvCxnSpPr>
      <xdr:spPr>
        <a:xfrm>
          <a:off x="10388600" y="529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120882</xdr:rowOff>
    </xdr:from>
    <xdr:to>
      <xdr:col>55</xdr:col>
      <xdr:colOff>0</xdr:colOff>
      <xdr:row>37</xdr:row>
      <xdr:rowOff>91552</xdr:rowOff>
    </xdr:to>
    <xdr:cxnSp macro="">
      <xdr:nvCxnSpPr>
        <xdr:cNvPr id="287" name="直線コネクタ 286"/>
        <xdr:cNvCxnSpPr/>
      </xdr:nvCxnSpPr>
      <xdr:spPr>
        <a:xfrm>
          <a:off x="9639300" y="5950182"/>
          <a:ext cx="838200" cy="48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46598</xdr:rowOff>
    </xdr:from>
    <xdr:ext cx="534377" cy="259045"/>
    <xdr:sp macro="" textlink="">
      <xdr:nvSpPr>
        <xdr:cNvPr id="288" name="補助費等平均値テキスト"/>
        <xdr:cNvSpPr txBox="1"/>
      </xdr:nvSpPr>
      <xdr:spPr>
        <a:xfrm>
          <a:off x="10528300" y="6218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23721</xdr:rowOff>
    </xdr:from>
    <xdr:to>
      <xdr:col>55</xdr:col>
      <xdr:colOff>50800</xdr:colOff>
      <xdr:row>37</xdr:row>
      <xdr:rowOff>125321</xdr:rowOff>
    </xdr:to>
    <xdr:sp macro="" textlink="">
      <xdr:nvSpPr>
        <xdr:cNvPr id="289" name="フローチャート: 判断 288"/>
        <xdr:cNvSpPr/>
      </xdr:nvSpPr>
      <xdr:spPr>
        <a:xfrm>
          <a:off x="104267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120882</xdr:rowOff>
    </xdr:from>
    <xdr:to>
      <xdr:col>50</xdr:col>
      <xdr:colOff>114300</xdr:colOff>
      <xdr:row>37</xdr:row>
      <xdr:rowOff>113658</xdr:rowOff>
    </xdr:to>
    <xdr:cxnSp macro="">
      <xdr:nvCxnSpPr>
        <xdr:cNvPr id="290" name="直線コネクタ 289"/>
        <xdr:cNvCxnSpPr/>
      </xdr:nvCxnSpPr>
      <xdr:spPr>
        <a:xfrm flipV="1">
          <a:off x="8750300" y="5950182"/>
          <a:ext cx="889000" cy="50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86303</xdr:rowOff>
    </xdr:from>
    <xdr:to>
      <xdr:col>50</xdr:col>
      <xdr:colOff>165100</xdr:colOff>
      <xdr:row>35</xdr:row>
      <xdr:rowOff>16453</xdr:rowOff>
    </xdr:to>
    <xdr:sp macro="" textlink="">
      <xdr:nvSpPr>
        <xdr:cNvPr id="291" name="フローチャート: 判断 290"/>
        <xdr:cNvSpPr/>
      </xdr:nvSpPr>
      <xdr:spPr>
        <a:xfrm>
          <a:off x="9588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7580</xdr:rowOff>
    </xdr:from>
    <xdr:ext cx="599010" cy="259045"/>
    <xdr:sp macro="" textlink="">
      <xdr:nvSpPr>
        <xdr:cNvPr id="292" name="テキスト ボックス 291"/>
        <xdr:cNvSpPr txBox="1"/>
      </xdr:nvSpPr>
      <xdr:spPr>
        <a:xfrm>
          <a:off x="9339795" y="600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113658</xdr:rowOff>
    </xdr:from>
    <xdr:to>
      <xdr:col>45</xdr:col>
      <xdr:colOff>177800</xdr:colOff>
      <xdr:row>37</xdr:row>
      <xdr:rowOff>118083</xdr:rowOff>
    </xdr:to>
    <xdr:cxnSp macro="">
      <xdr:nvCxnSpPr>
        <xdr:cNvPr id="293" name="直線コネクタ 292"/>
        <xdr:cNvCxnSpPr/>
      </xdr:nvCxnSpPr>
      <xdr:spPr>
        <a:xfrm flipV="1">
          <a:off x="7861300" y="6457308"/>
          <a:ext cx="889000" cy="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74727</xdr:rowOff>
    </xdr:from>
    <xdr:to>
      <xdr:col>46</xdr:col>
      <xdr:colOff>38100</xdr:colOff>
      <xdr:row>38</xdr:row>
      <xdr:rowOff>4877</xdr:rowOff>
    </xdr:to>
    <xdr:sp macro="" textlink="">
      <xdr:nvSpPr>
        <xdr:cNvPr id="294" name="フローチャート: 判断 293"/>
        <xdr:cNvSpPr/>
      </xdr:nvSpPr>
      <xdr:spPr>
        <a:xfrm>
          <a:off x="8699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167453</xdr:rowOff>
    </xdr:from>
    <xdr:ext cx="534377" cy="259045"/>
    <xdr:sp macro="" textlink="">
      <xdr:nvSpPr>
        <xdr:cNvPr id="295" name="テキスト ボックス 294"/>
        <xdr:cNvSpPr txBox="1"/>
      </xdr:nvSpPr>
      <xdr:spPr>
        <a:xfrm>
          <a:off x="8483111" y="651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64253</xdr:rowOff>
    </xdr:from>
    <xdr:to>
      <xdr:col>41</xdr:col>
      <xdr:colOff>50800</xdr:colOff>
      <xdr:row>37</xdr:row>
      <xdr:rowOff>118083</xdr:rowOff>
    </xdr:to>
    <xdr:cxnSp macro="">
      <xdr:nvCxnSpPr>
        <xdr:cNvPr id="296" name="直線コネクタ 295"/>
        <xdr:cNvCxnSpPr/>
      </xdr:nvCxnSpPr>
      <xdr:spPr>
        <a:xfrm>
          <a:off x="6972300" y="6407903"/>
          <a:ext cx="889000" cy="5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87917</xdr:rowOff>
    </xdr:from>
    <xdr:to>
      <xdr:col>41</xdr:col>
      <xdr:colOff>101600</xdr:colOff>
      <xdr:row>38</xdr:row>
      <xdr:rowOff>18067</xdr:rowOff>
    </xdr:to>
    <xdr:sp macro="" textlink="">
      <xdr:nvSpPr>
        <xdr:cNvPr id="297" name="フローチャート: 判断 296"/>
        <xdr:cNvSpPr/>
      </xdr:nvSpPr>
      <xdr:spPr>
        <a:xfrm>
          <a:off x="7810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9194</xdr:rowOff>
    </xdr:from>
    <xdr:ext cx="534377" cy="259045"/>
    <xdr:sp macro="" textlink="">
      <xdr:nvSpPr>
        <xdr:cNvPr id="298" name="テキスト ボックス 297"/>
        <xdr:cNvSpPr txBox="1"/>
      </xdr:nvSpPr>
      <xdr:spPr>
        <a:xfrm>
          <a:off x="7594111" y="652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96265</xdr:rowOff>
    </xdr:from>
    <xdr:to>
      <xdr:col>36</xdr:col>
      <xdr:colOff>165100</xdr:colOff>
      <xdr:row>38</xdr:row>
      <xdr:rowOff>26415</xdr:rowOff>
    </xdr:to>
    <xdr:sp macro="" textlink="">
      <xdr:nvSpPr>
        <xdr:cNvPr id="299" name="フローチャート: 判断 298"/>
        <xdr:cNvSpPr/>
      </xdr:nvSpPr>
      <xdr:spPr>
        <a:xfrm>
          <a:off x="6921500" y="643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17542</xdr:rowOff>
    </xdr:from>
    <xdr:ext cx="534377" cy="259045"/>
    <xdr:sp macro="" textlink="">
      <xdr:nvSpPr>
        <xdr:cNvPr id="300" name="テキスト ボックス 299"/>
        <xdr:cNvSpPr txBox="1"/>
      </xdr:nvSpPr>
      <xdr:spPr>
        <a:xfrm>
          <a:off x="6705111" y="653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40752</xdr:rowOff>
    </xdr:from>
    <xdr:to>
      <xdr:col>55</xdr:col>
      <xdr:colOff>50800</xdr:colOff>
      <xdr:row>37</xdr:row>
      <xdr:rowOff>142352</xdr:rowOff>
    </xdr:to>
    <xdr:sp macro="" textlink="">
      <xdr:nvSpPr>
        <xdr:cNvPr id="306" name="楕円 305"/>
        <xdr:cNvSpPr/>
      </xdr:nvSpPr>
      <xdr:spPr>
        <a:xfrm>
          <a:off x="10426700" y="638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2148</xdr:rowOff>
    </xdr:from>
    <xdr:ext cx="534377" cy="259045"/>
    <xdr:sp macro="" textlink="">
      <xdr:nvSpPr>
        <xdr:cNvPr id="307" name="補助費等該当値テキスト"/>
        <xdr:cNvSpPr txBox="1"/>
      </xdr:nvSpPr>
      <xdr:spPr>
        <a:xfrm>
          <a:off x="10528300" y="63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70082</xdr:rowOff>
    </xdr:from>
    <xdr:to>
      <xdr:col>50</xdr:col>
      <xdr:colOff>165100</xdr:colOff>
      <xdr:row>35</xdr:row>
      <xdr:rowOff>232</xdr:rowOff>
    </xdr:to>
    <xdr:sp macro="" textlink="">
      <xdr:nvSpPr>
        <xdr:cNvPr id="308" name="楕円 307"/>
        <xdr:cNvSpPr/>
      </xdr:nvSpPr>
      <xdr:spPr>
        <a:xfrm>
          <a:off x="9588500" y="589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16759</xdr:rowOff>
    </xdr:from>
    <xdr:ext cx="599010" cy="259045"/>
    <xdr:sp macro="" textlink="">
      <xdr:nvSpPr>
        <xdr:cNvPr id="309" name="テキスト ボックス 308"/>
        <xdr:cNvSpPr txBox="1"/>
      </xdr:nvSpPr>
      <xdr:spPr>
        <a:xfrm>
          <a:off x="9339795" y="567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62858</xdr:rowOff>
    </xdr:from>
    <xdr:to>
      <xdr:col>46</xdr:col>
      <xdr:colOff>38100</xdr:colOff>
      <xdr:row>37</xdr:row>
      <xdr:rowOff>164458</xdr:rowOff>
    </xdr:to>
    <xdr:sp macro="" textlink="">
      <xdr:nvSpPr>
        <xdr:cNvPr id="310" name="楕円 309"/>
        <xdr:cNvSpPr/>
      </xdr:nvSpPr>
      <xdr:spPr>
        <a:xfrm>
          <a:off x="8699500" y="640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9535</xdr:rowOff>
    </xdr:from>
    <xdr:ext cx="534377" cy="259045"/>
    <xdr:sp macro="" textlink="">
      <xdr:nvSpPr>
        <xdr:cNvPr id="311" name="テキスト ボックス 310"/>
        <xdr:cNvSpPr txBox="1"/>
      </xdr:nvSpPr>
      <xdr:spPr>
        <a:xfrm>
          <a:off x="8483111" y="618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67283</xdr:rowOff>
    </xdr:from>
    <xdr:to>
      <xdr:col>41</xdr:col>
      <xdr:colOff>101600</xdr:colOff>
      <xdr:row>37</xdr:row>
      <xdr:rowOff>168883</xdr:rowOff>
    </xdr:to>
    <xdr:sp macro="" textlink="">
      <xdr:nvSpPr>
        <xdr:cNvPr id="312" name="楕円 311"/>
        <xdr:cNvSpPr/>
      </xdr:nvSpPr>
      <xdr:spPr>
        <a:xfrm>
          <a:off x="7810500" y="641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13960</xdr:rowOff>
    </xdr:from>
    <xdr:ext cx="534377" cy="259045"/>
    <xdr:sp macro="" textlink="">
      <xdr:nvSpPr>
        <xdr:cNvPr id="313" name="テキスト ボックス 312"/>
        <xdr:cNvSpPr txBox="1"/>
      </xdr:nvSpPr>
      <xdr:spPr>
        <a:xfrm>
          <a:off x="7594111" y="618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13453</xdr:rowOff>
    </xdr:from>
    <xdr:to>
      <xdr:col>36</xdr:col>
      <xdr:colOff>165100</xdr:colOff>
      <xdr:row>37</xdr:row>
      <xdr:rowOff>115053</xdr:rowOff>
    </xdr:to>
    <xdr:sp macro="" textlink="">
      <xdr:nvSpPr>
        <xdr:cNvPr id="314" name="楕円 313"/>
        <xdr:cNvSpPr/>
      </xdr:nvSpPr>
      <xdr:spPr>
        <a:xfrm>
          <a:off x="6921500" y="635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131580</xdr:rowOff>
    </xdr:from>
    <xdr:ext cx="534377" cy="259045"/>
    <xdr:sp macro="" textlink="">
      <xdr:nvSpPr>
        <xdr:cNvPr id="315" name="テキスト ボックス 314"/>
        <xdr:cNvSpPr txBox="1"/>
      </xdr:nvSpPr>
      <xdr:spPr>
        <a:xfrm>
          <a:off x="6705111" y="613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1" name="テキスト ボックス 33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89111</xdr:rowOff>
    </xdr:from>
    <xdr:to>
      <xdr:col>54</xdr:col>
      <xdr:colOff>189865</xdr:colOff>
      <xdr:row>57</xdr:row>
      <xdr:rowOff>56735</xdr:rowOff>
    </xdr:to>
    <xdr:cxnSp macro="">
      <xdr:nvCxnSpPr>
        <xdr:cNvPr id="335" name="直線コネクタ 334"/>
        <xdr:cNvCxnSpPr/>
      </xdr:nvCxnSpPr>
      <xdr:spPr>
        <a:xfrm flipV="1">
          <a:off x="10475595" y="8661611"/>
          <a:ext cx="1270" cy="116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60562</xdr:rowOff>
    </xdr:from>
    <xdr:ext cx="534377" cy="259045"/>
    <xdr:sp macro="" textlink="">
      <xdr:nvSpPr>
        <xdr:cNvPr id="336" name="普通建設事業費最小値テキスト"/>
        <xdr:cNvSpPr txBox="1"/>
      </xdr:nvSpPr>
      <xdr:spPr>
        <a:xfrm>
          <a:off x="10528300" y="983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56735</xdr:rowOff>
    </xdr:from>
    <xdr:to>
      <xdr:col>55</xdr:col>
      <xdr:colOff>88900</xdr:colOff>
      <xdr:row>57</xdr:row>
      <xdr:rowOff>56735</xdr:rowOff>
    </xdr:to>
    <xdr:cxnSp macro="">
      <xdr:nvCxnSpPr>
        <xdr:cNvPr id="337" name="直線コネクタ 336"/>
        <xdr:cNvCxnSpPr/>
      </xdr:nvCxnSpPr>
      <xdr:spPr>
        <a:xfrm>
          <a:off x="10388600" y="98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35788</xdr:rowOff>
    </xdr:from>
    <xdr:ext cx="599010" cy="259045"/>
    <xdr:sp macro="" textlink="">
      <xdr:nvSpPr>
        <xdr:cNvPr id="338" name="普通建設事業費最大値テキスト"/>
        <xdr:cNvSpPr txBox="1"/>
      </xdr:nvSpPr>
      <xdr:spPr>
        <a:xfrm>
          <a:off x="10528300" y="843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89111</xdr:rowOff>
    </xdr:from>
    <xdr:to>
      <xdr:col>55</xdr:col>
      <xdr:colOff>88900</xdr:colOff>
      <xdr:row>50</xdr:row>
      <xdr:rowOff>89111</xdr:rowOff>
    </xdr:to>
    <xdr:cxnSp macro="">
      <xdr:nvCxnSpPr>
        <xdr:cNvPr id="339" name="直線コネクタ 338"/>
        <xdr:cNvCxnSpPr/>
      </xdr:nvCxnSpPr>
      <xdr:spPr>
        <a:xfrm>
          <a:off x="10388600" y="866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105204</xdr:rowOff>
    </xdr:from>
    <xdr:to>
      <xdr:col>55</xdr:col>
      <xdr:colOff>0</xdr:colOff>
      <xdr:row>56</xdr:row>
      <xdr:rowOff>124155</xdr:rowOff>
    </xdr:to>
    <xdr:cxnSp macro="">
      <xdr:nvCxnSpPr>
        <xdr:cNvPr id="340" name="直線コネクタ 339"/>
        <xdr:cNvCxnSpPr/>
      </xdr:nvCxnSpPr>
      <xdr:spPr>
        <a:xfrm>
          <a:off x="9639300" y="9706404"/>
          <a:ext cx="838200" cy="1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59102</xdr:rowOff>
    </xdr:from>
    <xdr:ext cx="534377" cy="259045"/>
    <xdr:sp macro="" textlink="">
      <xdr:nvSpPr>
        <xdr:cNvPr id="341" name="普通建設事業費平均値テキスト"/>
        <xdr:cNvSpPr txBox="1"/>
      </xdr:nvSpPr>
      <xdr:spPr>
        <a:xfrm>
          <a:off x="10528300" y="9488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36225</xdr:rowOff>
    </xdr:from>
    <xdr:to>
      <xdr:col>55</xdr:col>
      <xdr:colOff>50800</xdr:colOff>
      <xdr:row>56</xdr:row>
      <xdr:rowOff>137825</xdr:rowOff>
    </xdr:to>
    <xdr:sp macro="" textlink="">
      <xdr:nvSpPr>
        <xdr:cNvPr id="342" name="フローチャート: 判断 341"/>
        <xdr:cNvSpPr/>
      </xdr:nvSpPr>
      <xdr:spPr>
        <a:xfrm>
          <a:off x="10426700" y="963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87368</xdr:rowOff>
    </xdr:from>
    <xdr:to>
      <xdr:col>50</xdr:col>
      <xdr:colOff>114300</xdr:colOff>
      <xdr:row>56</xdr:row>
      <xdr:rowOff>105204</xdr:rowOff>
    </xdr:to>
    <xdr:cxnSp macro="">
      <xdr:nvCxnSpPr>
        <xdr:cNvPr id="343" name="直線コネクタ 342"/>
        <xdr:cNvCxnSpPr/>
      </xdr:nvCxnSpPr>
      <xdr:spPr>
        <a:xfrm>
          <a:off x="8750300" y="9688568"/>
          <a:ext cx="889000" cy="1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166532</xdr:rowOff>
    </xdr:from>
    <xdr:to>
      <xdr:col>50</xdr:col>
      <xdr:colOff>165100</xdr:colOff>
      <xdr:row>56</xdr:row>
      <xdr:rowOff>96682</xdr:rowOff>
    </xdr:to>
    <xdr:sp macro="" textlink="">
      <xdr:nvSpPr>
        <xdr:cNvPr id="344" name="フローチャート: 判断 343"/>
        <xdr:cNvSpPr/>
      </xdr:nvSpPr>
      <xdr:spPr>
        <a:xfrm>
          <a:off x="9588500" y="959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113209</xdr:rowOff>
    </xdr:from>
    <xdr:ext cx="534377" cy="259045"/>
    <xdr:sp macro="" textlink="">
      <xdr:nvSpPr>
        <xdr:cNvPr id="345" name="テキスト ボックス 344"/>
        <xdr:cNvSpPr txBox="1"/>
      </xdr:nvSpPr>
      <xdr:spPr>
        <a:xfrm>
          <a:off x="9372111" y="93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71606</xdr:rowOff>
    </xdr:from>
    <xdr:to>
      <xdr:col>45</xdr:col>
      <xdr:colOff>177800</xdr:colOff>
      <xdr:row>56</xdr:row>
      <xdr:rowOff>87368</xdr:rowOff>
    </xdr:to>
    <xdr:cxnSp macro="">
      <xdr:nvCxnSpPr>
        <xdr:cNvPr id="346" name="直線コネクタ 345"/>
        <xdr:cNvCxnSpPr/>
      </xdr:nvCxnSpPr>
      <xdr:spPr>
        <a:xfrm>
          <a:off x="7861300" y="9672806"/>
          <a:ext cx="889000" cy="1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109799</xdr:rowOff>
    </xdr:from>
    <xdr:to>
      <xdr:col>46</xdr:col>
      <xdr:colOff>38100</xdr:colOff>
      <xdr:row>56</xdr:row>
      <xdr:rowOff>39949</xdr:rowOff>
    </xdr:to>
    <xdr:sp macro="" textlink="">
      <xdr:nvSpPr>
        <xdr:cNvPr id="347" name="フローチャート: 判断 346"/>
        <xdr:cNvSpPr/>
      </xdr:nvSpPr>
      <xdr:spPr>
        <a:xfrm>
          <a:off x="8699500" y="953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56476</xdr:rowOff>
    </xdr:from>
    <xdr:ext cx="534377" cy="259045"/>
    <xdr:sp macro="" textlink="">
      <xdr:nvSpPr>
        <xdr:cNvPr id="348" name="テキスト ボックス 347"/>
        <xdr:cNvSpPr txBox="1"/>
      </xdr:nvSpPr>
      <xdr:spPr>
        <a:xfrm>
          <a:off x="8483111" y="931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71606</xdr:rowOff>
    </xdr:from>
    <xdr:to>
      <xdr:col>41</xdr:col>
      <xdr:colOff>50800</xdr:colOff>
      <xdr:row>56</xdr:row>
      <xdr:rowOff>98112</xdr:rowOff>
    </xdr:to>
    <xdr:cxnSp macro="">
      <xdr:nvCxnSpPr>
        <xdr:cNvPr id="349" name="直線コネクタ 348"/>
        <xdr:cNvCxnSpPr/>
      </xdr:nvCxnSpPr>
      <xdr:spPr>
        <a:xfrm flipV="1">
          <a:off x="6972300" y="9672806"/>
          <a:ext cx="889000" cy="2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52312</xdr:rowOff>
    </xdr:from>
    <xdr:to>
      <xdr:col>41</xdr:col>
      <xdr:colOff>101600</xdr:colOff>
      <xdr:row>56</xdr:row>
      <xdr:rowOff>153912</xdr:rowOff>
    </xdr:to>
    <xdr:sp macro="" textlink="">
      <xdr:nvSpPr>
        <xdr:cNvPr id="350" name="フローチャート: 判断 349"/>
        <xdr:cNvSpPr/>
      </xdr:nvSpPr>
      <xdr:spPr>
        <a:xfrm>
          <a:off x="7810500" y="96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145039</xdr:rowOff>
    </xdr:from>
    <xdr:ext cx="534377" cy="259045"/>
    <xdr:sp macro="" textlink="">
      <xdr:nvSpPr>
        <xdr:cNvPr id="351" name="テキスト ボックス 350"/>
        <xdr:cNvSpPr txBox="1"/>
      </xdr:nvSpPr>
      <xdr:spPr>
        <a:xfrm>
          <a:off x="7594111" y="97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18560</xdr:rowOff>
    </xdr:from>
    <xdr:to>
      <xdr:col>36</xdr:col>
      <xdr:colOff>165100</xdr:colOff>
      <xdr:row>56</xdr:row>
      <xdr:rowOff>120160</xdr:rowOff>
    </xdr:to>
    <xdr:sp macro="" textlink="">
      <xdr:nvSpPr>
        <xdr:cNvPr id="352" name="フローチャート: 判断 351"/>
        <xdr:cNvSpPr/>
      </xdr:nvSpPr>
      <xdr:spPr>
        <a:xfrm>
          <a:off x="6921500" y="96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136687</xdr:rowOff>
    </xdr:from>
    <xdr:ext cx="534377" cy="259045"/>
    <xdr:sp macro="" textlink="">
      <xdr:nvSpPr>
        <xdr:cNvPr id="353" name="テキスト ボックス 352"/>
        <xdr:cNvSpPr txBox="1"/>
      </xdr:nvSpPr>
      <xdr:spPr>
        <a:xfrm>
          <a:off x="6705111" y="939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73355</xdr:rowOff>
    </xdr:from>
    <xdr:to>
      <xdr:col>55</xdr:col>
      <xdr:colOff>50800</xdr:colOff>
      <xdr:row>57</xdr:row>
      <xdr:rowOff>3505</xdr:rowOff>
    </xdr:to>
    <xdr:sp macro="" textlink="">
      <xdr:nvSpPr>
        <xdr:cNvPr id="359" name="楕円 358"/>
        <xdr:cNvSpPr/>
      </xdr:nvSpPr>
      <xdr:spPr>
        <a:xfrm>
          <a:off x="10426700" y="96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14652</xdr:rowOff>
    </xdr:from>
    <xdr:ext cx="534377" cy="259045"/>
    <xdr:sp macro="" textlink="">
      <xdr:nvSpPr>
        <xdr:cNvPr id="360" name="普通建設事業費該当値テキスト"/>
        <xdr:cNvSpPr txBox="1"/>
      </xdr:nvSpPr>
      <xdr:spPr>
        <a:xfrm>
          <a:off x="10528300" y="961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54404</xdr:rowOff>
    </xdr:from>
    <xdr:to>
      <xdr:col>50</xdr:col>
      <xdr:colOff>165100</xdr:colOff>
      <xdr:row>56</xdr:row>
      <xdr:rowOff>156004</xdr:rowOff>
    </xdr:to>
    <xdr:sp macro="" textlink="">
      <xdr:nvSpPr>
        <xdr:cNvPr id="361" name="楕円 360"/>
        <xdr:cNvSpPr/>
      </xdr:nvSpPr>
      <xdr:spPr>
        <a:xfrm>
          <a:off x="9588500" y="965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147131</xdr:rowOff>
    </xdr:from>
    <xdr:ext cx="534377" cy="259045"/>
    <xdr:sp macro="" textlink="">
      <xdr:nvSpPr>
        <xdr:cNvPr id="362" name="テキスト ボックス 361"/>
        <xdr:cNvSpPr txBox="1"/>
      </xdr:nvSpPr>
      <xdr:spPr>
        <a:xfrm>
          <a:off x="9372111" y="974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36568</xdr:rowOff>
    </xdr:from>
    <xdr:to>
      <xdr:col>46</xdr:col>
      <xdr:colOff>38100</xdr:colOff>
      <xdr:row>56</xdr:row>
      <xdr:rowOff>138168</xdr:rowOff>
    </xdr:to>
    <xdr:sp macro="" textlink="">
      <xdr:nvSpPr>
        <xdr:cNvPr id="363" name="楕円 362"/>
        <xdr:cNvSpPr/>
      </xdr:nvSpPr>
      <xdr:spPr>
        <a:xfrm>
          <a:off x="8699500" y="963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129295</xdr:rowOff>
    </xdr:from>
    <xdr:ext cx="534377" cy="259045"/>
    <xdr:sp macro="" textlink="">
      <xdr:nvSpPr>
        <xdr:cNvPr id="364" name="テキスト ボックス 363"/>
        <xdr:cNvSpPr txBox="1"/>
      </xdr:nvSpPr>
      <xdr:spPr>
        <a:xfrm>
          <a:off x="8483111" y="973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20806</xdr:rowOff>
    </xdr:from>
    <xdr:to>
      <xdr:col>41</xdr:col>
      <xdr:colOff>101600</xdr:colOff>
      <xdr:row>56</xdr:row>
      <xdr:rowOff>122406</xdr:rowOff>
    </xdr:to>
    <xdr:sp macro="" textlink="">
      <xdr:nvSpPr>
        <xdr:cNvPr id="365" name="楕円 364"/>
        <xdr:cNvSpPr/>
      </xdr:nvSpPr>
      <xdr:spPr>
        <a:xfrm>
          <a:off x="7810500" y="962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138933</xdr:rowOff>
    </xdr:from>
    <xdr:ext cx="534377" cy="259045"/>
    <xdr:sp macro="" textlink="">
      <xdr:nvSpPr>
        <xdr:cNvPr id="366" name="テキスト ボックス 365"/>
        <xdr:cNvSpPr txBox="1"/>
      </xdr:nvSpPr>
      <xdr:spPr>
        <a:xfrm>
          <a:off x="7594111" y="939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47312</xdr:rowOff>
    </xdr:from>
    <xdr:to>
      <xdr:col>36</xdr:col>
      <xdr:colOff>165100</xdr:colOff>
      <xdr:row>56</xdr:row>
      <xdr:rowOff>148912</xdr:rowOff>
    </xdr:to>
    <xdr:sp macro="" textlink="">
      <xdr:nvSpPr>
        <xdr:cNvPr id="367" name="楕円 366"/>
        <xdr:cNvSpPr/>
      </xdr:nvSpPr>
      <xdr:spPr>
        <a:xfrm>
          <a:off x="6921500" y="964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140039</xdr:rowOff>
    </xdr:from>
    <xdr:ext cx="534377" cy="259045"/>
    <xdr:sp macro="" textlink="">
      <xdr:nvSpPr>
        <xdr:cNvPr id="368" name="テキスト ボックス 367"/>
        <xdr:cNvSpPr txBox="1"/>
      </xdr:nvSpPr>
      <xdr:spPr>
        <a:xfrm>
          <a:off x="6705111" y="974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153142</xdr:rowOff>
    </xdr:from>
    <xdr:to>
      <xdr:col>54</xdr:col>
      <xdr:colOff>189865</xdr:colOff>
      <xdr:row>79</xdr:row>
      <xdr:rowOff>44450</xdr:rowOff>
    </xdr:to>
    <xdr:cxnSp macro="">
      <xdr:nvCxnSpPr>
        <xdr:cNvPr id="392" name="直線コネクタ 391"/>
        <xdr:cNvCxnSpPr/>
      </xdr:nvCxnSpPr>
      <xdr:spPr>
        <a:xfrm flipV="1">
          <a:off x="10475595" y="12154642"/>
          <a:ext cx="1270" cy="143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99819</xdr:rowOff>
    </xdr:from>
    <xdr:ext cx="599010" cy="259045"/>
    <xdr:sp macro="" textlink="">
      <xdr:nvSpPr>
        <xdr:cNvPr id="395" name="普通建設事業費 （ うち新規整備　）最大値テキスト"/>
        <xdr:cNvSpPr txBox="1"/>
      </xdr:nvSpPr>
      <xdr:spPr>
        <a:xfrm>
          <a:off x="10528300" y="1192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153142</xdr:rowOff>
    </xdr:from>
    <xdr:to>
      <xdr:col>55</xdr:col>
      <xdr:colOff>88900</xdr:colOff>
      <xdr:row>70</xdr:row>
      <xdr:rowOff>153142</xdr:rowOff>
    </xdr:to>
    <xdr:cxnSp macro="">
      <xdr:nvCxnSpPr>
        <xdr:cNvPr id="396" name="直線コネクタ 395"/>
        <xdr:cNvCxnSpPr/>
      </xdr:nvCxnSpPr>
      <xdr:spPr>
        <a:xfrm>
          <a:off x="10388600" y="1215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94514</xdr:rowOff>
    </xdr:from>
    <xdr:to>
      <xdr:col>55</xdr:col>
      <xdr:colOff>0</xdr:colOff>
      <xdr:row>78</xdr:row>
      <xdr:rowOff>112557</xdr:rowOff>
    </xdr:to>
    <xdr:cxnSp macro="">
      <xdr:nvCxnSpPr>
        <xdr:cNvPr id="397" name="直線コネクタ 396"/>
        <xdr:cNvCxnSpPr/>
      </xdr:nvCxnSpPr>
      <xdr:spPr>
        <a:xfrm>
          <a:off x="9639300" y="13467614"/>
          <a:ext cx="838200" cy="1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54404</xdr:rowOff>
    </xdr:from>
    <xdr:ext cx="534377" cy="259045"/>
    <xdr:sp macro="" textlink="">
      <xdr:nvSpPr>
        <xdr:cNvPr id="398" name="普通建設事業費 （ うち新規整備　）平均値テキスト"/>
        <xdr:cNvSpPr txBox="1"/>
      </xdr:nvSpPr>
      <xdr:spPr>
        <a:xfrm>
          <a:off x="10528300" y="1342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75977</xdr:rowOff>
    </xdr:from>
    <xdr:to>
      <xdr:col>55</xdr:col>
      <xdr:colOff>50800</xdr:colOff>
      <xdr:row>79</xdr:row>
      <xdr:rowOff>6127</xdr:rowOff>
    </xdr:to>
    <xdr:sp macro="" textlink="">
      <xdr:nvSpPr>
        <xdr:cNvPr id="399" name="フローチャート: 判断 398"/>
        <xdr:cNvSpPr/>
      </xdr:nvSpPr>
      <xdr:spPr>
        <a:xfrm>
          <a:off x="10426700" y="1344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87388</xdr:rowOff>
    </xdr:from>
    <xdr:to>
      <xdr:col>50</xdr:col>
      <xdr:colOff>114300</xdr:colOff>
      <xdr:row>78</xdr:row>
      <xdr:rowOff>94514</xdr:rowOff>
    </xdr:to>
    <xdr:cxnSp macro="">
      <xdr:nvCxnSpPr>
        <xdr:cNvPr id="400" name="直線コネクタ 399"/>
        <xdr:cNvCxnSpPr/>
      </xdr:nvCxnSpPr>
      <xdr:spPr>
        <a:xfrm>
          <a:off x="8750300" y="13460488"/>
          <a:ext cx="889000" cy="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44910</xdr:rowOff>
    </xdr:from>
    <xdr:to>
      <xdr:col>50</xdr:col>
      <xdr:colOff>165100</xdr:colOff>
      <xdr:row>78</xdr:row>
      <xdr:rowOff>146510</xdr:rowOff>
    </xdr:to>
    <xdr:sp macro="" textlink="">
      <xdr:nvSpPr>
        <xdr:cNvPr id="401" name="フローチャート: 判断 400"/>
        <xdr:cNvSpPr/>
      </xdr:nvSpPr>
      <xdr:spPr>
        <a:xfrm>
          <a:off x="9588500" y="1341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137637</xdr:rowOff>
    </xdr:from>
    <xdr:ext cx="534377" cy="259045"/>
    <xdr:sp macro="" textlink="">
      <xdr:nvSpPr>
        <xdr:cNvPr id="402" name="テキスト ボックス 401"/>
        <xdr:cNvSpPr txBox="1"/>
      </xdr:nvSpPr>
      <xdr:spPr>
        <a:xfrm>
          <a:off x="9372111" y="1351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78046</xdr:rowOff>
    </xdr:from>
    <xdr:to>
      <xdr:col>45</xdr:col>
      <xdr:colOff>177800</xdr:colOff>
      <xdr:row>78</xdr:row>
      <xdr:rowOff>87388</xdr:rowOff>
    </xdr:to>
    <xdr:cxnSp macro="">
      <xdr:nvCxnSpPr>
        <xdr:cNvPr id="403" name="直線コネクタ 402"/>
        <xdr:cNvCxnSpPr/>
      </xdr:nvCxnSpPr>
      <xdr:spPr>
        <a:xfrm>
          <a:off x="7861300" y="13451146"/>
          <a:ext cx="889000" cy="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151879</xdr:rowOff>
    </xdr:from>
    <xdr:to>
      <xdr:col>46</xdr:col>
      <xdr:colOff>38100</xdr:colOff>
      <xdr:row>78</xdr:row>
      <xdr:rowOff>82029</xdr:rowOff>
    </xdr:to>
    <xdr:sp macro="" textlink="">
      <xdr:nvSpPr>
        <xdr:cNvPr id="404" name="フローチャート: 判断 403"/>
        <xdr:cNvSpPr/>
      </xdr:nvSpPr>
      <xdr:spPr>
        <a:xfrm>
          <a:off x="8699500" y="1335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98556</xdr:rowOff>
    </xdr:from>
    <xdr:ext cx="534377" cy="259045"/>
    <xdr:sp macro="" textlink="">
      <xdr:nvSpPr>
        <xdr:cNvPr id="405" name="テキスト ボックス 404"/>
        <xdr:cNvSpPr txBox="1"/>
      </xdr:nvSpPr>
      <xdr:spPr>
        <a:xfrm>
          <a:off x="8483111" y="1312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78046</xdr:rowOff>
    </xdr:from>
    <xdr:to>
      <xdr:col>41</xdr:col>
      <xdr:colOff>50800</xdr:colOff>
      <xdr:row>78</xdr:row>
      <xdr:rowOff>111057</xdr:rowOff>
    </xdr:to>
    <xdr:cxnSp macro="">
      <xdr:nvCxnSpPr>
        <xdr:cNvPr id="406" name="直線コネクタ 405"/>
        <xdr:cNvCxnSpPr/>
      </xdr:nvCxnSpPr>
      <xdr:spPr>
        <a:xfrm flipV="1">
          <a:off x="6972300" y="13451146"/>
          <a:ext cx="889000" cy="3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67487</xdr:rowOff>
    </xdr:from>
    <xdr:to>
      <xdr:col>41</xdr:col>
      <xdr:colOff>101600</xdr:colOff>
      <xdr:row>78</xdr:row>
      <xdr:rowOff>169087</xdr:rowOff>
    </xdr:to>
    <xdr:sp macro="" textlink="">
      <xdr:nvSpPr>
        <xdr:cNvPr id="407" name="フローチャート: 判断 406"/>
        <xdr:cNvSpPr/>
      </xdr:nvSpPr>
      <xdr:spPr>
        <a:xfrm>
          <a:off x="7810500" y="1344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160214</xdr:rowOff>
    </xdr:from>
    <xdr:ext cx="534377" cy="259045"/>
    <xdr:sp macro="" textlink="">
      <xdr:nvSpPr>
        <xdr:cNvPr id="408" name="テキスト ボックス 407"/>
        <xdr:cNvSpPr txBox="1"/>
      </xdr:nvSpPr>
      <xdr:spPr>
        <a:xfrm>
          <a:off x="7594111" y="1353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87133</xdr:rowOff>
    </xdr:from>
    <xdr:to>
      <xdr:col>36</xdr:col>
      <xdr:colOff>165100</xdr:colOff>
      <xdr:row>79</xdr:row>
      <xdr:rowOff>17283</xdr:rowOff>
    </xdr:to>
    <xdr:sp macro="" textlink="">
      <xdr:nvSpPr>
        <xdr:cNvPr id="409" name="フローチャート: 判断 408"/>
        <xdr:cNvSpPr/>
      </xdr:nvSpPr>
      <xdr:spPr>
        <a:xfrm>
          <a:off x="6921500" y="134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8410</xdr:rowOff>
    </xdr:from>
    <xdr:ext cx="534377" cy="259045"/>
    <xdr:sp macro="" textlink="">
      <xdr:nvSpPr>
        <xdr:cNvPr id="410" name="テキスト ボックス 409"/>
        <xdr:cNvSpPr txBox="1"/>
      </xdr:nvSpPr>
      <xdr:spPr>
        <a:xfrm>
          <a:off x="6705111" y="1355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61757</xdr:rowOff>
    </xdr:from>
    <xdr:to>
      <xdr:col>55</xdr:col>
      <xdr:colOff>50800</xdr:colOff>
      <xdr:row>78</xdr:row>
      <xdr:rowOff>163357</xdr:rowOff>
    </xdr:to>
    <xdr:sp macro="" textlink="">
      <xdr:nvSpPr>
        <xdr:cNvPr id="416" name="楕円 415"/>
        <xdr:cNvSpPr/>
      </xdr:nvSpPr>
      <xdr:spPr>
        <a:xfrm>
          <a:off x="10426700" y="1343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21134</xdr:rowOff>
    </xdr:from>
    <xdr:ext cx="534377" cy="259045"/>
    <xdr:sp macro="" textlink="">
      <xdr:nvSpPr>
        <xdr:cNvPr id="417" name="普通建設事業費 （ うち新規整備　）該当値テキスト"/>
        <xdr:cNvSpPr txBox="1"/>
      </xdr:nvSpPr>
      <xdr:spPr>
        <a:xfrm>
          <a:off x="10528300" y="1322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43714</xdr:rowOff>
    </xdr:from>
    <xdr:to>
      <xdr:col>50</xdr:col>
      <xdr:colOff>165100</xdr:colOff>
      <xdr:row>78</xdr:row>
      <xdr:rowOff>145314</xdr:rowOff>
    </xdr:to>
    <xdr:sp macro="" textlink="">
      <xdr:nvSpPr>
        <xdr:cNvPr id="418" name="楕円 417"/>
        <xdr:cNvSpPr/>
      </xdr:nvSpPr>
      <xdr:spPr>
        <a:xfrm>
          <a:off x="9588500" y="134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161841</xdr:rowOff>
    </xdr:from>
    <xdr:ext cx="534377" cy="259045"/>
    <xdr:sp macro="" textlink="">
      <xdr:nvSpPr>
        <xdr:cNvPr id="419" name="テキスト ボックス 418"/>
        <xdr:cNvSpPr txBox="1"/>
      </xdr:nvSpPr>
      <xdr:spPr>
        <a:xfrm>
          <a:off x="9372111" y="131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36588</xdr:rowOff>
    </xdr:from>
    <xdr:to>
      <xdr:col>46</xdr:col>
      <xdr:colOff>38100</xdr:colOff>
      <xdr:row>78</xdr:row>
      <xdr:rowOff>138188</xdr:rowOff>
    </xdr:to>
    <xdr:sp macro="" textlink="">
      <xdr:nvSpPr>
        <xdr:cNvPr id="420" name="楕円 419"/>
        <xdr:cNvSpPr/>
      </xdr:nvSpPr>
      <xdr:spPr>
        <a:xfrm>
          <a:off x="8699500" y="134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129315</xdr:rowOff>
    </xdr:from>
    <xdr:ext cx="534377" cy="259045"/>
    <xdr:sp macro="" textlink="">
      <xdr:nvSpPr>
        <xdr:cNvPr id="421" name="テキスト ボックス 420"/>
        <xdr:cNvSpPr txBox="1"/>
      </xdr:nvSpPr>
      <xdr:spPr>
        <a:xfrm>
          <a:off x="8483111" y="1350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27246</xdr:rowOff>
    </xdr:from>
    <xdr:to>
      <xdr:col>41</xdr:col>
      <xdr:colOff>101600</xdr:colOff>
      <xdr:row>78</xdr:row>
      <xdr:rowOff>128846</xdr:rowOff>
    </xdr:to>
    <xdr:sp macro="" textlink="">
      <xdr:nvSpPr>
        <xdr:cNvPr id="422" name="楕円 421"/>
        <xdr:cNvSpPr/>
      </xdr:nvSpPr>
      <xdr:spPr>
        <a:xfrm>
          <a:off x="7810500" y="1340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145373</xdr:rowOff>
    </xdr:from>
    <xdr:ext cx="534377" cy="259045"/>
    <xdr:sp macro="" textlink="">
      <xdr:nvSpPr>
        <xdr:cNvPr id="423" name="テキスト ボックス 422"/>
        <xdr:cNvSpPr txBox="1"/>
      </xdr:nvSpPr>
      <xdr:spPr>
        <a:xfrm>
          <a:off x="7594111" y="1317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60257</xdr:rowOff>
    </xdr:from>
    <xdr:to>
      <xdr:col>36</xdr:col>
      <xdr:colOff>165100</xdr:colOff>
      <xdr:row>78</xdr:row>
      <xdr:rowOff>161857</xdr:rowOff>
    </xdr:to>
    <xdr:sp macro="" textlink="">
      <xdr:nvSpPr>
        <xdr:cNvPr id="424" name="楕円 423"/>
        <xdr:cNvSpPr/>
      </xdr:nvSpPr>
      <xdr:spPr>
        <a:xfrm>
          <a:off x="6921500" y="134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6934</xdr:rowOff>
    </xdr:from>
    <xdr:ext cx="534377" cy="259045"/>
    <xdr:sp macro="" textlink="">
      <xdr:nvSpPr>
        <xdr:cNvPr id="425" name="テキスト ボックス 424"/>
        <xdr:cNvSpPr txBox="1"/>
      </xdr:nvSpPr>
      <xdr:spPr>
        <a:xfrm>
          <a:off x="6705111" y="1320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1" name="テキスト ボックス 44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3" name="テキスト ボックス 44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5" name="テキスト ボックス 44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26566</xdr:rowOff>
    </xdr:from>
    <xdr:to>
      <xdr:col>54</xdr:col>
      <xdr:colOff>189865</xdr:colOff>
      <xdr:row>97</xdr:row>
      <xdr:rowOff>165350</xdr:rowOff>
    </xdr:to>
    <xdr:cxnSp macro="">
      <xdr:nvCxnSpPr>
        <xdr:cNvPr id="447" name="直線コネクタ 446"/>
        <xdr:cNvCxnSpPr/>
      </xdr:nvCxnSpPr>
      <xdr:spPr>
        <a:xfrm flipV="1">
          <a:off x="10475595" y="15457066"/>
          <a:ext cx="1270" cy="1338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169177</xdr:rowOff>
    </xdr:from>
    <xdr:ext cx="469744" cy="259045"/>
    <xdr:sp macro="" textlink="">
      <xdr:nvSpPr>
        <xdr:cNvPr id="448" name="普通建設事業費 （ うち更新整備　）最小値テキスト"/>
        <xdr:cNvSpPr txBox="1"/>
      </xdr:nvSpPr>
      <xdr:spPr>
        <a:xfrm>
          <a:off x="10528300" y="167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165350</xdr:rowOff>
    </xdr:from>
    <xdr:to>
      <xdr:col>55</xdr:col>
      <xdr:colOff>88900</xdr:colOff>
      <xdr:row>97</xdr:row>
      <xdr:rowOff>165350</xdr:rowOff>
    </xdr:to>
    <xdr:cxnSp macro="">
      <xdr:nvCxnSpPr>
        <xdr:cNvPr id="449" name="直線コネクタ 448"/>
        <xdr:cNvCxnSpPr/>
      </xdr:nvCxnSpPr>
      <xdr:spPr>
        <a:xfrm>
          <a:off x="10388600" y="167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144693</xdr:rowOff>
    </xdr:from>
    <xdr:ext cx="534377" cy="259045"/>
    <xdr:sp macro="" textlink="">
      <xdr:nvSpPr>
        <xdr:cNvPr id="450" name="普通建設事業費 （ うち更新整備　）最大値テキスト"/>
        <xdr:cNvSpPr txBox="1"/>
      </xdr:nvSpPr>
      <xdr:spPr>
        <a:xfrm>
          <a:off x="10528300" y="1523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26566</xdr:rowOff>
    </xdr:from>
    <xdr:to>
      <xdr:col>55</xdr:col>
      <xdr:colOff>88900</xdr:colOff>
      <xdr:row>90</xdr:row>
      <xdr:rowOff>26566</xdr:rowOff>
    </xdr:to>
    <xdr:cxnSp macro="">
      <xdr:nvCxnSpPr>
        <xdr:cNvPr id="451" name="直線コネクタ 450"/>
        <xdr:cNvCxnSpPr/>
      </xdr:nvCxnSpPr>
      <xdr:spPr>
        <a:xfrm>
          <a:off x="10388600" y="15457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22794</xdr:rowOff>
    </xdr:from>
    <xdr:to>
      <xdr:col>55</xdr:col>
      <xdr:colOff>0</xdr:colOff>
      <xdr:row>96</xdr:row>
      <xdr:rowOff>31229</xdr:rowOff>
    </xdr:to>
    <xdr:cxnSp macro="">
      <xdr:nvCxnSpPr>
        <xdr:cNvPr id="452" name="直線コネクタ 451"/>
        <xdr:cNvCxnSpPr/>
      </xdr:nvCxnSpPr>
      <xdr:spPr>
        <a:xfrm>
          <a:off x="9639300" y="16481994"/>
          <a:ext cx="838200" cy="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13524</xdr:rowOff>
    </xdr:from>
    <xdr:ext cx="534377" cy="259045"/>
    <xdr:sp macro="" textlink="">
      <xdr:nvSpPr>
        <xdr:cNvPr id="453" name="普通建設事業費 （ うち更新整備　）平均値テキスト"/>
        <xdr:cNvSpPr txBox="1"/>
      </xdr:nvSpPr>
      <xdr:spPr>
        <a:xfrm>
          <a:off x="10528300" y="16129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162097</xdr:rowOff>
    </xdr:from>
    <xdr:to>
      <xdr:col>55</xdr:col>
      <xdr:colOff>50800</xdr:colOff>
      <xdr:row>95</xdr:row>
      <xdr:rowOff>92247</xdr:rowOff>
    </xdr:to>
    <xdr:sp macro="" textlink="">
      <xdr:nvSpPr>
        <xdr:cNvPr id="454" name="フローチャート: 判断 453"/>
        <xdr:cNvSpPr/>
      </xdr:nvSpPr>
      <xdr:spPr>
        <a:xfrm>
          <a:off x="10426700" y="162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22794</xdr:rowOff>
    </xdr:from>
    <xdr:to>
      <xdr:col>50</xdr:col>
      <xdr:colOff>114300</xdr:colOff>
      <xdr:row>96</xdr:row>
      <xdr:rowOff>140957</xdr:rowOff>
    </xdr:to>
    <xdr:cxnSp macro="">
      <xdr:nvCxnSpPr>
        <xdr:cNvPr id="455" name="直線コネクタ 454"/>
        <xdr:cNvCxnSpPr/>
      </xdr:nvCxnSpPr>
      <xdr:spPr>
        <a:xfrm flipV="1">
          <a:off x="8750300" y="16481994"/>
          <a:ext cx="889000" cy="11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52301</xdr:rowOff>
    </xdr:from>
    <xdr:to>
      <xdr:col>50</xdr:col>
      <xdr:colOff>165100</xdr:colOff>
      <xdr:row>94</xdr:row>
      <xdr:rowOff>153901</xdr:rowOff>
    </xdr:to>
    <xdr:sp macro="" textlink="">
      <xdr:nvSpPr>
        <xdr:cNvPr id="456" name="フローチャート: 判断 455"/>
        <xdr:cNvSpPr/>
      </xdr:nvSpPr>
      <xdr:spPr>
        <a:xfrm>
          <a:off x="9588500" y="1616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170428</xdr:rowOff>
    </xdr:from>
    <xdr:ext cx="534377" cy="259045"/>
    <xdr:sp macro="" textlink="">
      <xdr:nvSpPr>
        <xdr:cNvPr id="457" name="テキスト ボックス 456"/>
        <xdr:cNvSpPr txBox="1"/>
      </xdr:nvSpPr>
      <xdr:spPr>
        <a:xfrm>
          <a:off x="9372111" y="1594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140957</xdr:rowOff>
    </xdr:from>
    <xdr:to>
      <xdr:col>45</xdr:col>
      <xdr:colOff>177800</xdr:colOff>
      <xdr:row>97</xdr:row>
      <xdr:rowOff>49335</xdr:rowOff>
    </xdr:to>
    <xdr:cxnSp macro="">
      <xdr:nvCxnSpPr>
        <xdr:cNvPr id="458" name="直線コネクタ 457"/>
        <xdr:cNvCxnSpPr/>
      </xdr:nvCxnSpPr>
      <xdr:spPr>
        <a:xfrm flipV="1">
          <a:off x="7861300" y="16600157"/>
          <a:ext cx="889000" cy="7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147582</xdr:rowOff>
    </xdr:from>
    <xdr:to>
      <xdr:col>46</xdr:col>
      <xdr:colOff>38100</xdr:colOff>
      <xdr:row>95</xdr:row>
      <xdr:rowOff>77732</xdr:rowOff>
    </xdr:to>
    <xdr:sp macro="" textlink="">
      <xdr:nvSpPr>
        <xdr:cNvPr id="459" name="フローチャート: 判断 458"/>
        <xdr:cNvSpPr/>
      </xdr:nvSpPr>
      <xdr:spPr>
        <a:xfrm>
          <a:off x="8699500" y="1626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94259</xdr:rowOff>
    </xdr:from>
    <xdr:ext cx="534377" cy="259045"/>
    <xdr:sp macro="" textlink="">
      <xdr:nvSpPr>
        <xdr:cNvPr id="460" name="テキスト ボックス 459"/>
        <xdr:cNvSpPr txBox="1"/>
      </xdr:nvSpPr>
      <xdr:spPr>
        <a:xfrm>
          <a:off x="8483111" y="1603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21947</xdr:rowOff>
    </xdr:from>
    <xdr:to>
      <xdr:col>41</xdr:col>
      <xdr:colOff>50800</xdr:colOff>
      <xdr:row>97</xdr:row>
      <xdr:rowOff>49335</xdr:rowOff>
    </xdr:to>
    <xdr:cxnSp macro="">
      <xdr:nvCxnSpPr>
        <xdr:cNvPr id="461" name="直線コネクタ 460"/>
        <xdr:cNvCxnSpPr/>
      </xdr:nvCxnSpPr>
      <xdr:spPr>
        <a:xfrm>
          <a:off x="6972300" y="16652597"/>
          <a:ext cx="889000" cy="2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84945</xdr:rowOff>
    </xdr:from>
    <xdr:to>
      <xdr:col>41</xdr:col>
      <xdr:colOff>101600</xdr:colOff>
      <xdr:row>96</xdr:row>
      <xdr:rowOff>15095</xdr:rowOff>
    </xdr:to>
    <xdr:sp macro="" textlink="">
      <xdr:nvSpPr>
        <xdr:cNvPr id="462" name="フローチャート: 判断 461"/>
        <xdr:cNvSpPr/>
      </xdr:nvSpPr>
      <xdr:spPr>
        <a:xfrm>
          <a:off x="7810500" y="1637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31622</xdr:rowOff>
    </xdr:from>
    <xdr:ext cx="534377" cy="259045"/>
    <xdr:sp macro="" textlink="">
      <xdr:nvSpPr>
        <xdr:cNvPr id="463" name="テキスト ボックス 462"/>
        <xdr:cNvSpPr txBox="1"/>
      </xdr:nvSpPr>
      <xdr:spPr>
        <a:xfrm>
          <a:off x="7594111" y="1614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31133</xdr:rowOff>
    </xdr:from>
    <xdr:to>
      <xdr:col>36</xdr:col>
      <xdr:colOff>165100</xdr:colOff>
      <xdr:row>94</xdr:row>
      <xdr:rowOff>132733</xdr:rowOff>
    </xdr:to>
    <xdr:sp macro="" textlink="">
      <xdr:nvSpPr>
        <xdr:cNvPr id="464" name="フローチャート: 判断 463"/>
        <xdr:cNvSpPr/>
      </xdr:nvSpPr>
      <xdr:spPr>
        <a:xfrm>
          <a:off x="6921500" y="1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149260</xdr:rowOff>
    </xdr:from>
    <xdr:ext cx="534377" cy="259045"/>
    <xdr:sp macro="" textlink="">
      <xdr:nvSpPr>
        <xdr:cNvPr id="465" name="テキスト ボックス 464"/>
        <xdr:cNvSpPr txBox="1"/>
      </xdr:nvSpPr>
      <xdr:spPr>
        <a:xfrm>
          <a:off x="6705111" y="1592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151879</xdr:rowOff>
    </xdr:from>
    <xdr:to>
      <xdr:col>55</xdr:col>
      <xdr:colOff>50800</xdr:colOff>
      <xdr:row>96</xdr:row>
      <xdr:rowOff>82029</xdr:rowOff>
    </xdr:to>
    <xdr:sp macro="" textlink="">
      <xdr:nvSpPr>
        <xdr:cNvPr id="471" name="楕円 470"/>
        <xdr:cNvSpPr/>
      </xdr:nvSpPr>
      <xdr:spPr>
        <a:xfrm>
          <a:off x="10426700" y="1643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130306</xdr:rowOff>
    </xdr:from>
    <xdr:ext cx="534377" cy="259045"/>
    <xdr:sp macro="" textlink="">
      <xdr:nvSpPr>
        <xdr:cNvPr id="472" name="普通建設事業費 （ うち更新整備　）該当値テキスト"/>
        <xdr:cNvSpPr txBox="1"/>
      </xdr:nvSpPr>
      <xdr:spPr>
        <a:xfrm>
          <a:off x="10528300" y="164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143444</xdr:rowOff>
    </xdr:from>
    <xdr:to>
      <xdr:col>50</xdr:col>
      <xdr:colOff>165100</xdr:colOff>
      <xdr:row>96</xdr:row>
      <xdr:rowOff>73594</xdr:rowOff>
    </xdr:to>
    <xdr:sp macro="" textlink="">
      <xdr:nvSpPr>
        <xdr:cNvPr id="473" name="楕円 472"/>
        <xdr:cNvSpPr/>
      </xdr:nvSpPr>
      <xdr:spPr>
        <a:xfrm>
          <a:off x="9588500" y="1643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64721</xdr:rowOff>
    </xdr:from>
    <xdr:ext cx="534377" cy="259045"/>
    <xdr:sp macro="" textlink="">
      <xdr:nvSpPr>
        <xdr:cNvPr id="474" name="テキスト ボックス 473"/>
        <xdr:cNvSpPr txBox="1"/>
      </xdr:nvSpPr>
      <xdr:spPr>
        <a:xfrm>
          <a:off x="9372111" y="1652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90157</xdr:rowOff>
    </xdr:from>
    <xdr:to>
      <xdr:col>46</xdr:col>
      <xdr:colOff>38100</xdr:colOff>
      <xdr:row>97</xdr:row>
      <xdr:rowOff>20307</xdr:rowOff>
    </xdr:to>
    <xdr:sp macro="" textlink="">
      <xdr:nvSpPr>
        <xdr:cNvPr id="475" name="楕円 474"/>
        <xdr:cNvSpPr/>
      </xdr:nvSpPr>
      <xdr:spPr>
        <a:xfrm>
          <a:off x="8699500" y="1654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11434</xdr:rowOff>
    </xdr:from>
    <xdr:ext cx="534377" cy="259045"/>
    <xdr:sp macro="" textlink="">
      <xdr:nvSpPr>
        <xdr:cNvPr id="476" name="テキスト ボックス 475"/>
        <xdr:cNvSpPr txBox="1"/>
      </xdr:nvSpPr>
      <xdr:spPr>
        <a:xfrm>
          <a:off x="8483111" y="1664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169985</xdr:rowOff>
    </xdr:from>
    <xdr:to>
      <xdr:col>41</xdr:col>
      <xdr:colOff>101600</xdr:colOff>
      <xdr:row>97</xdr:row>
      <xdr:rowOff>100135</xdr:rowOff>
    </xdr:to>
    <xdr:sp macro="" textlink="">
      <xdr:nvSpPr>
        <xdr:cNvPr id="477" name="楕円 476"/>
        <xdr:cNvSpPr/>
      </xdr:nvSpPr>
      <xdr:spPr>
        <a:xfrm>
          <a:off x="7810500" y="1662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91262</xdr:rowOff>
    </xdr:from>
    <xdr:ext cx="534377" cy="259045"/>
    <xdr:sp macro="" textlink="">
      <xdr:nvSpPr>
        <xdr:cNvPr id="478" name="テキスト ボックス 477"/>
        <xdr:cNvSpPr txBox="1"/>
      </xdr:nvSpPr>
      <xdr:spPr>
        <a:xfrm>
          <a:off x="7594111" y="1672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142597</xdr:rowOff>
    </xdr:from>
    <xdr:to>
      <xdr:col>36</xdr:col>
      <xdr:colOff>165100</xdr:colOff>
      <xdr:row>97</xdr:row>
      <xdr:rowOff>72747</xdr:rowOff>
    </xdr:to>
    <xdr:sp macro="" textlink="">
      <xdr:nvSpPr>
        <xdr:cNvPr id="479" name="楕円 478"/>
        <xdr:cNvSpPr/>
      </xdr:nvSpPr>
      <xdr:spPr>
        <a:xfrm>
          <a:off x="6921500" y="1660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63874</xdr:rowOff>
    </xdr:from>
    <xdr:ext cx="534377" cy="259045"/>
    <xdr:sp macro="" textlink="">
      <xdr:nvSpPr>
        <xdr:cNvPr id="480" name="テキスト ボックス 479"/>
        <xdr:cNvSpPr txBox="1"/>
      </xdr:nvSpPr>
      <xdr:spPr>
        <a:xfrm>
          <a:off x="6705111" y="1669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148234</xdr:rowOff>
    </xdr:from>
    <xdr:to>
      <xdr:col>85</xdr:col>
      <xdr:colOff>126364</xdr:colOff>
      <xdr:row>39</xdr:row>
      <xdr:rowOff>44450</xdr:rowOff>
    </xdr:to>
    <xdr:cxnSp macro="">
      <xdr:nvCxnSpPr>
        <xdr:cNvPr id="504" name="直線コネクタ 503"/>
        <xdr:cNvCxnSpPr/>
      </xdr:nvCxnSpPr>
      <xdr:spPr>
        <a:xfrm flipV="1">
          <a:off x="16317595" y="5120284"/>
          <a:ext cx="1269" cy="1610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71836</xdr:rowOff>
    </xdr:from>
    <xdr:ext cx="249299" cy="259045"/>
    <xdr:sp macro="" textlink="">
      <xdr:nvSpPr>
        <xdr:cNvPr id="505" name="災害復旧事業費最小値テキスト"/>
        <xdr:cNvSpPr txBox="1"/>
      </xdr:nvSpPr>
      <xdr:spPr>
        <a:xfrm>
          <a:off x="16370300" y="6758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94911</xdr:rowOff>
    </xdr:from>
    <xdr:ext cx="534377" cy="259045"/>
    <xdr:sp macro="" textlink="">
      <xdr:nvSpPr>
        <xdr:cNvPr id="507" name="災害復旧事業費最大値テキスト"/>
        <xdr:cNvSpPr txBox="1"/>
      </xdr:nvSpPr>
      <xdr:spPr>
        <a:xfrm>
          <a:off x="16370300" y="48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148234</xdr:rowOff>
    </xdr:from>
    <xdr:to>
      <xdr:col>86</xdr:col>
      <xdr:colOff>25400</xdr:colOff>
      <xdr:row>29</xdr:row>
      <xdr:rowOff>148234</xdr:rowOff>
    </xdr:to>
    <xdr:cxnSp macro="">
      <xdr:nvCxnSpPr>
        <xdr:cNvPr id="508" name="直線コネクタ 507"/>
        <xdr:cNvCxnSpPr/>
      </xdr:nvCxnSpPr>
      <xdr:spPr>
        <a:xfrm>
          <a:off x="16230600" y="512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156502</xdr:rowOff>
    </xdr:from>
    <xdr:to>
      <xdr:col>85</xdr:col>
      <xdr:colOff>127000</xdr:colOff>
      <xdr:row>39</xdr:row>
      <xdr:rowOff>31572</xdr:rowOff>
    </xdr:to>
    <xdr:cxnSp macro="">
      <xdr:nvCxnSpPr>
        <xdr:cNvPr id="509" name="直線コネクタ 508"/>
        <xdr:cNvCxnSpPr/>
      </xdr:nvCxnSpPr>
      <xdr:spPr>
        <a:xfrm>
          <a:off x="15481300" y="6671602"/>
          <a:ext cx="838200" cy="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160735</xdr:rowOff>
    </xdr:from>
    <xdr:ext cx="378565" cy="259045"/>
    <xdr:sp macro="" textlink="">
      <xdr:nvSpPr>
        <xdr:cNvPr id="510" name="災害復旧事業費平均値テキスト"/>
        <xdr:cNvSpPr txBox="1"/>
      </xdr:nvSpPr>
      <xdr:spPr>
        <a:xfrm>
          <a:off x="16370300" y="6504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137858</xdr:rowOff>
    </xdr:from>
    <xdr:to>
      <xdr:col>85</xdr:col>
      <xdr:colOff>177800</xdr:colOff>
      <xdr:row>39</xdr:row>
      <xdr:rowOff>68008</xdr:rowOff>
    </xdr:to>
    <xdr:sp macro="" textlink="">
      <xdr:nvSpPr>
        <xdr:cNvPr id="511" name="フローチャート: 判断 510"/>
        <xdr:cNvSpPr/>
      </xdr:nvSpPr>
      <xdr:spPr>
        <a:xfrm>
          <a:off x="16268700" y="665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156502</xdr:rowOff>
    </xdr:from>
    <xdr:to>
      <xdr:col>81</xdr:col>
      <xdr:colOff>50800</xdr:colOff>
      <xdr:row>39</xdr:row>
      <xdr:rowOff>3035</xdr:rowOff>
    </xdr:to>
    <xdr:cxnSp macro="">
      <xdr:nvCxnSpPr>
        <xdr:cNvPr id="512" name="直線コネクタ 511"/>
        <xdr:cNvCxnSpPr/>
      </xdr:nvCxnSpPr>
      <xdr:spPr>
        <a:xfrm flipV="1">
          <a:off x="14592300" y="6671602"/>
          <a:ext cx="8890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97854</xdr:rowOff>
    </xdr:from>
    <xdr:to>
      <xdr:col>81</xdr:col>
      <xdr:colOff>101600</xdr:colOff>
      <xdr:row>39</xdr:row>
      <xdr:rowOff>28004</xdr:rowOff>
    </xdr:to>
    <xdr:sp macro="" textlink="">
      <xdr:nvSpPr>
        <xdr:cNvPr id="513" name="フローチャート: 判断 512"/>
        <xdr:cNvSpPr/>
      </xdr:nvSpPr>
      <xdr:spPr>
        <a:xfrm>
          <a:off x="15430500" y="66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44530</xdr:rowOff>
    </xdr:from>
    <xdr:ext cx="469744" cy="259045"/>
    <xdr:sp macro="" textlink="">
      <xdr:nvSpPr>
        <xdr:cNvPr id="514" name="テキスト ボックス 513"/>
        <xdr:cNvSpPr txBox="1"/>
      </xdr:nvSpPr>
      <xdr:spPr>
        <a:xfrm>
          <a:off x="15246428" y="638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3035</xdr:rowOff>
    </xdr:from>
    <xdr:to>
      <xdr:col>76</xdr:col>
      <xdr:colOff>114300</xdr:colOff>
      <xdr:row>39</xdr:row>
      <xdr:rowOff>21286</xdr:rowOff>
    </xdr:to>
    <xdr:cxnSp macro="">
      <xdr:nvCxnSpPr>
        <xdr:cNvPr id="515" name="直線コネクタ 514"/>
        <xdr:cNvCxnSpPr/>
      </xdr:nvCxnSpPr>
      <xdr:spPr>
        <a:xfrm flipV="1">
          <a:off x="13703300" y="6689585"/>
          <a:ext cx="889000" cy="1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83528</xdr:rowOff>
    </xdr:from>
    <xdr:to>
      <xdr:col>76</xdr:col>
      <xdr:colOff>165100</xdr:colOff>
      <xdr:row>38</xdr:row>
      <xdr:rowOff>13678</xdr:rowOff>
    </xdr:to>
    <xdr:sp macro="" textlink="">
      <xdr:nvSpPr>
        <xdr:cNvPr id="516" name="フローチャート: 判断 515"/>
        <xdr:cNvSpPr/>
      </xdr:nvSpPr>
      <xdr:spPr>
        <a:xfrm>
          <a:off x="14541500" y="64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30205</xdr:rowOff>
    </xdr:from>
    <xdr:ext cx="469744" cy="259045"/>
    <xdr:sp macro="" textlink="">
      <xdr:nvSpPr>
        <xdr:cNvPr id="517" name="テキスト ボックス 516"/>
        <xdr:cNvSpPr txBox="1"/>
      </xdr:nvSpPr>
      <xdr:spPr>
        <a:xfrm>
          <a:off x="14357428" y="620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9207</xdr:rowOff>
    </xdr:from>
    <xdr:to>
      <xdr:col>71</xdr:col>
      <xdr:colOff>177800</xdr:colOff>
      <xdr:row>39</xdr:row>
      <xdr:rowOff>21286</xdr:rowOff>
    </xdr:to>
    <xdr:cxnSp macro="">
      <xdr:nvCxnSpPr>
        <xdr:cNvPr id="518" name="直線コネクタ 517"/>
        <xdr:cNvCxnSpPr/>
      </xdr:nvCxnSpPr>
      <xdr:spPr>
        <a:xfrm>
          <a:off x="12814300" y="6695757"/>
          <a:ext cx="889000" cy="1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115722</xdr:rowOff>
    </xdr:from>
    <xdr:to>
      <xdr:col>72</xdr:col>
      <xdr:colOff>38100</xdr:colOff>
      <xdr:row>39</xdr:row>
      <xdr:rowOff>45872</xdr:rowOff>
    </xdr:to>
    <xdr:sp macro="" textlink="">
      <xdr:nvSpPr>
        <xdr:cNvPr id="519" name="フローチャート: 判断 518"/>
        <xdr:cNvSpPr/>
      </xdr:nvSpPr>
      <xdr:spPr>
        <a:xfrm>
          <a:off x="13652500" y="663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62399</xdr:rowOff>
    </xdr:from>
    <xdr:ext cx="469744" cy="259045"/>
    <xdr:sp macro="" textlink="">
      <xdr:nvSpPr>
        <xdr:cNvPr id="520" name="テキスト ボックス 519"/>
        <xdr:cNvSpPr txBox="1"/>
      </xdr:nvSpPr>
      <xdr:spPr>
        <a:xfrm>
          <a:off x="13468428" y="640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146050</xdr:rowOff>
    </xdr:from>
    <xdr:to>
      <xdr:col>67</xdr:col>
      <xdr:colOff>101600</xdr:colOff>
      <xdr:row>39</xdr:row>
      <xdr:rowOff>76200</xdr:rowOff>
    </xdr:to>
    <xdr:sp macro="" textlink="">
      <xdr:nvSpPr>
        <xdr:cNvPr id="521" name="フローチャート: 判断 520"/>
        <xdr:cNvSpPr/>
      </xdr:nvSpPr>
      <xdr:spPr>
        <a:xfrm>
          <a:off x="1276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67327</xdr:rowOff>
    </xdr:from>
    <xdr:ext cx="378565" cy="259045"/>
    <xdr:sp macro="" textlink="">
      <xdr:nvSpPr>
        <xdr:cNvPr id="522" name="テキスト ボックス 521"/>
        <xdr:cNvSpPr txBox="1"/>
      </xdr:nvSpPr>
      <xdr:spPr>
        <a:xfrm>
          <a:off x="12625017" y="6753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152222</xdr:rowOff>
    </xdr:from>
    <xdr:to>
      <xdr:col>85</xdr:col>
      <xdr:colOff>177800</xdr:colOff>
      <xdr:row>39</xdr:row>
      <xdr:rowOff>82372</xdr:rowOff>
    </xdr:to>
    <xdr:sp macro="" textlink="">
      <xdr:nvSpPr>
        <xdr:cNvPr id="528" name="楕円 527"/>
        <xdr:cNvSpPr/>
      </xdr:nvSpPr>
      <xdr:spPr>
        <a:xfrm>
          <a:off x="16268700" y="66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116285</xdr:rowOff>
    </xdr:from>
    <xdr:ext cx="378565" cy="259045"/>
    <xdr:sp macro="" textlink="">
      <xdr:nvSpPr>
        <xdr:cNvPr id="529" name="災害復旧事業費該当値テキスト"/>
        <xdr:cNvSpPr txBox="1"/>
      </xdr:nvSpPr>
      <xdr:spPr>
        <a:xfrm>
          <a:off x="16370300" y="6631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105702</xdr:rowOff>
    </xdr:from>
    <xdr:to>
      <xdr:col>81</xdr:col>
      <xdr:colOff>101600</xdr:colOff>
      <xdr:row>39</xdr:row>
      <xdr:rowOff>35852</xdr:rowOff>
    </xdr:to>
    <xdr:sp macro="" textlink="">
      <xdr:nvSpPr>
        <xdr:cNvPr id="530" name="楕円 529"/>
        <xdr:cNvSpPr/>
      </xdr:nvSpPr>
      <xdr:spPr>
        <a:xfrm>
          <a:off x="15430500" y="662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26979</xdr:rowOff>
    </xdr:from>
    <xdr:ext cx="469744" cy="259045"/>
    <xdr:sp macro="" textlink="">
      <xdr:nvSpPr>
        <xdr:cNvPr id="531" name="テキスト ボックス 530"/>
        <xdr:cNvSpPr txBox="1"/>
      </xdr:nvSpPr>
      <xdr:spPr>
        <a:xfrm>
          <a:off x="15246428" y="671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123685</xdr:rowOff>
    </xdr:from>
    <xdr:to>
      <xdr:col>76</xdr:col>
      <xdr:colOff>165100</xdr:colOff>
      <xdr:row>39</xdr:row>
      <xdr:rowOff>53835</xdr:rowOff>
    </xdr:to>
    <xdr:sp macro="" textlink="">
      <xdr:nvSpPr>
        <xdr:cNvPr id="532" name="楕円 531"/>
        <xdr:cNvSpPr/>
      </xdr:nvSpPr>
      <xdr:spPr>
        <a:xfrm>
          <a:off x="14541500" y="663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44962</xdr:rowOff>
    </xdr:from>
    <xdr:ext cx="469744" cy="259045"/>
    <xdr:sp macro="" textlink="">
      <xdr:nvSpPr>
        <xdr:cNvPr id="533" name="テキスト ボックス 532"/>
        <xdr:cNvSpPr txBox="1"/>
      </xdr:nvSpPr>
      <xdr:spPr>
        <a:xfrm>
          <a:off x="14357428" y="673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141936</xdr:rowOff>
    </xdr:from>
    <xdr:to>
      <xdr:col>72</xdr:col>
      <xdr:colOff>38100</xdr:colOff>
      <xdr:row>39</xdr:row>
      <xdr:rowOff>72086</xdr:rowOff>
    </xdr:to>
    <xdr:sp macro="" textlink="">
      <xdr:nvSpPr>
        <xdr:cNvPr id="534" name="楕円 533"/>
        <xdr:cNvSpPr/>
      </xdr:nvSpPr>
      <xdr:spPr>
        <a:xfrm>
          <a:off x="13652500" y="66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63213</xdr:rowOff>
    </xdr:from>
    <xdr:ext cx="378565" cy="259045"/>
    <xdr:sp macro="" textlink="">
      <xdr:nvSpPr>
        <xdr:cNvPr id="535" name="テキスト ボックス 534"/>
        <xdr:cNvSpPr txBox="1"/>
      </xdr:nvSpPr>
      <xdr:spPr>
        <a:xfrm>
          <a:off x="13514017" y="674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129857</xdr:rowOff>
    </xdr:from>
    <xdr:to>
      <xdr:col>67</xdr:col>
      <xdr:colOff>101600</xdr:colOff>
      <xdr:row>39</xdr:row>
      <xdr:rowOff>60007</xdr:rowOff>
    </xdr:to>
    <xdr:sp macro="" textlink="">
      <xdr:nvSpPr>
        <xdr:cNvPr id="536" name="楕円 535"/>
        <xdr:cNvSpPr/>
      </xdr:nvSpPr>
      <xdr:spPr>
        <a:xfrm>
          <a:off x="12763500" y="664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76535</xdr:rowOff>
    </xdr:from>
    <xdr:ext cx="378565" cy="259045"/>
    <xdr:sp macro="" textlink="">
      <xdr:nvSpPr>
        <xdr:cNvPr id="537" name="テキスト ボックス 536"/>
        <xdr:cNvSpPr txBox="1"/>
      </xdr:nvSpPr>
      <xdr:spPr>
        <a:xfrm>
          <a:off x="12625017" y="6420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6" name="テキスト ボックス 60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170125</xdr:rowOff>
    </xdr:from>
    <xdr:to>
      <xdr:col>85</xdr:col>
      <xdr:colOff>126364</xdr:colOff>
      <xdr:row>78</xdr:row>
      <xdr:rowOff>159164</xdr:rowOff>
    </xdr:to>
    <xdr:cxnSp macro="">
      <xdr:nvCxnSpPr>
        <xdr:cNvPr id="612" name="直線コネクタ 611"/>
        <xdr:cNvCxnSpPr/>
      </xdr:nvCxnSpPr>
      <xdr:spPr>
        <a:xfrm flipV="1">
          <a:off x="16317595" y="12000175"/>
          <a:ext cx="1269" cy="153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162991</xdr:rowOff>
    </xdr:from>
    <xdr:ext cx="534377" cy="259045"/>
    <xdr:sp macro="" textlink="">
      <xdr:nvSpPr>
        <xdr:cNvPr id="613" name="公債費最小値テキスト"/>
        <xdr:cNvSpPr txBox="1"/>
      </xdr:nvSpPr>
      <xdr:spPr>
        <a:xfrm>
          <a:off x="16370300" y="135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159164</xdr:rowOff>
    </xdr:from>
    <xdr:to>
      <xdr:col>86</xdr:col>
      <xdr:colOff>25400</xdr:colOff>
      <xdr:row>78</xdr:row>
      <xdr:rowOff>159164</xdr:rowOff>
    </xdr:to>
    <xdr:cxnSp macro="">
      <xdr:nvCxnSpPr>
        <xdr:cNvPr id="614" name="直線コネクタ 613"/>
        <xdr:cNvCxnSpPr/>
      </xdr:nvCxnSpPr>
      <xdr:spPr>
        <a:xfrm>
          <a:off x="16230600" y="13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116802</xdr:rowOff>
    </xdr:from>
    <xdr:ext cx="599010" cy="259045"/>
    <xdr:sp macro="" textlink="">
      <xdr:nvSpPr>
        <xdr:cNvPr id="615" name="公債費最大値テキスト"/>
        <xdr:cNvSpPr txBox="1"/>
      </xdr:nvSpPr>
      <xdr:spPr>
        <a:xfrm>
          <a:off x="16370300" y="1177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170125</xdr:rowOff>
    </xdr:from>
    <xdr:to>
      <xdr:col>86</xdr:col>
      <xdr:colOff>25400</xdr:colOff>
      <xdr:row>69</xdr:row>
      <xdr:rowOff>170125</xdr:rowOff>
    </xdr:to>
    <xdr:cxnSp macro="">
      <xdr:nvCxnSpPr>
        <xdr:cNvPr id="616" name="直線コネクタ 615"/>
        <xdr:cNvCxnSpPr/>
      </xdr:nvCxnSpPr>
      <xdr:spPr>
        <a:xfrm>
          <a:off x="16230600" y="12000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124873</xdr:rowOff>
    </xdr:from>
    <xdr:to>
      <xdr:col>85</xdr:col>
      <xdr:colOff>127000</xdr:colOff>
      <xdr:row>77</xdr:row>
      <xdr:rowOff>128956</xdr:rowOff>
    </xdr:to>
    <xdr:cxnSp macro="">
      <xdr:nvCxnSpPr>
        <xdr:cNvPr id="617" name="直線コネクタ 616"/>
        <xdr:cNvCxnSpPr/>
      </xdr:nvCxnSpPr>
      <xdr:spPr>
        <a:xfrm>
          <a:off x="15481300" y="13326523"/>
          <a:ext cx="838200" cy="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163909</xdr:rowOff>
    </xdr:from>
    <xdr:ext cx="534377" cy="259045"/>
    <xdr:sp macro="" textlink="">
      <xdr:nvSpPr>
        <xdr:cNvPr id="618" name="公債費平均値テキスト"/>
        <xdr:cNvSpPr txBox="1"/>
      </xdr:nvSpPr>
      <xdr:spPr>
        <a:xfrm>
          <a:off x="16370300" y="13022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141032</xdr:rowOff>
    </xdr:from>
    <xdr:to>
      <xdr:col>85</xdr:col>
      <xdr:colOff>177800</xdr:colOff>
      <xdr:row>77</xdr:row>
      <xdr:rowOff>71182</xdr:rowOff>
    </xdr:to>
    <xdr:sp macro="" textlink="">
      <xdr:nvSpPr>
        <xdr:cNvPr id="619" name="フローチャート: 判断 618"/>
        <xdr:cNvSpPr/>
      </xdr:nvSpPr>
      <xdr:spPr>
        <a:xfrm>
          <a:off x="16268700" y="1317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107925</xdr:rowOff>
    </xdr:from>
    <xdr:to>
      <xdr:col>81</xdr:col>
      <xdr:colOff>50800</xdr:colOff>
      <xdr:row>77</xdr:row>
      <xdr:rowOff>124873</xdr:rowOff>
    </xdr:to>
    <xdr:cxnSp macro="">
      <xdr:nvCxnSpPr>
        <xdr:cNvPr id="620" name="直線コネクタ 619"/>
        <xdr:cNvCxnSpPr/>
      </xdr:nvCxnSpPr>
      <xdr:spPr>
        <a:xfrm>
          <a:off x="14592300" y="13309575"/>
          <a:ext cx="889000" cy="1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166101</xdr:rowOff>
    </xdr:from>
    <xdr:to>
      <xdr:col>81</xdr:col>
      <xdr:colOff>101600</xdr:colOff>
      <xdr:row>77</xdr:row>
      <xdr:rowOff>96251</xdr:rowOff>
    </xdr:to>
    <xdr:sp macro="" textlink="">
      <xdr:nvSpPr>
        <xdr:cNvPr id="621" name="フローチャート: 判断 620"/>
        <xdr:cNvSpPr/>
      </xdr:nvSpPr>
      <xdr:spPr>
        <a:xfrm>
          <a:off x="15430500" y="1319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112778</xdr:rowOff>
    </xdr:from>
    <xdr:ext cx="534377" cy="259045"/>
    <xdr:sp macro="" textlink="">
      <xdr:nvSpPr>
        <xdr:cNvPr id="622" name="テキスト ボックス 621"/>
        <xdr:cNvSpPr txBox="1"/>
      </xdr:nvSpPr>
      <xdr:spPr>
        <a:xfrm>
          <a:off x="15214111" y="1297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82517</xdr:rowOff>
    </xdr:from>
    <xdr:to>
      <xdr:col>76</xdr:col>
      <xdr:colOff>114300</xdr:colOff>
      <xdr:row>77</xdr:row>
      <xdr:rowOff>107925</xdr:rowOff>
    </xdr:to>
    <xdr:cxnSp macro="">
      <xdr:nvCxnSpPr>
        <xdr:cNvPr id="623" name="直線コネクタ 622"/>
        <xdr:cNvCxnSpPr/>
      </xdr:nvCxnSpPr>
      <xdr:spPr>
        <a:xfrm>
          <a:off x="13703300" y="13284167"/>
          <a:ext cx="889000" cy="2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1042</xdr:rowOff>
    </xdr:from>
    <xdr:to>
      <xdr:col>76</xdr:col>
      <xdr:colOff>165100</xdr:colOff>
      <xdr:row>77</xdr:row>
      <xdr:rowOff>102642</xdr:rowOff>
    </xdr:to>
    <xdr:sp macro="" textlink="">
      <xdr:nvSpPr>
        <xdr:cNvPr id="624" name="フローチャート: 判断 623"/>
        <xdr:cNvSpPr/>
      </xdr:nvSpPr>
      <xdr:spPr>
        <a:xfrm>
          <a:off x="14541500" y="1320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119169</xdr:rowOff>
    </xdr:from>
    <xdr:ext cx="534377" cy="259045"/>
    <xdr:sp macro="" textlink="">
      <xdr:nvSpPr>
        <xdr:cNvPr id="625" name="テキスト ボックス 624"/>
        <xdr:cNvSpPr txBox="1"/>
      </xdr:nvSpPr>
      <xdr:spPr>
        <a:xfrm>
          <a:off x="14325111" y="1297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66199</xdr:rowOff>
    </xdr:from>
    <xdr:to>
      <xdr:col>71</xdr:col>
      <xdr:colOff>177800</xdr:colOff>
      <xdr:row>77</xdr:row>
      <xdr:rowOff>82517</xdr:rowOff>
    </xdr:to>
    <xdr:cxnSp macro="">
      <xdr:nvCxnSpPr>
        <xdr:cNvPr id="626" name="直線コネクタ 625"/>
        <xdr:cNvCxnSpPr/>
      </xdr:nvCxnSpPr>
      <xdr:spPr>
        <a:xfrm>
          <a:off x="12814300" y="13267849"/>
          <a:ext cx="889000" cy="1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12461</xdr:rowOff>
    </xdr:from>
    <xdr:to>
      <xdr:col>72</xdr:col>
      <xdr:colOff>38100</xdr:colOff>
      <xdr:row>77</xdr:row>
      <xdr:rowOff>114061</xdr:rowOff>
    </xdr:to>
    <xdr:sp macro="" textlink="">
      <xdr:nvSpPr>
        <xdr:cNvPr id="627" name="フローチャート: 判断 626"/>
        <xdr:cNvSpPr/>
      </xdr:nvSpPr>
      <xdr:spPr>
        <a:xfrm>
          <a:off x="13652500" y="1321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130588</xdr:rowOff>
    </xdr:from>
    <xdr:ext cx="534377" cy="259045"/>
    <xdr:sp macro="" textlink="">
      <xdr:nvSpPr>
        <xdr:cNvPr id="628" name="テキスト ボックス 627"/>
        <xdr:cNvSpPr txBox="1"/>
      </xdr:nvSpPr>
      <xdr:spPr>
        <a:xfrm>
          <a:off x="13436111" y="1298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5004</xdr:rowOff>
    </xdr:from>
    <xdr:to>
      <xdr:col>67</xdr:col>
      <xdr:colOff>101600</xdr:colOff>
      <xdr:row>77</xdr:row>
      <xdr:rowOff>106604</xdr:rowOff>
    </xdr:to>
    <xdr:sp macro="" textlink="">
      <xdr:nvSpPr>
        <xdr:cNvPr id="629" name="フローチャート: 判断 628"/>
        <xdr:cNvSpPr/>
      </xdr:nvSpPr>
      <xdr:spPr>
        <a:xfrm>
          <a:off x="12763500" y="1320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123131</xdr:rowOff>
    </xdr:from>
    <xdr:ext cx="534377" cy="259045"/>
    <xdr:sp macro="" textlink="">
      <xdr:nvSpPr>
        <xdr:cNvPr id="630" name="テキスト ボックス 629"/>
        <xdr:cNvSpPr txBox="1"/>
      </xdr:nvSpPr>
      <xdr:spPr>
        <a:xfrm>
          <a:off x="12547111" y="1298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78156</xdr:rowOff>
    </xdr:from>
    <xdr:to>
      <xdr:col>85</xdr:col>
      <xdr:colOff>177800</xdr:colOff>
      <xdr:row>78</xdr:row>
      <xdr:rowOff>8306</xdr:rowOff>
    </xdr:to>
    <xdr:sp macro="" textlink="">
      <xdr:nvSpPr>
        <xdr:cNvPr id="636" name="楕円 635"/>
        <xdr:cNvSpPr/>
      </xdr:nvSpPr>
      <xdr:spPr>
        <a:xfrm>
          <a:off x="16268700" y="1327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56583</xdr:rowOff>
    </xdr:from>
    <xdr:ext cx="534377" cy="259045"/>
    <xdr:sp macro="" textlink="">
      <xdr:nvSpPr>
        <xdr:cNvPr id="637" name="公債費該当値テキスト"/>
        <xdr:cNvSpPr txBox="1"/>
      </xdr:nvSpPr>
      <xdr:spPr>
        <a:xfrm>
          <a:off x="16370300" y="1325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74073</xdr:rowOff>
    </xdr:from>
    <xdr:to>
      <xdr:col>81</xdr:col>
      <xdr:colOff>101600</xdr:colOff>
      <xdr:row>78</xdr:row>
      <xdr:rowOff>4223</xdr:rowOff>
    </xdr:to>
    <xdr:sp macro="" textlink="">
      <xdr:nvSpPr>
        <xdr:cNvPr id="638" name="楕円 637"/>
        <xdr:cNvSpPr/>
      </xdr:nvSpPr>
      <xdr:spPr>
        <a:xfrm>
          <a:off x="15430500" y="1327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166800</xdr:rowOff>
    </xdr:from>
    <xdr:ext cx="534377" cy="259045"/>
    <xdr:sp macro="" textlink="">
      <xdr:nvSpPr>
        <xdr:cNvPr id="639" name="テキスト ボックス 638"/>
        <xdr:cNvSpPr txBox="1"/>
      </xdr:nvSpPr>
      <xdr:spPr>
        <a:xfrm>
          <a:off x="15214111" y="1336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57125</xdr:rowOff>
    </xdr:from>
    <xdr:to>
      <xdr:col>76</xdr:col>
      <xdr:colOff>165100</xdr:colOff>
      <xdr:row>77</xdr:row>
      <xdr:rowOff>158725</xdr:rowOff>
    </xdr:to>
    <xdr:sp macro="" textlink="">
      <xdr:nvSpPr>
        <xdr:cNvPr id="640" name="楕円 639"/>
        <xdr:cNvSpPr/>
      </xdr:nvSpPr>
      <xdr:spPr>
        <a:xfrm>
          <a:off x="14541500" y="1325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149852</xdr:rowOff>
    </xdr:from>
    <xdr:ext cx="534377" cy="259045"/>
    <xdr:sp macro="" textlink="">
      <xdr:nvSpPr>
        <xdr:cNvPr id="641" name="テキスト ボックス 640"/>
        <xdr:cNvSpPr txBox="1"/>
      </xdr:nvSpPr>
      <xdr:spPr>
        <a:xfrm>
          <a:off x="14325111" y="1335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31717</xdr:rowOff>
    </xdr:from>
    <xdr:to>
      <xdr:col>72</xdr:col>
      <xdr:colOff>38100</xdr:colOff>
      <xdr:row>77</xdr:row>
      <xdr:rowOff>133317</xdr:rowOff>
    </xdr:to>
    <xdr:sp macro="" textlink="">
      <xdr:nvSpPr>
        <xdr:cNvPr id="642" name="楕円 641"/>
        <xdr:cNvSpPr/>
      </xdr:nvSpPr>
      <xdr:spPr>
        <a:xfrm>
          <a:off x="13652500" y="1323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124444</xdr:rowOff>
    </xdr:from>
    <xdr:ext cx="534377" cy="259045"/>
    <xdr:sp macro="" textlink="">
      <xdr:nvSpPr>
        <xdr:cNvPr id="643" name="テキスト ボックス 642"/>
        <xdr:cNvSpPr txBox="1"/>
      </xdr:nvSpPr>
      <xdr:spPr>
        <a:xfrm>
          <a:off x="13436111" y="1332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15399</xdr:rowOff>
    </xdr:from>
    <xdr:to>
      <xdr:col>67</xdr:col>
      <xdr:colOff>101600</xdr:colOff>
      <xdr:row>77</xdr:row>
      <xdr:rowOff>116999</xdr:rowOff>
    </xdr:to>
    <xdr:sp macro="" textlink="">
      <xdr:nvSpPr>
        <xdr:cNvPr id="644" name="楕円 643"/>
        <xdr:cNvSpPr/>
      </xdr:nvSpPr>
      <xdr:spPr>
        <a:xfrm>
          <a:off x="12763500" y="1321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108126</xdr:rowOff>
    </xdr:from>
    <xdr:ext cx="534377" cy="259045"/>
    <xdr:sp macro="" textlink="">
      <xdr:nvSpPr>
        <xdr:cNvPr id="645" name="テキスト ボックス 644"/>
        <xdr:cNvSpPr txBox="1"/>
      </xdr:nvSpPr>
      <xdr:spPr>
        <a:xfrm>
          <a:off x="12547111" y="133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162979</xdr:rowOff>
    </xdr:from>
    <xdr:to>
      <xdr:col>85</xdr:col>
      <xdr:colOff>126364</xdr:colOff>
      <xdr:row>98</xdr:row>
      <xdr:rowOff>121774</xdr:rowOff>
    </xdr:to>
    <xdr:cxnSp macro="">
      <xdr:nvCxnSpPr>
        <xdr:cNvPr id="669" name="直線コネクタ 668"/>
        <xdr:cNvCxnSpPr/>
      </xdr:nvCxnSpPr>
      <xdr:spPr>
        <a:xfrm flipV="1">
          <a:off x="16317595" y="15593479"/>
          <a:ext cx="1269" cy="133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125601</xdr:rowOff>
    </xdr:from>
    <xdr:ext cx="469744" cy="259045"/>
    <xdr:sp macro="" textlink="">
      <xdr:nvSpPr>
        <xdr:cNvPr id="670" name="積立金最小値テキスト"/>
        <xdr:cNvSpPr txBox="1"/>
      </xdr:nvSpPr>
      <xdr:spPr>
        <a:xfrm>
          <a:off x="16370300" y="1692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121774</xdr:rowOff>
    </xdr:from>
    <xdr:to>
      <xdr:col>86</xdr:col>
      <xdr:colOff>25400</xdr:colOff>
      <xdr:row>98</xdr:row>
      <xdr:rowOff>121774</xdr:rowOff>
    </xdr:to>
    <xdr:cxnSp macro="">
      <xdr:nvCxnSpPr>
        <xdr:cNvPr id="671" name="直線コネクタ 670"/>
        <xdr:cNvCxnSpPr/>
      </xdr:nvCxnSpPr>
      <xdr:spPr>
        <a:xfrm>
          <a:off x="16230600" y="1692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109656</xdr:rowOff>
    </xdr:from>
    <xdr:ext cx="534377" cy="259045"/>
    <xdr:sp macro="" textlink="">
      <xdr:nvSpPr>
        <xdr:cNvPr id="672" name="積立金最大値テキスト"/>
        <xdr:cNvSpPr txBox="1"/>
      </xdr:nvSpPr>
      <xdr:spPr>
        <a:xfrm>
          <a:off x="16370300" y="1536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162979</xdr:rowOff>
    </xdr:from>
    <xdr:to>
      <xdr:col>86</xdr:col>
      <xdr:colOff>25400</xdr:colOff>
      <xdr:row>90</xdr:row>
      <xdr:rowOff>162979</xdr:rowOff>
    </xdr:to>
    <xdr:cxnSp macro="">
      <xdr:nvCxnSpPr>
        <xdr:cNvPr id="673" name="直線コネクタ 672"/>
        <xdr:cNvCxnSpPr/>
      </xdr:nvCxnSpPr>
      <xdr:spPr>
        <a:xfrm>
          <a:off x="16230600" y="1559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72244</xdr:rowOff>
    </xdr:from>
    <xdr:to>
      <xdr:col>85</xdr:col>
      <xdr:colOff>127000</xdr:colOff>
      <xdr:row>98</xdr:row>
      <xdr:rowOff>139300</xdr:rowOff>
    </xdr:to>
    <xdr:cxnSp macro="">
      <xdr:nvCxnSpPr>
        <xdr:cNvPr id="674" name="直線コネクタ 673"/>
        <xdr:cNvCxnSpPr/>
      </xdr:nvCxnSpPr>
      <xdr:spPr>
        <a:xfrm flipV="1">
          <a:off x="15481300" y="16359994"/>
          <a:ext cx="838200" cy="58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41972</xdr:rowOff>
    </xdr:from>
    <xdr:ext cx="534377" cy="259045"/>
    <xdr:sp macro="" textlink="">
      <xdr:nvSpPr>
        <xdr:cNvPr id="675" name="積立金平均値テキスト"/>
        <xdr:cNvSpPr txBox="1"/>
      </xdr:nvSpPr>
      <xdr:spPr>
        <a:xfrm>
          <a:off x="16370300" y="1650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63545</xdr:rowOff>
    </xdr:from>
    <xdr:to>
      <xdr:col>85</xdr:col>
      <xdr:colOff>177800</xdr:colOff>
      <xdr:row>96</xdr:row>
      <xdr:rowOff>165145</xdr:rowOff>
    </xdr:to>
    <xdr:sp macro="" textlink="">
      <xdr:nvSpPr>
        <xdr:cNvPr id="676" name="フローチャート: 判断 675"/>
        <xdr:cNvSpPr/>
      </xdr:nvSpPr>
      <xdr:spPr>
        <a:xfrm>
          <a:off x="162687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139300</xdr:rowOff>
    </xdr:from>
    <xdr:to>
      <xdr:col>81</xdr:col>
      <xdr:colOff>50800</xdr:colOff>
      <xdr:row>98</xdr:row>
      <xdr:rowOff>166751</xdr:rowOff>
    </xdr:to>
    <xdr:cxnSp macro="">
      <xdr:nvCxnSpPr>
        <xdr:cNvPr id="677" name="直線コネクタ 676"/>
        <xdr:cNvCxnSpPr/>
      </xdr:nvCxnSpPr>
      <xdr:spPr>
        <a:xfrm flipV="1">
          <a:off x="14592300" y="16941400"/>
          <a:ext cx="889000" cy="2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88348</xdr:rowOff>
    </xdr:from>
    <xdr:to>
      <xdr:col>81</xdr:col>
      <xdr:colOff>101600</xdr:colOff>
      <xdr:row>98</xdr:row>
      <xdr:rowOff>18498</xdr:rowOff>
    </xdr:to>
    <xdr:sp macro="" textlink="">
      <xdr:nvSpPr>
        <xdr:cNvPr id="678" name="フローチャート: 判断 677"/>
        <xdr:cNvSpPr/>
      </xdr:nvSpPr>
      <xdr:spPr>
        <a:xfrm>
          <a:off x="15430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35025</xdr:rowOff>
    </xdr:from>
    <xdr:ext cx="534377" cy="259045"/>
    <xdr:sp macro="" textlink="">
      <xdr:nvSpPr>
        <xdr:cNvPr id="679" name="テキスト ボックス 678"/>
        <xdr:cNvSpPr txBox="1"/>
      </xdr:nvSpPr>
      <xdr:spPr>
        <a:xfrm>
          <a:off x="15214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21876</xdr:rowOff>
    </xdr:from>
    <xdr:to>
      <xdr:col>76</xdr:col>
      <xdr:colOff>114300</xdr:colOff>
      <xdr:row>98</xdr:row>
      <xdr:rowOff>166751</xdr:rowOff>
    </xdr:to>
    <xdr:cxnSp macro="">
      <xdr:nvCxnSpPr>
        <xdr:cNvPr id="680" name="直線コネクタ 679"/>
        <xdr:cNvCxnSpPr/>
      </xdr:nvCxnSpPr>
      <xdr:spPr>
        <a:xfrm>
          <a:off x="13703300" y="16823976"/>
          <a:ext cx="889000" cy="14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72689</xdr:rowOff>
    </xdr:from>
    <xdr:to>
      <xdr:col>76</xdr:col>
      <xdr:colOff>165100</xdr:colOff>
      <xdr:row>97</xdr:row>
      <xdr:rowOff>2839</xdr:rowOff>
    </xdr:to>
    <xdr:sp macro="" textlink="">
      <xdr:nvSpPr>
        <xdr:cNvPr id="681" name="フローチャート: 判断 680"/>
        <xdr:cNvSpPr/>
      </xdr:nvSpPr>
      <xdr:spPr>
        <a:xfrm>
          <a:off x="14541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19366</xdr:rowOff>
    </xdr:from>
    <xdr:ext cx="534377" cy="259045"/>
    <xdr:sp macro="" textlink="">
      <xdr:nvSpPr>
        <xdr:cNvPr id="682" name="テキスト ボックス 681"/>
        <xdr:cNvSpPr txBox="1"/>
      </xdr:nvSpPr>
      <xdr:spPr>
        <a:xfrm>
          <a:off x="14325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21876</xdr:rowOff>
    </xdr:from>
    <xdr:to>
      <xdr:col>71</xdr:col>
      <xdr:colOff>177800</xdr:colOff>
      <xdr:row>98</xdr:row>
      <xdr:rowOff>31172</xdr:rowOff>
    </xdr:to>
    <xdr:cxnSp macro="">
      <xdr:nvCxnSpPr>
        <xdr:cNvPr id="683" name="直線コネクタ 682"/>
        <xdr:cNvCxnSpPr/>
      </xdr:nvCxnSpPr>
      <xdr:spPr>
        <a:xfrm flipV="1">
          <a:off x="12814300" y="16823976"/>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135973</xdr:rowOff>
    </xdr:from>
    <xdr:to>
      <xdr:col>72</xdr:col>
      <xdr:colOff>38100</xdr:colOff>
      <xdr:row>98</xdr:row>
      <xdr:rowOff>66123</xdr:rowOff>
    </xdr:to>
    <xdr:sp macro="" textlink="">
      <xdr:nvSpPr>
        <xdr:cNvPr id="684" name="フローチャート: 判断 683"/>
        <xdr:cNvSpPr/>
      </xdr:nvSpPr>
      <xdr:spPr>
        <a:xfrm>
          <a:off x="13652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82650</xdr:rowOff>
    </xdr:from>
    <xdr:ext cx="534377" cy="259045"/>
    <xdr:sp macro="" textlink="">
      <xdr:nvSpPr>
        <xdr:cNvPr id="685" name="テキスト ボックス 684"/>
        <xdr:cNvSpPr txBox="1"/>
      </xdr:nvSpPr>
      <xdr:spPr>
        <a:xfrm>
          <a:off x="13436111" y="165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112274</xdr:rowOff>
    </xdr:from>
    <xdr:to>
      <xdr:col>67</xdr:col>
      <xdr:colOff>101600</xdr:colOff>
      <xdr:row>98</xdr:row>
      <xdr:rowOff>42424</xdr:rowOff>
    </xdr:to>
    <xdr:sp macro="" textlink="">
      <xdr:nvSpPr>
        <xdr:cNvPr id="686" name="フローチャート: 判断 685"/>
        <xdr:cNvSpPr/>
      </xdr:nvSpPr>
      <xdr:spPr>
        <a:xfrm>
          <a:off x="12763500" y="167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58951</xdr:rowOff>
    </xdr:from>
    <xdr:ext cx="534377" cy="259045"/>
    <xdr:sp macro="" textlink="">
      <xdr:nvSpPr>
        <xdr:cNvPr id="687" name="テキスト ボックス 686"/>
        <xdr:cNvSpPr txBox="1"/>
      </xdr:nvSpPr>
      <xdr:spPr>
        <a:xfrm>
          <a:off x="12547111" y="1651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21444</xdr:rowOff>
    </xdr:from>
    <xdr:to>
      <xdr:col>85</xdr:col>
      <xdr:colOff>177800</xdr:colOff>
      <xdr:row>95</xdr:row>
      <xdr:rowOff>123044</xdr:rowOff>
    </xdr:to>
    <xdr:sp macro="" textlink="">
      <xdr:nvSpPr>
        <xdr:cNvPr id="693" name="楕円 692"/>
        <xdr:cNvSpPr/>
      </xdr:nvSpPr>
      <xdr:spPr>
        <a:xfrm>
          <a:off x="16268700" y="163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44321</xdr:rowOff>
    </xdr:from>
    <xdr:ext cx="534377" cy="259045"/>
    <xdr:sp macro="" textlink="">
      <xdr:nvSpPr>
        <xdr:cNvPr id="694" name="積立金該当値テキスト"/>
        <xdr:cNvSpPr txBox="1"/>
      </xdr:nvSpPr>
      <xdr:spPr>
        <a:xfrm>
          <a:off x="16370300" y="1616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88500</xdr:rowOff>
    </xdr:from>
    <xdr:to>
      <xdr:col>81</xdr:col>
      <xdr:colOff>101600</xdr:colOff>
      <xdr:row>99</xdr:row>
      <xdr:rowOff>18650</xdr:rowOff>
    </xdr:to>
    <xdr:sp macro="" textlink="">
      <xdr:nvSpPr>
        <xdr:cNvPr id="695" name="楕円 694"/>
        <xdr:cNvSpPr/>
      </xdr:nvSpPr>
      <xdr:spPr>
        <a:xfrm>
          <a:off x="15430500" y="168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9777</xdr:rowOff>
    </xdr:from>
    <xdr:ext cx="469744" cy="259045"/>
    <xdr:sp macro="" textlink="">
      <xdr:nvSpPr>
        <xdr:cNvPr id="696" name="テキスト ボックス 695"/>
        <xdr:cNvSpPr txBox="1"/>
      </xdr:nvSpPr>
      <xdr:spPr>
        <a:xfrm>
          <a:off x="15246428" y="169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115951</xdr:rowOff>
    </xdr:from>
    <xdr:to>
      <xdr:col>76</xdr:col>
      <xdr:colOff>165100</xdr:colOff>
      <xdr:row>99</xdr:row>
      <xdr:rowOff>46101</xdr:rowOff>
    </xdr:to>
    <xdr:sp macro="" textlink="">
      <xdr:nvSpPr>
        <xdr:cNvPr id="697" name="楕円 696"/>
        <xdr:cNvSpPr/>
      </xdr:nvSpPr>
      <xdr:spPr>
        <a:xfrm>
          <a:off x="14541500" y="1691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37228</xdr:rowOff>
    </xdr:from>
    <xdr:ext cx="469744" cy="259045"/>
    <xdr:sp macro="" textlink="">
      <xdr:nvSpPr>
        <xdr:cNvPr id="698" name="テキスト ボックス 697"/>
        <xdr:cNvSpPr txBox="1"/>
      </xdr:nvSpPr>
      <xdr:spPr>
        <a:xfrm>
          <a:off x="14357428" y="1701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142526</xdr:rowOff>
    </xdr:from>
    <xdr:to>
      <xdr:col>72</xdr:col>
      <xdr:colOff>38100</xdr:colOff>
      <xdr:row>98</xdr:row>
      <xdr:rowOff>72676</xdr:rowOff>
    </xdr:to>
    <xdr:sp macro="" textlink="">
      <xdr:nvSpPr>
        <xdr:cNvPr id="699" name="楕円 698"/>
        <xdr:cNvSpPr/>
      </xdr:nvSpPr>
      <xdr:spPr>
        <a:xfrm>
          <a:off x="13652500" y="1677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63803</xdr:rowOff>
    </xdr:from>
    <xdr:ext cx="534377" cy="259045"/>
    <xdr:sp macro="" textlink="">
      <xdr:nvSpPr>
        <xdr:cNvPr id="700" name="テキスト ボックス 699"/>
        <xdr:cNvSpPr txBox="1"/>
      </xdr:nvSpPr>
      <xdr:spPr>
        <a:xfrm>
          <a:off x="13436111" y="1686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151822</xdr:rowOff>
    </xdr:from>
    <xdr:to>
      <xdr:col>67</xdr:col>
      <xdr:colOff>101600</xdr:colOff>
      <xdr:row>98</xdr:row>
      <xdr:rowOff>81972</xdr:rowOff>
    </xdr:to>
    <xdr:sp macro="" textlink="">
      <xdr:nvSpPr>
        <xdr:cNvPr id="701" name="楕円 700"/>
        <xdr:cNvSpPr/>
      </xdr:nvSpPr>
      <xdr:spPr>
        <a:xfrm>
          <a:off x="12763500" y="167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73099</xdr:rowOff>
    </xdr:from>
    <xdr:ext cx="469744" cy="259045"/>
    <xdr:sp macro="" textlink="">
      <xdr:nvSpPr>
        <xdr:cNvPr id="702" name="テキスト ボックス 701"/>
        <xdr:cNvSpPr txBox="1"/>
      </xdr:nvSpPr>
      <xdr:spPr>
        <a:xfrm>
          <a:off x="12579428" y="16875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6" name="テキスト ボックス 71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8" name="テキスト ボックス 71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0" name="テキスト ボックス 71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2" name="テキスト ボックス 72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122047</xdr:rowOff>
    </xdr:from>
    <xdr:to>
      <xdr:col>116</xdr:col>
      <xdr:colOff>62864</xdr:colOff>
      <xdr:row>39</xdr:row>
      <xdr:rowOff>44450</xdr:rowOff>
    </xdr:to>
    <xdr:cxnSp macro="">
      <xdr:nvCxnSpPr>
        <xdr:cNvPr id="726" name="直線コネクタ 725"/>
        <xdr:cNvCxnSpPr/>
      </xdr:nvCxnSpPr>
      <xdr:spPr>
        <a:xfrm flipV="1">
          <a:off x="22159595" y="5265547"/>
          <a:ext cx="1269" cy="14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68724</xdr:rowOff>
    </xdr:from>
    <xdr:ext cx="534377" cy="259045"/>
    <xdr:sp macro="" textlink="">
      <xdr:nvSpPr>
        <xdr:cNvPr id="729" name="投資及び出資金最大値テキスト"/>
        <xdr:cNvSpPr txBox="1"/>
      </xdr:nvSpPr>
      <xdr:spPr>
        <a:xfrm>
          <a:off x="22212300" y="504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122047</xdr:rowOff>
    </xdr:from>
    <xdr:to>
      <xdr:col>116</xdr:col>
      <xdr:colOff>152400</xdr:colOff>
      <xdr:row>30</xdr:row>
      <xdr:rowOff>122047</xdr:rowOff>
    </xdr:to>
    <xdr:cxnSp macro="">
      <xdr:nvCxnSpPr>
        <xdr:cNvPr id="730" name="直線コネクタ 729"/>
        <xdr:cNvCxnSpPr/>
      </xdr:nvCxnSpPr>
      <xdr:spPr>
        <a:xfrm>
          <a:off x="22072600" y="526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106680</xdr:rowOff>
    </xdr:from>
    <xdr:to>
      <xdr:col>116</xdr:col>
      <xdr:colOff>63500</xdr:colOff>
      <xdr:row>34</xdr:row>
      <xdr:rowOff>11176</xdr:rowOff>
    </xdr:to>
    <xdr:cxnSp macro="">
      <xdr:nvCxnSpPr>
        <xdr:cNvPr id="731" name="直線コネクタ 730"/>
        <xdr:cNvCxnSpPr/>
      </xdr:nvCxnSpPr>
      <xdr:spPr>
        <a:xfrm flipV="1">
          <a:off x="21323300" y="5764530"/>
          <a:ext cx="838200"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138701</xdr:rowOff>
    </xdr:from>
    <xdr:ext cx="469744" cy="259045"/>
    <xdr:sp macro="" textlink="">
      <xdr:nvSpPr>
        <xdr:cNvPr id="732" name="投資及び出資金平均値テキスト"/>
        <xdr:cNvSpPr txBox="1"/>
      </xdr:nvSpPr>
      <xdr:spPr>
        <a:xfrm>
          <a:off x="22212300" y="6310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160274</xdr:rowOff>
    </xdr:from>
    <xdr:to>
      <xdr:col>116</xdr:col>
      <xdr:colOff>114300</xdr:colOff>
      <xdr:row>37</xdr:row>
      <xdr:rowOff>90424</xdr:rowOff>
    </xdr:to>
    <xdr:sp macro="" textlink="">
      <xdr:nvSpPr>
        <xdr:cNvPr id="733" name="フローチャート: 判断 732"/>
        <xdr:cNvSpPr/>
      </xdr:nvSpPr>
      <xdr:spPr>
        <a:xfrm>
          <a:off x="22110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11176</xdr:rowOff>
    </xdr:from>
    <xdr:to>
      <xdr:col>111</xdr:col>
      <xdr:colOff>177800</xdr:colOff>
      <xdr:row>36</xdr:row>
      <xdr:rowOff>2159</xdr:rowOff>
    </xdr:to>
    <xdr:cxnSp macro="">
      <xdr:nvCxnSpPr>
        <xdr:cNvPr id="734" name="直線コネクタ 733"/>
        <xdr:cNvCxnSpPr/>
      </xdr:nvCxnSpPr>
      <xdr:spPr>
        <a:xfrm flipV="1">
          <a:off x="20434300" y="5840476"/>
          <a:ext cx="889000" cy="33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5842</xdr:rowOff>
    </xdr:from>
    <xdr:to>
      <xdr:col>112</xdr:col>
      <xdr:colOff>38100</xdr:colOff>
      <xdr:row>37</xdr:row>
      <xdr:rowOff>107442</xdr:rowOff>
    </xdr:to>
    <xdr:sp macro="" textlink="">
      <xdr:nvSpPr>
        <xdr:cNvPr id="735" name="フローチャート: 判断 734"/>
        <xdr:cNvSpPr/>
      </xdr:nvSpPr>
      <xdr:spPr>
        <a:xfrm>
          <a:off x="21272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98569</xdr:rowOff>
    </xdr:from>
    <xdr:ext cx="469744" cy="259045"/>
    <xdr:sp macro="" textlink="">
      <xdr:nvSpPr>
        <xdr:cNvPr id="736" name="テキスト ボックス 735"/>
        <xdr:cNvSpPr txBox="1"/>
      </xdr:nvSpPr>
      <xdr:spPr>
        <a:xfrm>
          <a:off x="21088428" y="644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168275</xdr:rowOff>
    </xdr:from>
    <xdr:to>
      <xdr:col>107</xdr:col>
      <xdr:colOff>50800</xdr:colOff>
      <xdr:row>36</xdr:row>
      <xdr:rowOff>2159</xdr:rowOff>
    </xdr:to>
    <xdr:cxnSp macro="">
      <xdr:nvCxnSpPr>
        <xdr:cNvPr id="737" name="直線コネクタ 736"/>
        <xdr:cNvCxnSpPr/>
      </xdr:nvCxnSpPr>
      <xdr:spPr>
        <a:xfrm>
          <a:off x="19545300" y="6169025"/>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35941</xdr:rowOff>
    </xdr:from>
    <xdr:to>
      <xdr:col>107</xdr:col>
      <xdr:colOff>101600</xdr:colOff>
      <xdr:row>37</xdr:row>
      <xdr:rowOff>137541</xdr:rowOff>
    </xdr:to>
    <xdr:sp macro="" textlink="">
      <xdr:nvSpPr>
        <xdr:cNvPr id="738" name="フローチャート: 判断 737"/>
        <xdr:cNvSpPr/>
      </xdr:nvSpPr>
      <xdr:spPr>
        <a:xfrm>
          <a:off x="20383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128668</xdr:rowOff>
    </xdr:from>
    <xdr:ext cx="469744" cy="259045"/>
    <xdr:sp macro="" textlink="">
      <xdr:nvSpPr>
        <xdr:cNvPr id="739" name="テキスト ボックス 738"/>
        <xdr:cNvSpPr txBox="1"/>
      </xdr:nvSpPr>
      <xdr:spPr>
        <a:xfrm>
          <a:off x="20199428" y="647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168275</xdr:rowOff>
    </xdr:from>
    <xdr:to>
      <xdr:col>102</xdr:col>
      <xdr:colOff>114300</xdr:colOff>
      <xdr:row>36</xdr:row>
      <xdr:rowOff>35687</xdr:rowOff>
    </xdr:to>
    <xdr:cxnSp macro="">
      <xdr:nvCxnSpPr>
        <xdr:cNvPr id="740" name="直線コネクタ 739"/>
        <xdr:cNvCxnSpPr/>
      </xdr:nvCxnSpPr>
      <xdr:spPr>
        <a:xfrm flipV="1">
          <a:off x="18656300" y="6169025"/>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69977</xdr:rowOff>
    </xdr:from>
    <xdr:to>
      <xdr:col>102</xdr:col>
      <xdr:colOff>165100</xdr:colOff>
      <xdr:row>38</xdr:row>
      <xdr:rowOff>127</xdr:rowOff>
    </xdr:to>
    <xdr:sp macro="" textlink="">
      <xdr:nvSpPr>
        <xdr:cNvPr id="741" name="フローチャート: 判断 740"/>
        <xdr:cNvSpPr/>
      </xdr:nvSpPr>
      <xdr:spPr>
        <a:xfrm>
          <a:off x="19494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162704</xdr:rowOff>
    </xdr:from>
    <xdr:ext cx="469744" cy="259045"/>
    <xdr:sp macro="" textlink="">
      <xdr:nvSpPr>
        <xdr:cNvPr id="742" name="テキスト ボックス 741"/>
        <xdr:cNvSpPr txBox="1"/>
      </xdr:nvSpPr>
      <xdr:spPr>
        <a:xfrm>
          <a:off x="19310428" y="650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17780</xdr:rowOff>
    </xdr:from>
    <xdr:to>
      <xdr:col>98</xdr:col>
      <xdr:colOff>38100</xdr:colOff>
      <xdr:row>37</xdr:row>
      <xdr:rowOff>119380</xdr:rowOff>
    </xdr:to>
    <xdr:sp macro="" textlink="">
      <xdr:nvSpPr>
        <xdr:cNvPr id="743" name="フローチャート: 判断 742"/>
        <xdr:cNvSpPr/>
      </xdr:nvSpPr>
      <xdr:spPr>
        <a:xfrm>
          <a:off x="18605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110507</xdr:rowOff>
    </xdr:from>
    <xdr:ext cx="469744" cy="259045"/>
    <xdr:sp macro="" textlink="">
      <xdr:nvSpPr>
        <xdr:cNvPr id="744" name="テキスト ボックス 743"/>
        <xdr:cNvSpPr txBox="1"/>
      </xdr:nvSpPr>
      <xdr:spPr>
        <a:xfrm>
          <a:off x="18421428"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55880</xdr:rowOff>
    </xdr:from>
    <xdr:to>
      <xdr:col>116</xdr:col>
      <xdr:colOff>114300</xdr:colOff>
      <xdr:row>33</xdr:row>
      <xdr:rowOff>157480</xdr:rowOff>
    </xdr:to>
    <xdr:sp macro="" textlink="">
      <xdr:nvSpPr>
        <xdr:cNvPr id="750" name="楕円 749"/>
        <xdr:cNvSpPr/>
      </xdr:nvSpPr>
      <xdr:spPr>
        <a:xfrm>
          <a:off x="22110700" y="57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78757</xdr:rowOff>
    </xdr:from>
    <xdr:ext cx="469744" cy="259045"/>
    <xdr:sp macro="" textlink="">
      <xdr:nvSpPr>
        <xdr:cNvPr id="751" name="投資及び出資金該当値テキスト"/>
        <xdr:cNvSpPr txBox="1"/>
      </xdr:nvSpPr>
      <xdr:spPr>
        <a:xfrm>
          <a:off x="22212300" y="55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131826</xdr:rowOff>
    </xdr:from>
    <xdr:to>
      <xdr:col>112</xdr:col>
      <xdr:colOff>38100</xdr:colOff>
      <xdr:row>34</xdr:row>
      <xdr:rowOff>61976</xdr:rowOff>
    </xdr:to>
    <xdr:sp macro="" textlink="">
      <xdr:nvSpPr>
        <xdr:cNvPr id="752" name="楕円 751"/>
        <xdr:cNvSpPr/>
      </xdr:nvSpPr>
      <xdr:spPr>
        <a:xfrm>
          <a:off x="21272500" y="578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78503</xdr:rowOff>
    </xdr:from>
    <xdr:ext cx="469744" cy="259045"/>
    <xdr:sp macro="" textlink="">
      <xdr:nvSpPr>
        <xdr:cNvPr id="753" name="テキスト ボックス 752"/>
        <xdr:cNvSpPr txBox="1"/>
      </xdr:nvSpPr>
      <xdr:spPr>
        <a:xfrm>
          <a:off x="21088428" y="556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122809</xdr:rowOff>
    </xdr:from>
    <xdr:to>
      <xdr:col>107</xdr:col>
      <xdr:colOff>101600</xdr:colOff>
      <xdr:row>36</xdr:row>
      <xdr:rowOff>52959</xdr:rowOff>
    </xdr:to>
    <xdr:sp macro="" textlink="">
      <xdr:nvSpPr>
        <xdr:cNvPr id="754" name="楕円 753"/>
        <xdr:cNvSpPr/>
      </xdr:nvSpPr>
      <xdr:spPr>
        <a:xfrm>
          <a:off x="20383500" y="612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69486</xdr:rowOff>
    </xdr:from>
    <xdr:ext cx="469744" cy="259045"/>
    <xdr:sp macro="" textlink="">
      <xdr:nvSpPr>
        <xdr:cNvPr id="755" name="テキスト ボックス 754"/>
        <xdr:cNvSpPr txBox="1"/>
      </xdr:nvSpPr>
      <xdr:spPr>
        <a:xfrm>
          <a:off x="20199428" y="5898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117475</xdr:rowOff>
    </xdr:from>
    <xdr:to>
      <xdr:col>102</xdr:col>
      <xdr:colOff>165100</xdr:colOff>
      <xdr:row>36</xdr:row>
      <xdr:rowOff>47625</xdr:rowOff>
    </xdr:to>
    <xdr:sp macro="" textlink="">
      <xdr:nvSpPr>
        <xdr:cNvPr id="756" name="楕円 755"/>
        <xdr:cNvSpPr/>
      </xdr:nvSpPr>
      <xdr:spPr>
        <a:xfrm>
          <a:off x="19494500" y="611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64152</xdr:rowOff>
    </xdr:from>
    <xdr:ext cx="469744" cy="259045"/>
    <xdr:sp macro="" textlink="">
      <xdr:nvSpPr>
        <xdr:cNvPr id="757" name="テキスト ボックス 756"/>
        <xdr:cNvSpPr txBox="1"/>
      </xdr:nvSpPr>
      <xdr:spPr>
        <a:xfrm>
          <a:off x="19310428" y="589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156337</xdr:rowOff>
    </xdr:from>
    <xdr:to>
      <xdr:col>98</xdr:col>
      <xdr:colOff>38100</xdr:colOff>
      <xdr:row>36</xdr:row>
      <xdr:rowOff>86487</xdr:rowOff>
    </xdr:to>
    <xdr:sp macro="" textlink="">
      <xdr:nvSpPr>
        <xdr:cNvPr id="758" name="楕円 757"/>
        <xdr:cNvSpPr/>
      </xdr:nvSpPr>
      <xdr:spPr>
        <a:xfrm>
          <a:off x="18605500" y="615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103014</xdr:rowOff>
    </xdr:from>
    <xdr:ext cx="469744" cy="259045"/>
    <xdr:sp macro="" textlink="">
      <xdr:nvSpPr>
        <xdr:cNvPr id="759" name="テキスト ボックス 758"/>
        <xdr:cNvSpPr txBox="1"/>
      </xdr:nvSpPr>
      <xdr:spPr>
        <a:xfrm>
          <a:off x="18421428" y="593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0" name="直線コネクタ 76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1" name="テキスト ボックス 77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4" name="直線コネクタ 77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5" name="テキスト ボックス 77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57176</xdr:rowOff>
    </xdr:from>
    <xdr:to>
      <xdr:col>116</xdr:col>
      <xdr:colOff>62864</xdr:colOff>
      <xdr:row>58</xdr:row>
      <xdr:rowOff>25171</xdr:rowOff>
    </xdr:to>
    <xdr:cxnSp macro="">
      <xdr:nvCxnSpPr>
        <xdr:cNvPr id="779" name="直線コネクタ 778"/>
        <xdr:cNvCxnSpPr/>
      </xdr:nvCxnSpPr>
      <xdr:spPr>
        <a:xfrm flipV="1">
          <a:off x="22159595" y="8801126"/>
          <a:ext cx="1269" cy="116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28998</xdr:rowOff>
    </xdr:from>
    <xdr:ext cx="249299" cy="259045"/>
    <xdr:sp macro="" textlink="">
      <xdr:nvSpPr>
        <xdr:cNvPr id="780" name="貸付金最小値テキスト"/>
        <xdr:cNvSpPr txBox="1"/>
      </xdr:nvSpPr>
      <xdr:spPr>
        <a:xfrm>
          <a:off x="22212300" y="99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25171</xdr:rowOff>
    </xdr:from>
    <xdr:to>
      <xdr:col>116</xdr:col>
      <xdr:colOff>152400</xdr:colOff>
      <xdr:row>58</xdr:row>
      <xdr:rowOff>25171</xdr:rowOff>
    </xdr:to>
    <xdr:cxnSp macro="">
      <xdr:nvCxnSpPr>
        <xdr:cNvPr id="781" name="直線コネクタ 780"/>
        <xdr:cNvCxnSpPr/>
      </xdr:nvCxnSpPr>
      <xdr:spPr>
        <a:xfrm>
          <a:off x="22072600" y="996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3853</xdr:rowOff>
    </xdr:from>
    <xdr:ext cx="534377" cy="259045"/>
    <xdr:sp macro="" textlink="">
      <xdr:nvSpPr>
        <xdr:cNvPr id="782" name="貸付金最大値テキスト"/>
        <xdr:cNvSpPr txBox="1"/>
      </xdr:nvSpPr>
      <xdr:spPr>
        <a:xfrm>
          <a:off x="22212300" y="85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57176</xdr:rowOff>
    </xdr:from>
    <xdr:to>
      <xdr:col>116</xdr:col>
      <xdr:colOff>152400</xdr:colOff>
      <xdr:row>51</xdr:row>
      <xdr:rowOff>57176</xdr:rowOff>
    </xdr:to>
    <xdr:cxnSp macro="">
      <xdr:nvCxnSpPr>
        <xdr:cNvPr id="783" name="直線コネクタ 782"/>
        <xdr:cNvCxnSpPr/>
      </xdr:nvCxnSpPr>
      <xdr:spPr>
        <a:xfrm>
          <a:off x="22072600" y="88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78492</xdr:rowOff>
    </xdr:from>
    <xdr:to>
      <xdr:col>116</xdr:col>
      <xdr:colOff>63500</xdr:colOff>
      <xdr:row>52</xdr:row>
      <xdr:rowOff>139586</xdr:rowOff>
    </xdr:to>
    <xdr:cxnSp macro="">
      <xdr:nvCxnSpPr>
        <xdr:cNvPr id="784" name="直線コネクタ 783"/>
        <xdr:cNvCxnSpPr/>
      </xdr:nvCxnSpPr>
      <xdr:spPr>
        <a:xfrm>
          <a:off x="21323300" y="8993892"/>
          <a:ext cx="838200" cy="6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7491</xdr:rowOff>
    </xdr:from>
    <xdr:ext cx="469744" cy="259045"/>
    <xdr:sp macro="" textlink="">
      <xdr:nvSpPr>
        <xdr:cNvPr id="785" name="貸付金平均値テキスト"/>
        <xdr:cNvSpPr txBox="1"/>
      </xdr:nvSpPr>
      <xdr:spPr>
        <a:xfrm>
          <a:off x="22212300" y="9608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29064</xdr:rowOff>
    </xdr:from>
    <xdr:to>
      <xdr:col>116</xdr:col>
      <xdr:colOff>114300</xdr:colOff>
      <xdr:row>56</xdr:row>
      <xdr:rowOff>130664</xdr:rowOff>
    </xdr:to>
    <xdr:sp macro="" textlink="">
      <xdr:nvSpPr>
        <xdr:cNvPr id="786" name="フローチャート: 判断 785"/>
        <xdr:cNvSpPr/>
      </xdr:nvSpPr>
      <xdr:spPr>
        <a:xfrm>
          <a:off x="221107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57061</xdr:rowOff>
    </xdr:from>
    <xdr:to>
      <xdr:col>111</xdr:col>
      <xdr:colOff>177800</xdr:colOff>
      <xdr:row>52</xdr:row>
      <xdr:rowOff>78492</xdr:rowOff>
    </xdr:to>
    <xdr:cxnSp macro="">
      <xdr:nvCxnSpPr>
        <xdr:cNvPr id="787" name="直線コネクタ 786"/>
        <xdr:cNvCxnSpPr/>
      </xdr:nvCxnSpPr>
      <xdr:spPr>
        <a:xfrm>
          <a:off x="20434300" y="8972461"/>
          <a:ext cx="8890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31521</xdr:rowOff>
    </xdr:from>
    <xdr:to>
      <xdr:col>112</xdr:col>
      <xdr:colOff>38100</xdr:colOff>
      <xdr:row>56</xdr:row>
      <xdr:rowOff>133121</xdr:rowOff>
    </xdr:to>
    <xdr:sp macro="" textlink="">
      <xdr:nvSpPr>
        <xdr:cNvPr id="788" name="フローチャート: 判断 787"/>
        <xdr:cNvSpPr/>
      </xdr:nvSpPr>
      <xdr:spPr>
        <a:xfrm>
          <a:off x="21272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124248</xdr:rowOff>
    </xdr:from>
    <xdr:ext cx="469744" cy="259045"/>
    <xdr:sp macro="" textlink="">
      <xdr:nvSpPr>
        <xdr:cNvPr id="789" name="テキスト ボックス 788"/>
        <xdr:cNvSpPr txBox="1"/>
      </xdr:nvSpPr>
      <xdr:spPr>
        <a:xfrm>
          <a:off x="21088428" y="972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57061</xdr:rowOff>
    </xdr:from>
    <xdr:to>
      <xdr:col>107</xdr:col>
      <xdr:colOff>50800</xdr:colOff>
      <xdr:row>52</xdr:row>
      <xdr:rowOff>70606</xdr:rowOff>
    </xdr:to>
    <xdr:cxnSp macro="">
      <xdr:nvCxnSpPr>
        <xdr:cNvPr id="790" name="直線コネクタ 789"/>
        <xdr:cNvCxnSpPr/>
      </xdr:nvCxnSpPr>
      <xdr:spPr>
        <a:xfrm flipV="1">
          <a:off x="19545300" y="8972461"/>
          <a:ext cx="889000" cy="1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47752</xdr:rowOff>
    </xdr:from>
    <xdr:to>
      <xdr:col>107</xdr:col>
      <xdr:colOff>101600</xdr:colOff>
      <xdr:row>56</xdr:row>
      <xdr:rowOff>149352</xdr:rowOff>
    </xdr:to>
    <xdr:sp macro="" textlink="">
      <xdr:nvSpPr>
        <xdr:cNvPr id="791" name="フローチャート: 判断 790"/>
        <xdr:cNvSpPr/>
      </xdr:nvSpPr>
      <xdr:spPr>
        <a:xfrm>
          <a:off x="20383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140479</xdr:rowOff>
    </xdr:from>
    <xdr:ext cx="469744" cy="259045"/>
    <xdr:sp macro="" textlink="">
      <xdr:nvSpPr>
        <xdr:cNvPr id="792" name="テキスト ボックス 791"/>
        <xdr:cNvSpPr txBox="1"/>
      </xdr:nvSpPr>
      <xdr:spPr>
        <a:xfrm>
          <a:off x="20199428" y="974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70606</xdr:rowOff>
    </xdr:from>
    <xdr:to>
      <xdr:col>102</xdr:col>
      <xdr:colOff>114300</xdr:colOff>
      <xdr:row>52</xdr:row>
      <xdr:rowOff>82721</xdr:rowOff>
    </xdr:to>
    <xdr:cxnSp macro="">
      <xdr:nvCxnSpPr>
        <xdr:cNvPr id="793" name="直線コネクタ 792"/>
        <xdr:cNvCxnSpPr/>
      </xdr:nvCxnSpPr>
      <xdr:spPr>
        <a:xfrm flipV="1">
          <a:off x="18656300" y="8986006"/>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89</xdr:rowOff>
    </xdr:from>
    <xdr:to>
      <xdr:col>102</xdr:col>
      <xdr:colOff>165100</xdr:colOff>
      <xdr:row>56</xdr:row>
      <xdr:rowOff>101689</xdr:rowOff>
    </xdr:to>
    <xdr:sp macro="" textlink="">
      <xdr:nvSpPr>
        <xdr:cNvPr id="794" name="フローチャート: 判断 793"/>
        <xdr:cNvSpPr/>
      </xdr:nvSpPr>
      <xdr:spPr>
        <a:xfrm>
          <a:off x="19494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92816</xdr:rowOff>
    </xdr:from>
    <xdr:ext cx="469744" cy="259045"/>
    <xdr:sp macro="" textlink="">
      <xdr:nvSpPr>
        <xdr:cNvPr id="795" name="テキスト ボックス 794"/>
        <xdr:cNvSpPr txBox="1"/>
      </xdr:nvSpPr>
      <xdr:spPr>
        <a:xfrm>
          <a:off x="19310428" y="96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39808</xdr:rowOff>
    </xdr:from>
    <xdr:to>
      <xdr:col>98</xdr:col>
      <xdr:colOff>38100</xdr:colOff>
      <xdr:row>55</xdr:row>
      <xdr:rowOff>141408</xdr:rowOff>
    </xdr:to>
    <xdr:sp macro="" textlink="">
      <xdr:nvSpPr>
        <xdr:cNvPr id="796" name="フローチャート: 判断 795"/>
        <xdr:cNvSpPr/>
      </xdr:nvSpPr>
      <xdr:spPr>
        <a:xfrm>
          <a:off x="18605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132535</xdr:rowOff>
    </xdr:from>
    <xdr:ext cx="469744" cy="259045"/>
    <xdr:sp macro="" textlink="">
      <xdr:nvSpPr>
        <xdr:cNvPr id="797" name="テキスト ボックス 796"/>
        <xdr:cNvSpPr txBox="1"/>
      </xdr:nvSpPr>
      <xdr:spPr>
        <a:xfrm>
          <a:off x="18421428" y="956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88786</xdr:rowOff>
    </xdr:from>
    <xdr:to>
      <xdr:col>116</xdr:col>
      <xdr:colOff>114300</xdr:colOff>
      <xdr:row>53</xdr:row>
      <xdr:rowOff>18936</xdr:rowOff>
    </xdr:to>
    <xdr:sp macro="" textlink="">
      <xdr:nvSpPr>
        <xdr:cNvPr id="803" name="楕円 802"/>
        <xdr:cNvSpPr/>
      </xdr:nvSpPr>
      <xdr:spPr>
        <a:xfrm>
          <a:off x="22110700" y="900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111663</xdr:rowOff>
    </xdr:from>
    <xdr:ext cx="534377" cy="259045"/>
    <xdr:sp macro="" textlink="">
      <xdr:nvSpPr>
        <xdr:cNvPr id="804" name="貸付金該当値テキスト"/>
        <xdr:cNvSpPr txBox="1"/>
      </xdr:nvSpPr>
      <xdr:spPr>
        <a:xfrm>
          <a:off x="22212300" y="885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27692</xdr:rowOff>
    </xdr:from>
    <xdr:to>
      <xdr:col>112</xdr:col>
      <xdr:colOff>38100</xdr:colOff>
      <xdr:row>52</xdr:row>
      <xdr:rowOff>129292</xdr:rowOff>
    </xdr:to>
    <xdr:sp macro="" textlink="">
      <xdr:nvSpPr>
        <xdr:cNvPr id="805" name="楕円 804"/>
        <xdr:cNvSpPr/>
      </xdr:nvSpPr>
      <xdr:spPr>
        <a:xfrm>
          <a:off x="21272500" y="894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145819</xdr:rowOff>
    </xdr:from>
    <xdr:ext cx="534377" cy="259045"/>
    <xdr:sp macro="" textlink="">
      <xdr:nvSpPr>
        <xdr:cNvPr id="806" name="テキスト ボックス 805"/>
        <xdr:cNvSpPr txBox="1"/>
      </xdr:nvSpPr>
      <xdr:spPr>
        <a:xfrm>
          <a:off x="21056111" y="871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6261</xdr:rowOff>
    </xdr:from>
    <xdr:to>
      <xdr:col>107</xdr:col>
      <xdr:colOff>101600</xdr:colOff>
      <xdr:row>52</xdr:row>
      <xdr:rowOff>107861</xdr:rowOff>
    </xdr:to>
    <xdr:sp macro="" textlink="">
      <xdr:nvSpPr>
        <xdr:cNvPr id="807" name="楕円 806"/>
        <xdr:cNvSpPr/>
      </xdr:nvSpPr>
      <xdr:spPr>
        <a:xfrm>
          <a:off x="20383500" y="892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124388</xdr:rowOff>
    </xdr:from>
    <xdr:ext cx="534377" cy="259045"/>
    <xdr:sp macro="" textlink="">
      <xdr:nvSpPr>
        <xdr:cNvPr id="808" name="テキスト ボックス 807"/>
        <xdr:cNvSpPr txBox="1"/>
      </xdr:nvSpPr>
      <xdr:spPr>
        <a:xfrm>
          <a:off x="20167111" y="869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19806</xdr:rowOff>
    </xdr:from>
    <xdr:to>
      <xdr:col>102</xdr:col>
      <xdr:colOff>165100</xdr:colOff>
      <xdr:row>52</xdr:row>
      <xdr:rowOff>121406</xdr:rowOff>
    </xdr:to>
    <xdr:sp macro="" textlink="">
      <xdr:nvSpPr>
        <xdr:cNvPr id="809" name="楕円 808"/>
        <xdr:cNvSpPr/>
      </xdr:nvSpPr>
      <xdr:spPr>
        <a:xfrm>
          <a:off x="19494500" y="89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137933</xdr:rowOff>
    </xdr:from>
    <xdr:ext cx="534377" cy="259045"/>
    <xdr:sp macro="" textlink="">
      <xdr:nvSpPr>
        <xdr:cNvPr id="810" name="テキスト ボックス 809"/>
        <xdr:cNvSpPr txBox="1"/>
      </xdr:nvSpPr>
      <xdr:spPr>
        <a:xfrm>
          <a:off x="19278111" y="871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31921</xdr:rowOff>
    </xdr:from>
    <xdr:to>
      <xdr:col>98</xdr:col>
      <xdr:colOff>38100</xdr:colOff>
      <xdr:row>52</xdr:row>
      <xdr:rowOff>133521</xdr:rowOff>
    </xdr:to>
    <xdr:sp macro="" textlink="">
      <xdr:nvSpPr>
        <xdr:cNvPr id="811" name="楕円 810"/>
        <xdr:cNvSpPr/>
      </xdr:nvSpPr>
      <xdr:spPr>
        <a:xfrm>
          <a:off x="18605500" y="894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150048</xdr:rowOff>
    </xdr:from>
    <xdr:ext cx="534377" cy="259045"/>
    <xdr:sp macro="" textlink="">
      <xdr:nvSpPr>
        <xdr:cNvPr id="812" name="テキスト ボックス 811"/>
        <xdr:cNvSpPr txBox="1"/>
      </xdr:nvSpPr>
      <xdr:spPr>
        <a:xfrm>
          <a:off x="18389111" y="872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3" name="テキスト ボックス 82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4" name="直線コネクタ 82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5" name="テキスト ボックス 82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6" name="直線コネクタ 82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7" name="テキスト ボックス 82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8" name="直線コネクタ 82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9" name="テキスト ボックス 82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0" name="直線コネクタ 82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1" name="テキスト ボックス 83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2" name="直線コネクタ 83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3" name="テキスト ボックス 83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5" name="テキスト ボックス 83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119240</xdr:rowOff>
    </xdr:from>
    <xdr:to>
      <xdr:col>116</xdr:col>
      <xdr:colOff>62864</xdr:colOff>
      <xdr:row>79</xdr:row>
      <xdr:rowOff>69710</xdr:rowOff>
    </xdr:to>
    <xdr:cxnSp macro="">
      <xdr:nvCxnSpPr>
        <xdr:cNvPr id="837" name="直線コネクタ 836"/>
        <xdr:cNvCxnSpPr/>
      </xdr:nvCxnSpPr>
      <xdr:spPr>
        <a:xfrm flipV="1">
          <a:off x="22159595" y="12463640"/>
          <a:ext cx="1269"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73537</xdr:rowOff>
    </xdr:from>
    <xdr:ext cx="534377" cy="259045"/>
    <xdr:sp macro="" textlink="">
      <xdr:nvSpPr>
        <xdr:cNvPr id="838" name="繰出金最小値テキスト"/>
        <xdr:cNvSpPr txBox="1"/>
      </xdr:nvSpPr>
      <xdr:spPr>
        <a:xfrm>
          <a:off x="22212300" y="1361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69710</xdr:rowOff>
    </xdr:from>
    <xdr:to>
      <xdr:col>116</xdr:col>
      <xdr:colOff>152400</xdr:colOff>
      <xdr:row>79</xdr:row>
      <xdr:rowOff>69710</xdr:rowOff>
    </xdr:to>
    <xdr:cxnSp macro="">
      <xdr:nvCxnSpPr>
        <xdr:cNvPr id="839" name="直線コネクタ 838"/>
        <xdr:cNvCxnSpPr/>
      </xdr:nvCxnSpPr>
      <xdr:spPr>
        <a:xfrm>
          <a:off x="22072600" y="1361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65917</xdr:rowOff>
    </xdr:from>
    <xdr:ext cx="534377" cy="259045"/>
    <xdr:sp macro="" textlink="">
      <xdr:nvSpPr>
        <xdr:cNvPr id="840" name="繰出金最大値テキスト"/>
        <xdr:cNvSpPr txBox="1"/>
      </xdr:nvSpPr>
      <xdr:spPr>
        <a:xfrm>
          <a:off x="22212300" y="122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119240</xdr:rowOff>
    </xdr:from>
    <xdr:to>
      <xdr:col>116</xdr:col>
      <xdr:colOff>152400</xdr:colOff>
      <xdr:row>72</xdr:row>
      <xdr:rowOff>119240</xdr:rowOff>
    </xdr:to>
    <xdr:cxnSp macro="">
      <xdr:nvCxnSpPr>
        <xdr:cNvPr id="841" name="直線コネクタ 840"/>
        <xdr:cNvCxnSpPr/>
      </xdr:nvCxnSpPr>
      <xdr:spPr>
        <a:xfrm>
          <a:off x="22072600" y="124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161531</xdr:rowOff>
    </xdr:from>
    <xdr:to>
      <xdr:col>116</xdr:col>
      <xdr:colOff>63500</xdr:colOff>
      <xdr:row>77</xdr:row>
      <xdr:rowOff>6426</xdr:rowOff>
    </xdr:to>
    <xdr:cxnSp macro="">
      <xdr:nvCxnSpPr>
        <xdr:cNvPr id="842" name="直線コネクタ 841"/>
        <xdr:cNvCxnSpPr/>
      </xdr:nvCxnSpPr>
      <xdr:spPr>
        <a:xfrm flipV="1">
          <a:off x="21323300" y="13191731"/>
          <a:ext cx="8382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109567</xdr:rowOff>
    </xdr:from>
    <xdr:ext cx="534377" cy="259045"/>
    <xdr:sp macro="" textlink="">
      <xdr:nvSpPr>
        <xdr:cNvPr id="843" name="繰出金平均値テキスト"/>
        <xdr:cNvSpPr txBox="1"/>
      </xdr:nvSpPr>
      <xdr:spPr>
        <a:xfrm>
          <a:off x="22212300" y="12796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86690</xdr:rowOff>
    </xdr:from>
    <xdr:to>
      <xdr:col>116</xdr:col>
      <xdr:colOff>114300</xdr:colOff>
      <xdr:row>76</xdr:row>
      <xdr:rowOff>16839</xdr:rowOff>
    </xdr:to>
    <xdr:sp macro="" textlink="">
      <xdr:nvSpPr>
        <xdr:cNvPr id="844" name="フローチャート: 判断 843"/>
        <xdr:cNvSpPr/>
      </xdr:nvSpPr>
      <xdr:spPr>
        <a:xfrm>
          <a:off x="22110700" y="129454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52336</xdr:rowOff>
    </xdr:from>
    <xdr:to>
      <xdr:col>111</xdr:col>
      <xdr:colOff>177800</xdr:colOff>
      <xdr:row>77</xdr:row>
      <xdr:rowOff>6426</xdr:rowOff>
    </xdr:to>
    <xdr:cxnSp macro="">
      <xdr:nvCxnSpPr>
        <xdr:cNvPr id="845" name="直線コネクタ 844"/>
        <xdr:cNvCxnSpPr/>
      </xdr:nvCxnSpPr>
      <xdr:spPr>
        <a:xfrm>
          <a:off x="20434300" y="12911086"/>
          <a:ext cx="889000" cy="29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136068</xdr:rowOff>
    </xdr:from>
    <xdr:to>
      <xdr:col>112</xdr:col>
      <xdr:colOff>38100</xdr:colOff>
      <xdr:row>76</xdr:row>
      <xdr:rowOff>66218</xdr:rowOff>
    </xdr:to>
    <xdr:sp macro="" textlink="">
      <xdr:nvSpPr>
        <xdr:cNvPr id="846" name="フローチャート: 判断 845"/>
        <xdr:cNvSpPr/>
      </xdr:nvSpPr>
      <xdr:spPr>
        <a:xfrm>
          <a:off x="21272500" y="1299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82745</xdr:rowOff>
    </xdr:from>
    <xdr:ext cx="534377" cy="259045"/>
    <xdr:sp macro="" textlink="">
      <xdr:nvSpPr>
        <xdr:cNvPr id="847" name="テキスト ボックス 846"/>
        <xdr:cNvSpPr txBox="1"/>
      </xdr:nvSpPr>
      <xdr:spPr>
        <a:xfrm>
          <a:off x="21056111" y="1277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52336</xdr:rowOff>
    </xdr:from>
    <xdr:to>
      <xdr:col>107</xdr:col>
      <xdr:colOff>50800</xdr:colOff>
      <xdr:row>75</xdr:row>
      <xdr:rowOff>131966</xdr:rowOff>
    </xdr:to>
    <xdr:cxnSp macro="">
      <xdr:nvCxnSpPr>
        <xdr:cNvPr id="848" name="直線コネクタ 847"/>
        <xdr:cNvCxnSpPr/>
      </xdr:nvCxnSpPr>
      <xdr:spPr>
        <a:xfrm flipV="1">
          <a:off x="19545300" y="12911086"/>
          <a:ext cx="889000" cy="7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1956</xdr:rowOff>
    </xdr:from>
    <xdr:to>
      <xdr:col>107</xdr:col>
      <xdr:colOff>101600</xdr:colOff>
      <xdr:row>73</xdr:row>
      <xdr:rowOff>103556</xdr:rowOff>
    </xdr:to>
    <xdr:sp macro="" textlink="">
      <xdr:nvSpPr>
        <xdr:cNvPr id="849" name="フローチャート: 判断 848"/>
        <xdr:cNvSpPr/>
      </xdr:nvSpPr>
      <xdr:spPr>
        <a:xfrm>
          <a:off x="20383500" y="125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120083</xdr:rowOff>
    </xdr:from>
    <xdr:ext cx="534377" cy="259045"/>
    <xdr:sp macro="" textlink="">
      <xdr:nvSpPr>
        <xdr:cNvPr id="850" name="テキスト ボックス 849"/>
        <xdr:cNvSpPr txBox="1"/>
      </xdr:nvSpPr>
      <xdr:spPr>
        <a:xfrm>
          <a:off x="20167111" y="1229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159969</xdr:rowOff>
    </xdr:from>
    <xdr:to>
      <xdr:col>102</xdr:col>
      <xdr:colOff>114300</xdr:colOff>
      <xdr:row>75</xdr:row>
      <xdr:rowOff>131966</xdr:rowOff>
    </xdr:to>
    <xdr:cxnSp macro="">
      <xdr:nvCxnSpPr>
        <xdr:cNvPr id="851" name="直線コネクタ 850"/>
        <xdr:cNvCxnSpPr/>
      </xdr:nvCxnSpPr>
      <xdr:spPr>
        <a:xfrm>
          <a:off x="18656300" y="12161469"/>
          <a:ext cx="889000" cy="82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146469</xdr:rowOff>
    </xdr:from>
    <xdr:to>
      <xdr:col>102</xdr:col>
      <xdr:colOff>165100</xdr:colOff>
      <xdr:row>75</xdr:row>
      <xdr:rowOff>76619</xdr:rowOff>
    </xdr:to>
    <xdr:sp macro="" textlink="">
      <xdr:nvSpPr>
        <xdr:cNvPr id="852" name="フローチャート: 判断 851"/>
        <xdr:cNvSpPr/>
      </xdr:nvSpPr>
      <xdr:spPr>
        <a:xfrm>
          <a:off x="19494500" y="1283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93146</xdr:rowOff>
    </xdr:from>
    <xdr:ext cx="534377" cy="259045"/>
    <xdr:sp macro="" textlink="">
      <xdr:nvSpPr>
        <xdr:cNvPr id="853" name="テキスト ボックス 852"/>
        <xdr:cNvSpPr txBox="1"/>
      </xdr:nvSpPr>
      <xdr:spPr>
        <a:xfrm>
          <a:off x="19278111" y="1260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107988</xdr:rowOff>
    </xdr:from>
    <xdr:to>
      <xdr:col>98</xdr:col>
      <xdr:colOff>38100</xdr:colOff>
      <xdr:row>75</xdr:row>
      <xdr:rowOff>38138</xdr:rowOff>
    </xdr:to>
    <xdr:sp macro="" textlink="">
      <xdr:nvSpPr>
        <xdr:cNvPr id="854" name="フローチャート: 判断 853"/>
        <xdr:cNvSpPr/>
      </xdr:nvSpPr>
      <xdr:spPr>
        <a:xfrm>
          <a:off x="18605500" y="1279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29265</xdr:rowOff>
    </xdr:from>
    <xdr:ext cx="534377" cy="259045"/>
    <xdr:sp macro="" textlink="">
      <xdr:nvSpPr>
        <xdr:cNvPr id="855" name="テキスト ボックス 854"/>
        <xdr:cNvSpPr txBox="1"/>
      </xdr:nvSpPr>
      <xdr:spPr>
        <a:xfrm>
          <a:off x="18389111" y="1288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110731</xdr:rowOff>
    </xdr:from>
    <xdr:to>
      <xdr:col>116</xdr:col>
      <xdr:colOff>114300</xdr:colOff>
      <xdr:row>77</xdr:row>
      <xdr:rowOff>40881</xdr:rowOff>
    </xdr:to>
    <xdr:sp macro="" textlink="">
      <xdr:nvSpPr>
        <xdr:cNvPr id="861" name="楕円 860"/>
        <xdr:cNvSpPr/>
      </xdr:nvSpPr>
      <xdr:spPr>
        <a:xfrm>
          <a:off x="22110700" y="1314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89158</xdr:rowOff>
    </xdr:from>
    <xdr:ext cx="534377" cy="259045"/>
    <xdr:sp macro="" textlink="">
      <xdr:nvSpPr>
        <xdr:cNvPr id="862" name="繰出金該当値テキスト"/>
        <xdr:cNvSpPr txBox="1"/>
      </xdr:nvSpPr>
      <xdr:spPr>
        <a:xfrm>
          <a:off x="22212300" y="1311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127076</xdr:rowOff>
    </xdr:from>
    <xdr:to>
      <xdr:col>112</xdr:col>
      <xdr:colOff>38100</xdr:colOff>
      <xdr:row>77</xdr:row>
      <xdr:rowOff>57226</xdr:rowOff>
    </xdr:to>
    <xdr:sp macro="" textlink="">
      <xdr:nvSpPr>
        <xdr:cNvPr id="863" name="楕円 862"/>
        <xdr:cNvSpPr/>
      </xdr:nvSpPr>
      <xdr:spPr>
        <a:xfrm>
          <a:off x="21272500" y="131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48353</xdr:rowOff>
    </xdr:from>
    <xdr:ext cx="534377" cy="259045"/>
    <xdr:sp macro="" textlink="">
      <xdr:nvSpPr>
        <xdr:cNvPr id="864" name="テキスト ボックス 863"/>
        <xdr:cNvSpPr txBox="1"/>
      </xdr:nvSpPr>
      <xdr:spPr>
        <a:xfrm>
          <a:off x="21056111" y="1325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1536</xdr:rowOff>
    </xdr:from>
    <xdr:to>
      <xdr:col>107</xdr:col>
      <xdr:colOff>101600</xdr:colOff>
      <xdr:row>75</xdr:row>
      <xdr:rowOff>103136</xdr:rowOff>
    </xdr:to>
    <xdr:sp macro="" textlink="">
      <xdr:nvSpPr>
        <xdr:cNvPr id="865" name="楕円 864"/>
        <xdr:cNvSpPr/>
      </xdr:nvSpPr>
      <xdr:spPr>
        <a:xfrm>
          <a:off x="20383500" y="1286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94263</xdr:rowOff>
    </xdr:from>
    <xdr:ext cx="534377" cy="259045"/>
    <xdr:sp macro="" textlink="">
      <xdr:nvSpPr>
        <xdr:cNvPr id="866" name="テキスト ボックス 865"/>
        <xdr:cNvSpPr txBox="1"/>
      </xdr:nvSpPr>
      <xdr:spPr>
        <a:xfrm>
          <a:off x="20167111" y="1295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81166</xdr:rowOff>
    </xdr:from>
    <xdr:to>
      <xdr:col>102</xdr:col>
      <xdr:colOff>165100</xdr:colOff>
      <xdr:row>76</xdr:row>
      <xdr:rowOff>11316</xdr:rowOff>
    </xdr:to>
    <xdr:sp macro="" textlink="">
      <xdr:nvSpPr>
        <xdr:cNvPr id="867" name="楕円 866"/>
        <xdr:cNvSpPr/>
      </xdr:nvSpPr>
      <xdr:spPr>
        <a:xfrm>
          <a:off x="19494500" y="1293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2443</xdr:rowOff>
    </xdr:from>
    <xdr:ext cx="534377" cy="259045"/>
    <xdr:sp macro="" textlink="">
      <xdr:nvSpPr>
        <xdr:cNvPr id="868" name="テキスト ボックス 867"/>
        <xdr:cNvSpPr txBox="1"/>
      </xdr:nvSpPr>
      <xdr:spPr>
        <a:xfrm>
          <a:off x="19278111" y="1303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109169</xdr:rowOff>
    </xdr:from>
    <xdr:to>
      <xdr:col>98</xdr:col>
      <xdr:colOff>38100</xdr:colOff>
      <xdr:row>71</xdr:row>
      <xdr:rowOff>39319</xdr:rowOff>
    </xdr:to>
    <xdr:sp macro="" textlink="">
      <xdr:nvSpPr>
        <xdr:cNvPr id="869" name="楕円 868"/>
        <xdr:cNvSpPr/>
      </xdr:nvSpPr>
      <xdr:spPr>
        <a:xfrm>
          <a:off x="18605500" y="1211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55846</xdr:rowOff>
    </xdr:from>
    <xdr:ext cx="534377" cy="259045"/>
    <xdr:sp macro="" textlink="">
      <xdr:nvSpPr>
        <xdr:cNvPr id="870" name="テキスト ボックス 869"/>
        <xdr:cNvSpPr txBox="1"/>
      </xdr:nvSpPr>
      <xdr:spPr>
        <a:xfrm>
          <a:off x="18389111" y="1188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414,055</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56,826</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50,318</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2,824</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年度から令和元年度は住民一人当たり</a:t>
          </a:r>
          <a:r>
            <a:rPr kumimoji="1" lang="en-US" altLang="ja-JP" sz="1300">
              <a:latin typeface="ＭＳ Ｐゴシック" panose="020B0600070205080204" pitchFamily="50" charset="-128"/>
              <a:ea typeface="ＭＳ Ｐゴシック" panose="020B0600070205080204" pitchFamily="50" charset="-128"/>
            </a:rPr>
            <a:t>40,000</a:t>
          </a:r>
          <a:r>
            <a:rPr kumimoji="1" lang="ja-JP" altLang="en-US" sz="1300">
              <a:latin typeface="ＭＳ Ｐゴシック" panose="020B0600070205080204" pitchFamily="50" charset="-128"/>
              <a:ea typeface="ＭＳ Ｐゴシック" panose="020B0600070205080204" pitchFamily="50" charset="-128"/>
            </a:rPr>
            <a:t>円前後で推移していたが、令和２年度と令和３年度は会計年度任用職員制度の影響による増加が顕著である。類似団体平均との比較では低い水準となっており、これは平成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年度までの定員適正化計画の実施による削減、その後の適正な定員管理により類似団体平均と比較して職員数が少ないことが主な要因である。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107,886</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22,891</a:t>
          </a:r>
          <a:r>
            <a:rPr kumimoji="1" lang="ja-JP" altLang="en-US" sz="1300">
              <a:latin typeface="ＭＳ Ｐゴシック" panose="020B0600070205080204" pitchFamily="50" charset="-128"/>
              <a:ea typeface="ＭＳ Ｐゴシック" panose="020B0600070205080204" pitchFamily="50" charset="-128"/>
            </a:rPr>
            <a:t>円）であり、前年度から大きく増加しているが、その主な要因は子育て世帯への臨時特別給付金（</a:t>
          </a:r>
          <a:r>
            <a:rPr kumimoji="1" lang="en-US" altLang="ja-JP" sz="1300">
              <a:latin typeface="ＭＳ Ｐゴシック" panose="020B0600070205080204" pitchFamily="50" charset="-128"/>
              <a:ea typeface="ＭＳ Ｐゴシック" panose="020B0600070205080204" pitchFamily="50" charset="-128"/>
            </a:rPr>
            <a:t>2,118,000</a:t>
          </a:r>
          <a:r>
            <a:rPr kumimoji="1" lang="ja-JP" altLang="en-US" sz="1300">
              <a:latin typeface="ＭＳ Ｐゴシック" panose="020B0600070205080204" pitchFamily="50" charset="-128"/>
              <a:ea typeface="ＭＳ Ｐゴシック" panose="020B0600070205080204" pitchFamily="50" charset="-128"/>
            </a:rPr>
            <a:t>千円）である。令和２年度と令和３年度の大幅な増加は新型コロナウイルス感染症対策の影響を大きく受けており、今後の推移を注視していく必要がある。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補助費等は住民一人当たり</a:t>
          </a:r>
          <a:r>
            <a:rPr kumimoji="1" lang="en-US" altLang="ja-JP" sz="1300">
              <a:latin typeface="ＭＳ Ｐゴシック" panose="020B0600070205080204" pitchFamily="50" charset="-128"/>
              <a:ea typeface="ＭＳ Ｐゴシック" panose="020B0600070205080204" pitchFamily="50" charset="-128"/>
            </a:rPr>
            <a:t>48,031</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106,085</a:t>
          </a:r>
          <a:r>
            <a:rPr kumimoji="1" lang="ja-JP" altLang="en-US" sz="1300">
              <a:latin typeface="ＭＳ Ｐゴシック" panose="020B0600070205080204" pitchFamily="50" charset="-128"/>
              <a:ea typeface="ＭＳ Ｐゴシック" panose="020B0600070205080204" pitchFamily="50" charset="-128"/>
            </a:rPr>
            <a:t>円）で、新型コロナウイルス感染症緊急経済対策の特別定額給付金により大きく増加していた前年度から例年並みに戻っている。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静岡県藤枝市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143,580
141,788
194.06
63,231,712
59,450,142
3,700,741
30,179,654
41,333,322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163649</xdr:rowOff>
    </xdr:from>
    <xdr:to>
      <xdr:col>24</xdr:col>
      <xdr:colOff>62865</xdr:colOff>
      <xdr:row>39</xdr:row>
      <xdr:rowOff>39007</xdr:rowOff>
    </xdr:to>
    <xdr:cxnSp macro="">
      <xdr:nvCxnSpPr>
        <xdr:cNvPr id="58" name="直線コネクタ 57"/>
        <xdr:cNvCxnSpPr/>
      </xdr:nvCxnSpPr>
      <xdr:spPr>
        <a:xfrm flipV="1">
          <a:off x="4633595" y="5307149"/>
          <a:ext cx="127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42834</xdr:rowOff>
    </xdr:from>
    <xdr:ext cx="469744" cy="259045"/>
    <xdr:sp macro="" textlink="">
      <xdr:nvSpPr>
        <xdr:cNvPr id="59" name="議会費最小値テキスト"/>
        <xdr:cNvSpPr txBox="1"/>
      </xdr:nvSpPr>
      <xdr:spPr>
        <a:xfrm>
          <a:off x="4686300" y="672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39007</xdr:rowOff>
    </xdr:from>
    <xdr:to>
      <xdr:col>24</xdr:col>
      <xdr:colOff>152400</xdr:colOff>
      <xdr:row>39</xdr:row>
      <xdr:rowOff>39007</xdr:rowOff>
    </xdr:to>
    <xdr:cxnSp macro="">
      <xdr:nvCxnSpPr>
        <xdr:cNvPr id="60" name="直線コネクタ 59"/>
        <xdr:cNvCxnSpPr/>
      </xdr:nvCxnSpPr>
      <xdr:spPr>
        <a:xfrm>
          <a:off x="4546600" y="6725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110326</xdr:rowOff>
    </xdr:from>
    <xdr:ext cx="469744" cy="259045"/>
    <xdr:sp macro="" textlink="">
      <xdr:nvSpPr>
        <xdr:cNvPr id="61" name="議会費最大値テキスト"/>
        <xdr:cNvSpPr txBox="1"/>
      </xdr:nvSpPr>
      <xdr:spPr>
        <a:xfrm>
          <a:off x="4686300" y="508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163649</xdr:rowOff>
    </xdr:from>
    <xdr:to>
      <xdr:col>24</xdr:col>
      <xdr:colOff>152400</xdr:colOff>
      <xdr:row>30</xdr:row>
      <xdr:rowOff>163649</xdr:rowOff>
    </xdr:to>
    <xdr:cxnSp macro="">
      <xdr:nvCxnSpPr>
        <xdr:cNvPr id="62" name="直線コネクタ 61"/>
        <xdr:cNvCxnSpPr/>
      </xdr:nvCxnSpPr>
      <xdr:spPr>
        <a:xfrm>
          <a:off x="4546600" y="530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125549</xdr:rowOff>
    </xdr:from>
    <xdr:to>
      <xdr:col>24</xdr:col>
      <xdr:colOff>63500</xdr:colOff>
      <xdr:row>38</xdr:row>
      <xdr:rowOff>150585</xdr:rowOff>
    </xdr:to>
    <xdr:cxnSp macro="">
      <xdr:nvCxnSpPr>
        <xdr:cNvPr id="63" name="直線コネクタ 62"/>
        <xdr:cNvCxnSpPr/>
      </xdr:nvCxnSpPr>
      <xdr:spPr>
        <a:xfrm flipV="1">
          <a:off x="3797300" y="6640649"/>
          <a:ext cx="838200" cy="2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52450</xdr:rowOff>
    </xdr:from>
    <xdr:ext cx="469744" cy="259045"/>
    <xdr:sp macro="" textlink="">
      <xdr:nvSpPr>
        <xdr:cNvPr id="64" name="議会費平均値テキスト"/>
        <xdr:cNvSpPr txBox="1"/>
      </xdr:nvSpPr>
      <xdr:spPr>
        <a:xfrm>
          <a:off x="4686300" y="5881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29573</xdr:rowOff>
    </xdr:from>
    <xdr:to>
      <xdr:col>24</xdr:col>
      <xdr:colOff>114300</xdr:colOff>
      <xdr:row>35</xdr:row>
      <xdr:rowOff>131173</xdr:rowOff>
    </xdr:to>
    <xdr:sp macro="" textlink="">
      <xdr:nvSpPr>
        <xdr:cNvPr id="65" name="フローチャート: 判断 64"/>
        <xdr:cNvSpPr/>
      </xdr:nvSpPr>
      <xdr:spPr>
        <a:xfrm>
          <a:off x="45847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150585</xdr:rowOff>
    </xdr:from>
    <xdr:to>
      <xdr:col>19</xdr:col>
      <xdr:colOff>177800</xdr:colOff>
      <xdr:row>39</xdr:row>
      <xdr:rowOff>42273</xdr:rowOff>
    </xdr:to>
    <xdr:cxnSp macro="">
      <xdr:nvCxnSpPr>
        <xdr:cNvPr id="66" name="直線コネクタ 65"/>
        <xdr:cNvCxnSpPr/>
      </xdr:nvCxnSpPr>
      <xdr:spPr>
        <a:xfrm flipV="1">
          <a:off x="2908300" y="6665685"/>
          <a:ext cx="889000" cy="6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81824</xdr:rowOff>
    </xdr:from>
    <xdr:to>
      <xdr:col>20</xdr:col>
      <xdr:colOff>38100</xdr:colOff>
      <xdr:row>36</xdr:row>
      <xdr:rowOff>11974</xdr:rowOff>
    </xdr:to>
    <xdr:sp macro="" textlink="">
      <xdr:nvSpPr>
        <xdr:cNvPr id="67" name="フローチャート: 判断 66"/>
        <xdr:cNvSpPr/>
      </xdr:nvSpPr>
      <xdr:spPr>
        <a:xfrm>
          <a:off x="3746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28501</xdr:rowOff>
    </xdr:from>
    <xdr:ext cx="469744" cy="259045"/>
    <xdr:sp macro="" textlink="">
      <xdr:nvSpPr>
        <xdr:cNvPr id="68" name="テキスト ボックス 67"/>
        <xdr:cNvSpPr txBox="1"/>
      </xdr:nvSpPr>
      <xdr:spPr>
        <a:xfrm>
          <a:off x="3562428" y="585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73297</xdr:rowOff>
    </xdr:from>
    <xdr:to>
      <xdr:col>15</xdr:col>
      <xdr:colOff>50800</xdr:colOff>
      <xdr:row>39</xdr:row>
      <xdr:rowOff>42273</xdr:rowOff>
    </xdr:to>
    <xdr:cxnSp macro="">
      <xdr:nvCxnSpPr>
        <xdr:cNvPr id="69" name="直線コネクタ 68"/>
        <xdr:cNvCxnSpPr/>
      </xdr:nvCxnSpPr>
      <xdr:spPr>
        <a:xfrm>
          <a:off x="2019300" y="6588397"/>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70" name="フローチャート: 判断 69"/>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104157</xdr:rowOff>
    </xdr:from>
    <xdr:ext cx="469744" cy="259045"/>
    <xdr:sp macro="" textlink="">
      <xdr:nvSpPr>
        <xdr:cNvPr id="71" name="テキスト ボックス 70"/>
        <xdr:cNvSpPr txBox="1"/>
      </xdr:nvSpPr>
      <xdr:spPr>
        <a:xfrm>
          <a:off x="2673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73297</xdr:rowOff>
    </xdr:from>
    <xdr:to>
      <xdr:col>10</xdr:col>
      <xdr:colOff>114300</xdr:colOff>
      <xdr:row>38</xdr:row>
      <xdr:rowOff>79828</xdr:rowOff>
    </xdr:to>
    <xdr:cxnSp macro="">
      <xdr:nvCxnSpPr>
        <xdr:cNvPr id="72" name="直線コネクタ 71"/>
        <xdr:cNvCxnSpPr/>
      </xdr:nvCxnSpPr>
      <xdr:spPr>
        <a:xfrm flipV="1">
          <a:off x="1130300" y="65883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37193</xdr:rowOff>
    </xdr:from>
    <xdr:to>
      <xdr:col>10</xdr:col>
      <xdr:colOff>165100</xdr:colOff>
      <xdr:row>35</xdr:row>
      <xdr:rowOff>138793</xdr:rowOff>
    </xdr:to>
    <xdr:sp macro="" textlink="">
      <xdr:nvSpPr>
        <xdr:cNvPr id="73" name="フローチャート: 判断 72"/>
        <xdr:cNvSpPr/>
      </xdr:nvSpPr>
      <xdr:spPr>
        <a:xfrm>
          <a:off x="1968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155320</xdr:rowOff>
    </xdr:from>
    <xdr:ext cx="469744" cy="259045"/>
    <xdr:sp macro="" textlink="">
      <xdr:nvSpPr>
        <xdr:cNvPr id="74" name="テキスト ボックス 73"/>
        <xdr:cNvSpPr txBox="1"/>
      </xdr:nvSpPr>
      <xdr:spPr>
        <a:xfrm>
          <a:off x="1784428"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11067</xdr:rowOff>
    </xdr:from>
    <xdr:to>
      <xdr:col>6</xdr:col>
      <xdr:colOff>38100</xdr:colOff>
      <xdr:row>35</xdr:row>
      <xdr:rowOff>112667</xdr:rowOff>
    </xdr:to>
    <xdr:sp macro="" textlink="">
      <xdr:nvSpPr>
        <xdr:cNvPr id="75" name="フローチャート: 判断 74"/>
        <xdr:cNvSpPr/>
      </xdr:nvSpPr>
      <xdr:spPr>
        <a:xfrm>
          <a:off x="1079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129194</xdr:rowOff>
    </xdr:from>
    <xdr:ext cx="469744" cy="259045"/>
    <xdr:sp macro="" textlink="">
      <xdr:nvSpPr>
        <xdr:cNvPr id="76" name="テキスト ボックス 75"/>
        <xdr:cNvSpPr txBox="1"/>
      </xdr:nvSpPr>
      <xdr:spPr>
        <a:xfrm>
          <a:off x="895428" y="578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74749</xdr:rowOff>
    </xdr:from>
    <xdr:to>
      <xdr:col>24</xdr:col>
      <xdr:colOff>114300</xdr:colOff>
      <xdr:row>39</xdr:row>
      <xdr:rowOff>4899</xdr:rowOff>
    </xdr:to>
    <xdr:sp macro="" textlink="">
      <xdr:nvSpPr>
        <xdr:cNvPr id="82" name="楕円 81"/>
        <xdr:cNvSpPr/>
      </xdr:nvSpPr>
      <xdr:spPr>
        <a:xfrm>
          <a:off x="4584700" y="658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161126</xdr:rowOff>
    </xdr:from>
    <xdr:ext cx="469744" cy="259045"/>
    <xdr:sp macro="" textlink="">
      <xdr:nvSpPr>
        <xdr:cNvPr id="83" name="議会費該当値テキスト"/>
        <xdr:cNvSpPr txBox="1"/>
      </xdr:nvSpPr>
      <xdr:spPr>
        <a:xfrm>
          <a:off x="4686300" y="650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99785</xdr:rowOff>
    </xdr:from>
    <xdr:to>
      <xdr:col>20</xdr:col>
      <xdr:colOff>38100</xdr:colOff>
      <xdr:row>39</xdr:row>
      <xdr:rowOff>29935</xdr:rowOff>
    </xdr:to>
    <xdr:sp macro="" textlink="">
      <xdr:nvSpPr>
        <xdr:cNvPr id="84" name="楕円 83"/>
        <xdr:cNvSpPr/>
      </xdr:nvSpPr>
      <xdr:spPr>
        <a:xfrm>
          <a:off x="3746500" y="661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21062</xdr:rowOff>
    </xdr:from>
    <xdr:ext cx="469744" cy="259045"/>
    <xdr:sp macro="" textlink="">
      <xdr:nvSpPr>
        <xdr:cNvPr id="85" name="テキスト ボックス 84"/>
        <xdr:cNvSpPr txBox="1"/>
      </xdr:nvSpPr>
      <xdr:spPr>
        <a:xfrm>
          <a:off x="3562428" y="670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162923</xdr:rowOff>
    </xdr:from>
    <xdr:to>
      <xdr:col>15</xdr:col>
      <xdr:colOff>101600</xdr:colOff>
      <xdr:row>39</xdr:row>
      <xdr:rowOff>93073</xdr:rowOff>
    </xdr:to>
    <xdr:sp macro="" textlink="">
      <xdr:nvSpPr>
        <xdr:cNvPr id="86" name="楕円 85"/>
        <xdr:cNvSpPr/>
      </xdr:nvSpPr>
      <xdr:spPr>
        <a:xfrm>
          <a:off x="2857500" y="667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84200</xdr:rowOff>
    </xdr:from>
    <xdr:ext cx="469744" cy="259045"/>
    <xdr:sp macro="" textlink="">
      <xdr:nvSpPr>
        <xdr:cNvPr id="87" name="テキスト ボックス 86"/>
        <xdr:cNvSpPr txBox="1"/>
      </xdr:nvSpPr>
      <xdr:spPr>
        <a:xfrm>
          <a:off x="2673428" y="677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22497</xdr:rowOff>
    </xdr:from>
    <xdr:to>
      <xdr:col>10</xdr:col>
      <xdr:colOff>165100</xdr:colOff>
      <xdr:row>38</xdr:row>
      <xdr:rowOff>124097</xdr:rowOff>
    </xdr:to>
    <xdr:sp macro="" textlink="">
      <xdr:nvSpPr>
        <xdr:cNvPr id="88" name="楕円 87"/>
        <xdr:cNvSpPr/>
      </xdr:nvSpPr>
      <xdr:spPr>
        <a:xfrm>
          <a:off x="1968500" y="653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115224</xdr:rowOff>
    </xdr:from>
    <xdr:ext cx="469744" cy="259045"/>
    <xdr:sp macro="" textlink="">
      <xdr:nvSpPr>
        <xdr:cNvPr id="89" name="テキスト ボックス 88"/>
        <xdr:cNvSpPr txBox="1"/>
      </xdr:nvSpPr>
      <xdr:spPr>
        <a:xfrm>
          <a:off x="1784428" y="663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29028</xdr:rowOff>
    </xdr:from>
    <xdr:to>
      <xdr:col>6</xdr:col>
      <xdr:colOff>38100</xdr:colOff>
      <xdr:row>38</xdr:row>
      <xdr:rowOff>130628</xdr:rowOff>
    </xdr:to>
    <xdr:sp macro="" textlink="">
      <xdr:nvSpPr>
        <xdr:cNvPr id="90" name="楕円 89"/>
        <xdr:cNvSpPr/>
      </xdr:nvSpPr>
      <xdr:spPr>
        <a:xfrm>
          <a:off x="1079500" y="654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121755</xdr:rowOff>
    </xdr:from>
    <xdr:ext cx="469744" cy="259045"/>
    <xdr:sp macro="" textlink="">
      <xdr:nvSpPr>
        <xdr:cNvPr id="91" name="テキスト ボックス 90"/>
        <xdr:cNvSpPr txBox="1"/>
      </xdr:nvSpPr>
      <xdr:spPr>
        <a:xfrm>
          <a:off x="895428"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159563</xdr:rowOff>
    </xdr:from>
    <xdr:to>
      <xdr:col>24</xdr:col>
      <xdr:colOff>62865</xdr:colOff>
      <xdr:row>58</xdr:row>
      <xdr:rowOff>155181</xdr:rowOff>
    </xdr:to>
    <xdr:cxnSp macro="">
      <xdr:nvCxnSpPr>
        <xdr:cNvPr id="116" name="直線コネクタ 115"/>
        <xdr:cNvCxnSpPr/>
      </xdr:nvCxnSpPr>
      <xdr:spPr>
        <a:xfrm flipV="1">
          <a:off x="4633595" y="9074963"/>
          <a:ext cx="1270" cy="1024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159008</xdr:rowOff>
    </xdr:from>
    <xdr:ext cx="534377" cy="259045"/>
    <xdr:sp macro="" textlink="">
      <xdr:nvSpPr>
        <xdr:cNvPr id="117" name="総務費最小値テキスト"/>
        <xdr:cNvSpPr txBox="1"/>
      </xdr:nvSpPr>
      <xdr:spPr>
        <a:xfrm>
          <a:off x="4686300" y="1010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155181</xdr:rowOff>
    </xdr:from>
    <xdr:to>
      <xdr:col>24</xdr:col>
      <xdr:colOff>152400</xdr:colOff>
      <xdr:row>58</xdr:row>
      <xdr:rowOff>155181</xdr:rowOff>
    </xdr:to>
    <xdr:cxnSp macro="">
      <xdr:nvCxnSpPr>
        <xdr:cNvPr id="118" name="直線コネクタ 117"/>
        <xdr:cNvCxnSpPr/>
      </xdr:nvCxnSpPr>
      <xdr:spPr>
        <a:xfrm>
          <a:off x="4546600" y="1009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106240</xdr:rowOff>
    </xdr:from>
    <xdr:ext cx="599010" cy="259045"/>
    <xdr:sp macro="" textlink="">
      <xdr:nvSpPr>
        <xdr:cNvPr id="119" name="総務費最大値テキスト"/>
        <xdr:cNvSpPr txBox="1"/>
      </xdr:nvSpPr>
      <xdr:spPr>
        <a:xfrm>
          <a:off x="4686300" y="885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159563</xdr:rowOff>
    </xdr:from>
    <xdr:to>
      <xdr:col>24</xdr:col>
      <xdr:colOff>152400</xdr:colOff>
      <xdr:row>52</xdr:row>
      <xdr:rowOff>159563</xdr:rowOff>
    </xdr:to>
    <xdr:cxnSp macro="">
      <xdr:nvCxnSpPr>
        <xdr:cNvPr id="120" name="直線コネクタ 119"/>
        <xdr:cNvCxnSpPr/>
      </xdr:nvCxnSpPr>
      <xdr:spPr>
        <a:xfrm>
          <a:off x="4546600" y="9074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27013</xdr:rowOff>
    </xdr:from>
    <xdr:to>
      <xdr:col>24</xdr:col>
      <xdr:colOff>63500</xdr:colOff>
      <xdr:row>56</xdr:row>
      <xdr:rowOff>95479</xdr:rowOff>
    </xdr:to>
    <xdr:cxnSp macro="">
      <xdr:nvCxnSpPr>
        <xdr:cNvPr id="121" name="直線コネクタ 120"/>
        <xdr:cNvCxnSpPr/>
      </xdr:nvCxnSpPr>
      <xdr:spPr>
        <a:xfrm>
          <a:off x="3797300" y="8770963"/>
          <a:ext cx="838200" cy="92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77881</xdr:rowOff>
    </xdr:from>
    <xdr:ext cx="534377" cy="259045"/>
    <xdr:sp macro="" textlink="">
      <xdr:nvSpPr>
        <xdr:cNvPr id="122" name="総務費平均値テキスト"/>
        <xdr:cNvSpPr txBox="1"/>
      </xdr:nvSpPr>
      <xdr:spPr>
        <a:xfrm>
          <a:off x="4686300" y="967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99454</xdr:rowOff>
    </xdr:from>
    <xdr:to>
      <xdr:col>24</xdr:col>
      <xdr:colOff>114300</xdr:colOff>
      <xdr:row>57</xdr:row>
      <xdr:rowOff>29604</xdr:rowOff>
    </xdr:to>
    <xdr:sp macro="" textlink="">
      <xdr:nvSpPr>
        <xdr:cNvPr id="123" name="フローチャート: 判断 122"/>
        <xdr:cNvSpPr/>
      </xdr:nvSpPr>
      <xdr:spPr>
        <a:xfrm>
          <a:off x="45847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27013</xdr:rowOff>
    </xdr:from>
    <xdr:to>
      <xdr:col>19</xdr:col>
      <xdr:colOff>177800</xdr:colOff>
      <xdr:row>58</xdr:row>
      <xdr:rowOff>128575</xdr:rowOff>
    </xdr:to>
    <xdr:cxnSp macro="">
      <xdr:nvCxnSpPr>
        <xdr:cNvPr id="124" name="直線コネクタ 123"/>
        <xdr:cNvCxnSpPr/>
      </xdr:nvCxnSpPr>
      <xdr:spPr>
        <a:xfrm flipV="1">
          <a:off x="2908300" y="8770963"/>
          <a:ext cx="889000" cy="130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49</xdr:row>
      <xdr:rowOff>139052</xdr:rowOff>
    </xdr:from>
    <xdr:to>
      <xdr:col>20</xdr:col>
      <xdr:colOff>38100</xdr:colOff>
      <xdr:row>50</xdr:row>
      <xdr:rowOff>69202</xdr:rowOff>
    </xdr:to>
    <xdr:sp macro="" textlink="">
      <xdr:nvSpPr>
        <xdr:cNvPr id="125" name="フローチャート: 判断 124"/>
        <xdr:cNvSpPr/>
      </xdr:nvSpPr>
      <xdr:spPr>
        <a:xfrm>
          <a:off x="3746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85729</xdr:rowOff>
    </xdr:from>
    <xdr:ext cx="599010" cy="259045"/>
    <xdr:sp macro="" textlink="">
      <xdr:nvSpPr>
        <xdr:cNvPr id="126" name="テキスト ボックス 125"/>
        <xdr:cNvSpPr txBox="1"/>
      </xdr:nvSpPr>
      <xdr:spPr>
        <a:xfrm>
          <a:off x="3497795" y="83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146101</xdr:rowOff>
    </xdr:from>
    <xdr:to>
      <xdr:col>15</xdr:col>
      <xdr:colOff>50800</xdr:colOff>
      <xdr:row>58</xdr:row>
      <xdr:rowOff>128575</xdr:rowOff>
    </xdr:to>
    <xdr:cxnSp macro="">
      <xdr:nvCxnSpPr>
        <xdr:cNvPr id="127" name="直線コネクタ 126"/>
        <xdr:cNvCxnSpPr/>
      </xdr:nvCxnSpPr>
      <xdr:spPr>
        <a:xfrm>
          <a:off x="2019300" y="9918751"/>
          <a:ext cx="889000" cy="1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137655</xdr:rowOff>
    </xdr:from>
    <xdr:to>
      <xdr:col>15</xdr:col>
      <xdr:colOff>101600</xdr:colOff>
      <xdr:row>57</xdr:row>
      <xdr:rowOff>67805</xdr:rowOff>
    </xdr:to>
    <xdr:sp macro="" textlink="">
      <xdr:nvSpPr>
        <xdr:cNvPr id="128" name="フローチャート: 判断 127"/>
        <xdr:cNvSpPr/>
      </xdr:nvSpPr>
      <xdr:spPr>
        <a:xfrm>
          <a:off x="2857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84332</xdr:rowOff>
    </xdr:from>
    <xdr:ext cx="534377" cy="259045"/>
    <xdr:sp macro="" textlink="">
      <xdr:nvSpPr>
        <xdr:cNvPr id="129" name="テキスト ボックス 128"/>
        <xdr:cNvSpPr txBox="1"/>
      </xdr:nvSpPr>
      <xdr:spPr>
        <a:xfrm>
          <a:off x="2641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66802</xdr:rowOff>
    </xdr:from>
    <xdr:to>
      <xdr:col>10</xdr:col>
      <xdr:colOff>114300</xdr:colOff>
      <xdr:row>57</xdr:row>
      <xdr:rowOff>146101</xdr:rowOff>
    </xdr:to>
    <xdr:cxnSp macro="">
      <xdr:nvCxnSpPr>
        <xdr:cNvPr id="130" name="直線コネクタ 129"/>
        <xdr:cNvCxnSpPr/>
      </xdr:nvCxnSpPr>
      <xdr:spPr>
        <a:xfrm>
          <a:off x="1130300" y="9839452"/>
          <a:ext cx="889000" cy="7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169634</xdr:rowOff>
    </xdr:from>
    <xdr:to>
      <xdr:col>10</xdr:col>
      <xdr:colOff>165100</xdr:colOff>
      <xdr:row>58</xdr:row>
      <xdr:rowOff>99784</xdr:rowOff>
    </xdr:to>
    <xdr:sp macro="" textlink="">
      <xdr:nvSpPr>
        <xdr:cNvPr id="131" name="フローチャート: 判断 130"/>
        <xdr:cNvSpPr/>
      </xdr:nvSpPr>
      <xdr:spPr>
        <a:xfrm>
          <a:off x="1968500" y="994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90911</xdr:rowOff>
    </xdr:from>
    <xdr:ext cx="534377" cy="259045"/>
    <xdr:sp macro="" textlink="">
      <xdr:nvSpPr>
        <xdr:cNvPr id="132" name="テキスト ボックス 131"/>
        <xdr:cNvSpPr txBox="1"/>
      </xdr:nvSpPr>
      <xdr:spPr>
        <a:xfrm>
          <a:off x="1752111" y="1003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128677</xdr:rowOff>
    </xdr:from>
    <xdr:to>
      <xdr:col>6</xdr:col>
      <xdr:colOff>38100</xdr:colOff>
      <xdr:row>58</xdr:row>
      <xdr:rowOff>58827</xdr:rowOff>
    </xdr:to>
    <xdr:sp macro="" textlink="">
      <xdr:nvSpPr>
        <xdr:cNvPr id="133" name="フローチャート: 判断 132"/>
        <xdr:cNvSpPr/>
      </xdr:nvSpPr>
      <xdr:spPr>
        <a:xfrm>
          <a:off x="1079500" y="990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49954</xdr:rowOff>
    </xdr:from>
    <xdr:ext cx="534377" cy="259045"/>
    <xdr:sp macro="" textlink="">
      <xdr:nvSpPr>
        <xdr:cNvPr id="134" name="テキスト ボックス 133"/>
        <xdr:cNvSpPr txBox="1"/>
      </xdr:nvSpPr>
      <xdr:spPr>
        <a:xfrm>
          <a:off x="863111" y="999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44679</xdr:rowOff>
    </xdr:from>
    <xdr:to>
      <xdr:col>24</xdr:col>
      <xdr:colOff>114300</xdr:colOff>
      <xdr:row>56</xdr:row>
      <xdr:rowOff>146279</xdr:rowOff>
    </xdr:to>
    <xdr:sp macro="" textlink="">
      <xdr:nvSpPr>
        <xdr:cNvPr id="140" name="楕円 139"/>
        <xdr:cNvSpPr/>
      </xdr:nvSpPr>
      <xdr:spPr>
        <a:xfrm>
          <a:off x="4584700" y="96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67556</xdr:rowOff>
    </xdr:from>
    <xdr:ext cx="534377" cy="259045"/>
    <xdr:sp macro="" textlink="">
      <xdr:nvSpPr>
        <xdr:cNvPr id="141" name="総務費該当値テキスト"/>
        <xdr:cNvSpPr txBox="1"/>
      </xdr:nvSpPr>
      <xdr:spPr>
        <a:xfrm>
          <a:off x="4686300" y="949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147663</xdr:rowOff>
    </xdr:from>
    <xdr:to>
      <xdr:col>20</xdr:col>
      <xdr:colOff>38100</xdr:colOff>
      <xdr:row>51</xdr:row>
      <xdr:rowOff>77813</xdr:rowOff>
    </xdr:to>
    <xdr:sp macro="" textlink="">
      <xdr:nvSpPr>
        <xdr:cNvPr id="142" name="楕円 141"/>
        <xdr:cNvSpPr/>
      </xdr:nvSpPr>
      <xdr:spPr>
        <a:xfrm>
          <a:off x="3746500" y="872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68940</xdr:rowOff>
    </xdr:from>
    <xdr:ext cx="599010" cy="259045"/>
    <xdr:sp macro="" textlink="">
      <xdr:nvSpPr>
        <xdr:cNvPr id="143" name="テキスト ボックス 142"/>
        <xdr:cNvSpPr txBox="1"/>
      </xdr:nvSpPr>
      <xdr:spPr>
        <a:xfrm>
          <a:off x="3497795" y="881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77775</xdr:rowOff>
    </xdr:from>
    <xdr:to>
      <xdr:col>15</xdr:col>
      <xdr:colOff>101600</xdr:colOff>
      <xdr:row>59</xdr:row>
      <xdr:rowOff>7925</xdr:rowOff>
    </xdr:to>
    <xdr:sp macro="" textlink="">
      <xdr:nvSpPr>
        <xdr:cNvPr id="144" name="楕円 143"/>
        <xdr:cNvSpPr/>
      </xdr:nvSpPr>
      <xdr:spPr>
        <a:xfrm>
          <a:off x="2857500" y="100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170502</xdr:rowOff>
    </xdr:from>
    <xdr:ext cx="534377" cy="259045"/>
    <xdr:sp macro="" textlink="">
      <xdr:nvSpPr>
        <xdr:cNvPr id="145" name="テキスト ボックス 144"/>
        <xdr:cNvSpPr txBox="1"/>
      </xdr:nvSpPr>
      <xdr:spPr>
        <a:xfrm>
          <a:off x="2641111" y="1011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95301</xdr:rowOff>
    </xdr:from>
    <xdr:to>
      <xdr:col>10</xdr:col>
      <xdr:colOff>165100</xdr:colOff>
      <xdr:row>58</xdr:row>
      <xdr:rowOff>25451</xdr:rowOff>
    </xdr:to>
    <xdr:sp macro="" textlink="">
      <xdr:nvSpPr>
        <xdr:cNvPr id="146" name="楕円 145"/>
        <xdr:cNvSpPr/>
      </xdr:nvSpPr>
      <xdr:spPr>
        <a:xfrm>
          <a:off x="1968500" y="986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41978</xdr:rowOff>
    </xdr:from>
    <xdr:ext cx="534377" cy="259045"/>
    <xdr:sp macro="" textlink="">
      <xdr:nvSpPr>
        <xdr:cNvPr id="147" name="テキスト ボックス 146"/>
        <xdr:cNvSpPr txBox="1"/>
      </xdr:nvSpPr>
      <xdr:spPr>
        <a:xfrm>
          <a:off x="1752111" y="964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16002</xdr:rowOff>
    </xdr:from>
    <xdr:to>
      <xdr:col>6</xdr:col>
      <xdr:colOff>38100</xdr:colOff>
      <xdr:row>57</xdr:row>
      <xdr:rowOff>117602</xdr:rowOff>
    </xdr:to>
    <xdr:sp macro="" textlink="">
      <xdr:nvSpPr>
        <xdr:cNvPr id="148" name="楕円 147"/>
        <xdr:cNvSpPr/>
      </xdr:nvSpPr>
      <xdr:spPr>
        <a:xfrm>
          <a:off x="1079500" y="978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134129</xdr:rowOff>
    </xdr:from>
    <xdr:ext cx="534377" cy="259045"/>
    <xdr:sp macro="" textlink="">
      <xdr:nvSpPr>
        <xdr:cNvPr id="149" name="テキスト ボックス 148"/>
        <xdr:cNvSpPr txBox="1"/>
      </xdr:nvSpPr>
      <xdr:spPr>
        <a:xfrm>
          <a:off x="863111" y="956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162347</xdr:rowOff>
    </xdr:from>
    <xdr:to>
      <xdr:col>24</xdr:col>
      <xdr:colOff>62865</xdr:colOff>
      <xdr:row>75</xdr:row>
      <xdr:rowOff>16028</xdr:rowOff>
    </xdr:to>
    <xdr:cxnSp macro="">
      <xdr:nvCxnSpPr>
        <xdr:cNvPr id="176" name="直線コネクタ 175"/>
        <xdr:cNvCxnSpPr/>
      </xdr:nvCxnSpPr>
      <xdr:spPr>
        <a:xfrm flipV="1">
          <a:off x="4633595" y="11992397"/>
          <a:ext cx="1270" cy="88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19855</xdr:rowOff>
    </xdr:from>
    <xdr:ext cx="599010" cy="259045"/>
    <xdr:sp macro="" textlink="">
      <xdr:nvSpPr>
        <xdr:cNvPr id="177" name="民生費最小値テキスト"/>
        <xdr:cNvSpPr txBox="1"/>
      </xdr:nvSpPr>
      <xdr:spPr>
        <a:xfrm>
          <a:off x="4686300" y="1287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16028</xdr:rowOff>
    </xdr:from>
    <xdr:to>
      <xdr:col>24</xdr:col>
      <xdr:colOff>152400</xdr:colOff>
      <xdr:row>75</xdr:row>
      <xdr:rowOff>16028</xdr:rowOff>
    </xdr:to>
    <xdr:cxnSp macro="">
      <xdr:nvCxnSpPr>
        <xdr:cNvPr id="178" name="直線コネクタ 177"/>
        <xdr:cNvCxnSpPr/>
      </xdr:nvCxnSpPr>
      <xdr:spPr>
        <a:xfrm>
          <a:off x="4546600" y="1287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109024</xdr:rowOff>
    </xdr:from>
    <xdr:ext cx="599010" cy="259045"/>
    <xdr:sp macro="" textlink="">
      <xdr:nvSpPr>
        <xdr:cNvPr id="179" name="民生費最大値テキスト"/>
        <xdr:cNvSpPr txBox="1"/>
      </xdr:nvSpPr>
      <xdr:spPr>
        <a:xfrm>
          <a:off x="4686300" y="1176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201,113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162347</xdr:rowOff>
    </xdr:from>
    <xdr:to>
      <xdr:col>24</xdr:col>
      <xdr:colOff>152400</xdr:colOff>
      <xdr:row>69</xdr:row>
      <xdr:rowOff>162347</xdr:rowOff>
    </xdr:to>
    <xdr:cxnSp macro="">
      <xdr:nvCxnSpPr>
        <xdr:cNvPr id="180" name="直線コネクタ 179"/>
        <xdr:cNvCxnSpPr/>
      </xdr:nvCxnSpPr>
      <xdr:spPr>
        <a:xfrm>
          <a:off x="4546600" y="1199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139733</xdr:rowOff>
    </xdr:from>
    <xdr:to>
      <xdr:col>24</xdr:col>
      <xdr:colOff>63500</xdr:colOff>
      <xdr:row>77</xdr:row>
      <xdr:rowOff>20061</xdr:rowOff>
    </xdr:to>
    <xdr:cxnSp macro="">
      <xdr:nvCxnSpPr>
        <xdr:cNvPr id="181" name="直線コネクタ 180"/>
        <xdr:cNvCxnSpPr/>
      </xdr:nvCxnSpPr>
      <xdr:spPr>
        <a:xfrm flipV="1">
          <a:off x="3797300" y="12827033"/>
          <a:ext cx="838200" cy="39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130098</xdr:rowOff>
    </xdr:from>
    <xdr:ext cx="599010" cy="259045"/>
    <xdr:sp macro="" textlink="">
      <xdr:nvSpPr>
        <xdr:cNvPr id="182" name="民生費平均値テキスト"/>
        <xdr:cNvSpPr txBox="1"/>
      </xdr:nvSpPr>
      <xdr:spPr>
        <a:xfrm>
          <a:off x="4686300" y="12303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107221</xdr:rowOff>
    </xdr:from>
    <xdr:to>
      <xdr:col>24</xdr:col>
      <xdr:colOff>114300</xdr:colOff>
      <xdr:row>73</xdr:row>
      <xdr:rowOff>37371</xdr:rowOff>
    </xdr:to>
    <xdr:sp macro="" textlink="">
      <xdr:nvSpPr>
        <xdr:cNvPr id="183" name="フローチャート: 判断 182"/>
        <xdr:cNvSpPr/>
      </xdr:nvSpPr>
      <xdr:spPr>
        <a:xfrm>
          <a:off x="4584700" y="1245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20061</xdr:rowOff>
    </xdr:from>
    <xdr:to>
      <xdr:col>19</xdr:col>
      <xdr:colOff>177800</xdr:colOff>
      <xdr:row>77</xdr:row>
      <xdr:rowOff>141920</xdr:rowOff>
    </xdr:to>
    <xdr:cxnSp macro="">
      <xdr:nvCxnSpPr>
        <xdr:cNvPr id="184" name="直線コネクタ 183"/>
        <xdr:cNvCxnSpPr/>
      </xdr:nvCxnSpPr>
      <xdr:spPr>
        <a:xfrm flipV="1">
          <a:off x="2908300" y="13221711"/>
          <a:ext cx="889000" cy="12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160321</xdr:rowOff>
    </xdr:from>
    <xdr:to>
      <xdr:col>20</xdr:col>
      <xdr:colOff>38100</xdr:colOff>
      <xdr:row>75</xdr:row>
      <xdr:rowOff>90471</xdr:rowOff>
    </xdr:to>
    <xdr:sp macro="" textlink="">
      <xdr:nvSpPr>
        <xdr:cNvPr id="185" name="フローチャート: 判断 184"/>
        <xdr:cNvSpPr/>
      </xdr:nvSpPr>
      <xdr:spPr>
        <a:xfrm>
          <a:off x="3746500" y="1284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106998</xdr:rowOff>
    </xdr:from>
    <xdr:ext cx="599010" cy="259045"/>
    <xdr:sp macro="" textlink="">
      <xdr:nvSpPr>
        <xdr:cNvPr id="186" name="テキスト ボックス 185"/>
        <xdr:cNvSpPr txBox="1"/>
      </xdr:nvSpPr>
      <xdr:spPr>
        <a:xfrm>
          <a:off x="3497795" y="12622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141920</xdr:rowOff>
    </xdr:from>
    <xdr:to>
      <xdr:col>15</xdr:col>
      <xdr:colOff>50800</xdr:colOff>
      <xdr:row>78</xdr:row>
      <xdr:rowOff>99254</xdr:rowOff>
    </xdr:to>
    <xdr:cxnSp macro="">
      <xdr:nvCxnSpPr>
        <xdr:cNvPr id="187" name="直線コネクタ 186"/>
        <xdr:cNvCxnSpPr/>
      </xdr:nvCxnSpPr>
      <xdr:spPr>
        <a:xfrm flipV="1">
          <a:off x="2019300" y="13343570"/>
          <a:ext cx="889000" cy="12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71102</xdr:rowOff>
    </xdr:from>
    <xdr:to>
      <xdr:col>15</xdr:col>
      <xdr:colOff>101600</xdr:colOff>
      <xdr:row>76</xdr:row>
      <xdr:rowOff>1253</xdr:rowOff>
    </xdr:to>
    <xdr:sp macro="" textlink="">
      <xdr:nvSpPr>
        <xdr:cNvPr id="188" name="フローチャート: 判断 187"/>
        <xdr:cNvSpPr/>
      </xdr:nvSpPr>
      <xdr:spPr>
        <a:xfrm>
          <a:off x="2857500" y="129298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17779</xdr:rowOff>
    </xdr:from>
    <xdr:ext cx="599010" cy="259045"/>
    <xdr:sp macro="" textlink="">
      <xdr:nvSpPr>
        <xdr:cNvPr id="189" name="テキスト ボックス 188"/>
        <xdr:cNvSpPr txBox="1"/>
      </xdr:nvSpPr>
      <xdr:spPr>
        <a:xfrm>
          <a:off x="2608795" y="12705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99254</xdr:rowOff>
    </xdr:from>
    <xdr:to>
      <xdr:col>10</xdr:col>
      <xdr:colOff>114300</xdr:colOff>
      <xdr:row>78</xdr:row>
      <xdr:rowOff>157074</xdr:rowOff>
    </xdr:to>
    <xdr:cxnSp macro="">
      <xdr:nvCxnSpPr>
        <xdr:cNvPr id="190" name="直線コネクタ 189"/>
        <xdr:cNvCxnSpPr/>
      </xdr:nvCxnSpPr>
      <xdr:spPr>
        <a:xfrm flipV="1">
          <a:off x="1130300" y="13472354"/>
          <a:ext cx="889000" cy="5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31080</xdr:rowOff>
    </xdr:from>
    <xdr:to>
      <xdr:col>10</xdr:col>
      <xdr:colOff>165100</xdr:colOff>
      <xdr:row>76</xdr:row>
      <xdr:rowOff>132680</xdr:rowOff>
    </xdr:to>
    <xdr:sp macro="" textlink="">
      <xdr:nvSpPr>
        <xdr:cNvPr id="191" name="フローチャート: 判断 190"/>
        <xdr:cNvSpPr/>
      </xdr:nvSpPr>
      <xdr:spPr>
        <a:xfrm>
          <a:off x="1968500" y="1306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149207</xdr:rowOff>
    </xdr:from>
    <xdr:ext cx="599010" cy="259045"/>
    <xdr:sp macro="" textlink="">
      <xdr:nvSpPr>
        <xdr:cNvPr id="192" name="テキスト ボックス 191"/>
        <xdr:cNvSpPr txBox="1"/>
      </xdr:nvSpPr>
      <xdr:spPr>
        <a:xfrm>
          <a:off x="1719795" y="1283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27831</xdr:rowOff>
    </xdr:from>
    <xdr:to>
      <xdr:col>6</xdr:col>
      <xdr:colOff>38100</xdr:colOff>
      <xdr:row>76</xdr:row>
      <xdr:rowOff>129431</xdr:rowOff>
    </xdr:to>
    <xdr:sp macro="" textlink="">
      <xdr:nvSpPr>
        <xdr:cNvPr id="193" name="フローチャート: 判断 192"/>
        <xdr:cNvSpPr/>
      </xdr:nvSpPr>
      <xdr:spPr>
        <a:xfrm>
          <a:off x="1079500" y="1305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145958</xdr:rowOff>
    </xdr:from>
    <xdr:ext cx="599010" cy="259045"/>
    <xdr:sp macro="" textlink="">
      <xdr:nvSpPr>
        <xdr:cNvPr id="194" name="テキスト ボックス 193"/>
        <xdr:cNvSpPr txBox="1"/>
      </xdr:nvSpPr>
      <xdr:spPr>
        <a:xfrm>
          <a:off x="830795" y="12833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88933</xdr:rowOff>
    </xdr:from>
    <xdr:to>
      <xdr:col>24</xdr:col>
      <xdr:colOff>114300</xdr:colOff>
      <xdr:row>75</xdr:row>
      <xdr:rowOff>19083</xdr:rowOff>
    </xdr:to>
    <xdr:sp macro="" textlink="">
      <xdr:nvSpPr>
        <xdr:cNvPr id="200" name="楕円 199"/>
        <xdr:cNvSpPr/>
      </xdr:nvSpPr>
      <xdr:spPr>
        <a:xfrm>
          <a:off x="4584700" y="1277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3860</xdr:rowOff>
    </xdr:from>
    <xdr:ext cx="599010" cy="259045"/>
    <xdr:sp macro="" textlink="">
      <xdr:nvSpPr>
        <xdr:cNvPr id="201" name="民生費該当値テキスト"/>
        <xdr:cNvSpPr txBox="1"/>
      </xdr:nvSpPr>
      <xdr:spPr>
        <a:xfrm>
          <a:off x="4686300" y="12691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140711</xdr:rowOff>
    </xdr:from>
    <xdr:to>
      <xdr:col>20</xdr:col>
      <xdr:colOff>38100</xdr:colOff>
      <xdr:row>77</xdr:row>
      <xdr:rowOff>70861</xdr:rowOff>
    </xdr:to>
    <xdr:sp macro="" textlink="">
      <xdr:nvSpPr>
        <xdr:cNvPr id="202" name="楕円 201"/>
        <xdr:cNvSpPr/>
      </xdr:nvSpPr>
      <xdr:spPr>
        <a:xfrm>
          <a:off x="3746500" y="1317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61988</xdr:rowOff>
    </xdr:from>
    <xdr:ext cx="599010" cy="259045"/>
    <xdr:sp macro="" textlink="">
      <xdr:nvSpPr>
        <xdr:cNvPr id="203" name="テキスト ボックス 202"/>
        <xdr:cNvSpPr txBox="1"/>
      </xdr:nvSpPr>
      <xdr:spPr>
        <a:xfrm>
          <a:off x="3497795" y="1326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91120</xdr:rowOff>
    </xdr:from>
    <xdr:to>
      <xdr:col>15</xdr:col>
      <xdr:colOff>101600</xdr:colOff>
      <xdr:row>78</xdr:row>
      <xdr:rowOff>21270</xdr:rowOff>
    </xdr:to>
    <xdr:sp macro="" textlink="">
      <xdr:nvSpPr>
        <xdr:cNvPr id="204" name="楕円 203"/>
        <xdr:cNvSpPr/>
      </xdr:nvSpPr>
      <xdr:spPr>
        <a:xfrm>
          <a:off x="2857500" y="1329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12397</xdr:rowOff>
    </xdr:from>
    <xdr:ext cx="599010" cy="259045"/>
    <xdr:sp macro="" textlink="">
      <xdr:nvSpPr>
        <xdr:cNvPr id="205" name="テキスト ボックス 204"/>
        <xdr:cNvSpPr txBox="1"/>
      </xdr:nvSpPr>
      <xdr:spPr>
        <a:xfrm>
          <a:off x="2608795" y="13385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48454</xdr:rowOff>
    </xdr:from>
    <xdr:to>
      <xdr:col>10</xdr:col>
      <xdr:colOff>165100</xdr:colOff>
      <xdr:row>78</xdr:row>
      <xdr:rowOff>150054</xdr:rowOff>
    </xdr:to>
    <xdr:sp macro="" textlink="">
      <xdr:nvSpPr>
        <xdr:cNvPr id="206" name="楕円 205"/>
        <xdr:cNvSpPr/>
      </xdr:nvSpPr>
      <xdr:spPr>
        <a:xfrm>
          <a:off x="1968500" y="134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141181</xdr:rowOff>
    </xdr:from>
    <xdr:ext cx="599010" cy="259045"/>
    <xdr:sp macro="" textlink="">
      <xdr:nvSpPr>
        <xdr:cNvPr id="207" name="テキスト ボックス 206"/>
        <xdr:cNvSpPr txBox="1"/>
      </xdr:nvSpPr>
      <xdr:spPr>
        <a:xfrm>
          <a:off x="1719795" y="1351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106274</xdr:rowOff>
    </xdr:from>
    <xdr:to>
      <xdr:col>6</xdr:col>
      <xdr:colOff>38100</xdr:colOff>
      <xdr:row>79</xdr:row>
      <xdr:rowOff>36424</xdr:rowOff>
    </xdr:to>
    <xdr:sp macro="" textlink="">
      <xdr:nvSpPr>
        <xdr:cNvPr id="208" name="楕円 207"/>
        <xdr:cNvSpPr/>
      </xdr:nvSpPr>
      <xdr:spPr>
        <a:xfrm>
          <a:off x="1079500" y="134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27551</xdr:rowOff>
    </xdr:from>
    <xdr:ext cx="599010" cy="259045"/>
    <xdr:sp macro="" textlink="">
      <xdr:nvSpPr>
        <xdr:cNvPr id="209" name="テキスト ボックス 208"/>
        <xdr:cNvSpPr txBox="1"/>
      </xdr:nvSpPr>
      <xdr:spPr>
        <a:xfrm>
          <a:off x="830795" y="1357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121983</xdr:rowOff>
    </xdr:from>
    <xdr:to>
      <xdr:col>24</xdr:col>
      <xdr:colOff>62865</xdr:colOff>
      <xdr:row>97</xdr:row>
      <xdr:rowOff>144235</xdr:rowOff>
    </xdr:to>
    <xdr:cxnSp macro="">
      <xdr:nvCxnSpPr>
        <xdr:cNvPr id="234" name="直線コネクタ 233"/>
        <xdr:cNvCxnSpPr/>
      </xdr:nvCxnSpPr>
      <xdr:spPr>
        <a:xfrm flipV="1">
          <a:off x="4633595" y="15552483"/>
          <a:ext cx="1270" cy="122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148062</xdr:rowOff>
    </xdr:from>
    <xdr:ext cx="534377" cy="259045"/>
    <xdr:sp macro="" textlink="">
      <xdr:nvSpPr>
        <xdr:cNvPr id="235" name="衛生費最小値テキスト"/>
        <xdr:cNvSpPr txBox="1"/>
      </xdr:nvSpPr>
      <xdr:spPr>
        <a:xfrm>
          <a:off x="4686300" y="1677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144235</xdr:rowOff>
    </xdr:from>
    <xdr:to>
      <xdr:col>24</xdr:col>
      <xdr:colOff>152400</xdr:colOff>
      <xdr:row>97</xdr:row>
      <xdr:rowOff>144235</xdr:rowOff>
    </xdr:to>
    <xdr:cxnSp macro="">
      <xdr:nvCxnSpPr>
        <xdr:cNvPr id="236" name="直線コネクタ 235"/>
        <xdr:cNvCxnSpPr/>
      </xdr:nvCxnSpPr>
      <xdr:spPr>
        <a:xfrm>
          <a:off x="4546600" y="16774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68660</xdr:rowOff>
    </xdr:from>
    <xdr:ext cx="534377" cy="259045"/>
    <xdr:sp macro="" textlink="">
      <xdr:nvSpPr>
        <xdr:cNvPr id="237" name="衛生費最大値テキスト"/>
        <xdr:cNvSpPr txBox="1"/>
      </xdr:nvSpPr>
      <xdr:spPr>
        <a:xfrm>
          <a:off x="4686300" y="153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121983</xdr:rowOff>
    </xdr:from>
    <xdr:to>
      <xdr:col>24</xdr:col>
      <xdr:colOff>152400</xdr:colOff>
      <xdr:row>90</xdr:row>
      <xdr:rowOff>121983</xdr:rowOff>
    </xdr:to>
    <xdr:cxnSp macro="">
      <xdr:nvCxnSpPr>
        <xdr:cNvPr id="238" name="直線コネクタ 237"/>
        <xdr:cNvCxnSpPr/>
      </xdr:nvCxnSpPr>
      <xdr:spPr>
        <a:xfrm>
          <a:off x="4546600" y="15552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59328</xdr:rowOff>
    </xdr:from>
    <xdr:to>
      <xdr:col>24</xdr:col>
      <xdr:colOff>63500</xdr:colOff>
      <xdr:row>96</xdr:row>
      <xdr:rowOff>98991</xdr:rowOff>
    </xdr:to>
    <xdr:cxnSp macro="">
      <xdr:nvCxnSpPr>
        <xdr:cNvPr id="239" name="直線コネクタ 238"/>
        <xdr:cNvCxnSpPr/>
      </xdr:nvCxnSpPr>
      <xdr:spPr>
        <a:xfrm flipV="1">
          <a:off x="3797300" y="16518528"/>
          <a:ext cx="838200" cy="3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10596</xdr:rowOff>
    </xdr:from>
    <xdr:ext cx="534377" cy="259045"/>
    <xdr:sp macro="" textlink="">
      <xdr:nvSpPr>
        <xdr:cNvPr id="240" name="衛生費平均値テキスト"/>
        <xdr:cNvSpPr txBox="1"/>
      </xdr:nvSpPr>
      <xdr:spPr>
        <a:xfrm>
          <a:off x="4686300" y="16469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32169</xdr:rowOff>
    </xdr:from>
    <xdr:to>
      <xdr:col>24</xdr:col>
      <xdr:colOff>114300</xdr:colOff>
      <xdr:row>96</xdr:row>
      <xdr:rowOff>133769</xdr:rowOff>
    </xdr:to>
    <xdr:sp macro="" textlink="">
      <xdr:nvSpPr>
        <xdr:cNvPr id="241" name="フローチャート: 判断 240"/>
        <xdr:cNvSpPr/>
      </xdr:nvSpPr>
      <xdr:spPr>
        <a:xfrm>
          <a:off x="4584700" y="164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98991</xdr:rowOff>
    </xdr:from>
    <xdr:to>
      <xdr:col>19</xdr:col>
      <xdr:colOff>177800</xdr:colOff>
      <xdr:row>96</xdr:row>
      <xdr:rowOff>122269</xdr:rowOff>
    </xdr:to>
    <xdr:cxnSp macro="">
      <xdr:nvCxnSpPr>
        <xdr:cNvPr id="242" name="直線コネクタ 241"/>
        <xdr:cNvCxnSpPr/>
      </xdr:nvCxnSpPr>
      <xdr:spPr>
        <a:xfrm flipV="1">
          <a:off x="2908300" y="16558191"/>
          <a:ext cx="889000" cy="2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21425</xdr:rowOff>
    </xdr:from>
    <xdr:to>
      <xdr:col>20</xdr:col>
      <xdr:colOff>38100</xdr:colOff>
      <xdr:row>97</xdr:row>
      <xdr:rowOff>123025</xdr:rowOff>
    </xdr:to>
    <xdr:sp macro="" textlink="">
      <xdr:nvSpPr>
        <xdr:cNvPr id="243" name="フローチャート: 判断 242"/>
        <xdr:cNvSpPr/>
      </xdr:nvSpPr>
      <xdr:spPr>
        <a:xfrm>
          <a:off x="3746500" y="166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114152</xdr:rowOff>
    </xdr:from>
    <xdr:ext cx="534377" cy="259045"/>
    <xdr:sp macro="" textlink="">
      <xdr:nvSpPr>
        <xdr:cNvPr id="244" name="テキスト ボックス 243"/>
        <xdr:cNvSpPr txBox="1"/>
      </xdr:nvSpPr>
      <xdr:spPr>
        <a:xfrm>
          <a:off x="3530111" y="167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122269</xdr:rowOff>
    </xdr:from>
    <xdr:to>
      <xdr:col>15</xdr:col>
      <xdr:colOff>50800</xdr:colOff>
      <xdr:row>97</xdr:row>
      <xdr:rowOff>79921</xdr:rowOff>
    </xdr:to>
    <xdr:cxnSp macro="">
      <xdr:nvCxnSpPr>
        <xdr:cNvPr id="245" name="直線コネクタ 244"/>
        <xdr:cNvCxnSpPr/>
      </xdr:nvCxnSpPr>
      <xdr:spPr>
        <a:xfrm flipV="1">
          <a:off x="2019300" y="16581469"/>
          <a:ext cx="889000" cy="12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49637</xdr:rowOff>
    </xdr:from>
    <xdr:to>
      <xdr:col>15</xdr:col>
      <xdr:colOff>101600</xdr:colOff>
      <xdr:row>97</xdr:row>
      <xdr:rowOff>151237</xdr:rowOff>
    </xdr:to>
    <xdr:sp macro="" textlink="">
      <xdr:nvSpPr>
        <xdr:cNvPr id="246" name="フローチャート: 判断 245"/>
        <xdr:cNvSpPr/>
      </xdr:nvSpPr>
      <xdr:spPr>
        <a:xfrm>
          <a:off x="2857500" y="166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142364</xdr:rowOff>
    </xdr:from>
    <xdr:ext cx="534377" cy="259045"/>
    <xdr:sp macro="" textlink="">
      <xdr:nvSpPr>
        <xdr:cNvPr id="247" name="テキスト ボックス 246"/>
        <xdr:cNvSpPr txBox="1"/>
      </xdr:nvSpPr>
      <xdr:spPr>
        <a:xfrm>
          <a:off x="2641111" y="1677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167666</xdr:rowOff>
    </xdr:from>
    <xdr:to>
      <xdr:col>10</xdr:col>
      <xdr:colOff>114300</xdr:colOff>
      <xdr:row>97</xdr:row>
      <xdr:rowOff>79921</xdr:rowOff>
    </xdr:to>
    <xdr:cxnSp macro="">
      <xdr:nvCxnSpPr>
        <xdr:cNvPr id="248" name="直線コネクタ 247"/>
        <xdr:cNvCxnSpPr/>
      </xdr:nvCxnSpPr>
      <xdr:spPr>
        <a:xfrm>
          <a:off x="1130300" y="16626866"/>
          <a:ext cx="889000" cy="8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41390</xdr:rowOff>
    </xdr:from>
    <xdr:to>
      <xdr:col>10</xdr:col>
      <xdr:colOff>165100</xdr:colOff>
      <xdr:row>97</xdr:row>
      <xdr:rowOff>142990</xdr:rowOff>
    </xdr:to>
    <xdr:sp macro="" textlink="">
      <xdr:nvSpPr>
        <xdr:cNvPr id="249" name="フローチャート: 判断 248"/>
        <xdr:cNvSpPr/>
      </xdr:nvSpPr>
      <xdr:spPr>
        <a:xfrm>
          <a:off x="1968500" y="1667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134117</xdr:rowOff>
    </xdr:from>
    <xdr:ext cx="534377" cy="259045"/>
    <xdr:sp macro="" textlink="">
      <xdr:nvSpPr>
        <xdr:cNvPr id="250" name="テキスト ボックス 249"/>
        <xdr:cNvSpPr txBox="1"/>
      </xdr:nvSpPr>
      <xdr:spPr>
        <a:xfrm>
          <a:off x="1752111" y="167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117914</xdr:rowOff>
    </xdr:from>
    <xdr:to>
      <xdr:col>6</xdr:col>
      <xdr:colOff>38100</xdr:colOff>
      <xdr:row>97</xdr:row>
      <xdr:rowOff>48064</xdr:rowOff>
    </xdr:to>
    <xdr:sp macro="" textlink="">
      <xdr:nvSpPr>
        <xdr:cNvPr id="251" name="フローチャート: 判断 250"/>
        <xdr:cNvSpPr/>
      </xdr:nvSpPr>
      <xdr:spPr>
        <a:xfrm>
          <a:off x="1079500" y="1657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39191</xdr:rowOff>
    </xdr:from>
    <xdr:ext cx="534377" cy="259045"/>
    <xdr:sp macro="" textlink="">
      <xdr:nvSpPr>
        <xdr:cNvPr id="252" name="テキスト ボックス 251"/>
        <xdr:cNvSpPr txBox="1"/>
      </xdr:nvSpPr>
      <xdr:spPr>
        <a:xfrm>
          <a:off x="863111" y="1666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8528</xdr:rowOff>
    </xdr:from>
    <xdr:to>
      <xdr:col>24</xdr:col>
      <xdr:colOff>114300</xdr:colOff>
      <xdr:row>96</xdr:row>
      <xdr:rowOff>110128</xdr:rowOff>
    </xdr:to>
    <xdr:sp macro="" textlink="">
      <xdr:nvSpPr>
        <xdr:cNvPr id="258" name="楕円 257"/>
        <xdr:cNvSpPr/>
      </xdr:nvSpPr>
      <xdr:spPr>
        <a:xfrm>
          <a:off x="4584700" y="1646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31405</xdr:rowOff>
    </xdr:from>
    <xdr:ext cx="534377" cy="259045"/>
    <xdr:sp macro="" textlink="">
      <xdr:nvSpPr>
        <xdr:cNvPr id="259" name="衛生費該当値テキスト"/>
        <xdr:cNvSpPr txBox="1"/>
      </xdr:nvSpPr>
      <xdr:spPr>
        <a:xfrm>
          <a:off x="4686300" y="1631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48191</xdr:rowOff>
    </xdr:from>
    <xdr:to>
      <xdr:col>20</xdr:col>
      <xdr:colOff>38100</xdr:colOff>
      <xdr:row>96</xdr:row>
      <xdr:rowOff>149791</xdr:rowOff>
    </xdr:to>
    <xdr:sp macro="" textlink="">
      <xdr:nvSpPr>
        <xdr:cNvPr id="260" name="楕円 259"/>
        <xdr:cNvSpPr/>
      </xdr:nvSpPr>
      <xdr:spPr>
        <a:xfrm>
          <a:off x="3746500" y="1650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166318</xdr:rowOff>
    </xdr:from>
    <xdr:ext cx="534377" cy="259045"/>
    <xdr:sp macro="" textlink="">
      <xdr:nvSpPr>
        <xdr:cNvPr id="261" name="テキスト ボックス 260"/>
        <xdr:cNvSpPr txBox="1"/>
      </xdr:nvSpPr>
      <xdr:spPr>
        <a:xfrm>
          <a:off x="3530111" y="1628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71469</xdr:rowOff>
    </xdr:from>
    <xdr:to>
      <xdr:col>15</xdr:col>
      <xdr:colOff>101600</xdr:colOff>
      <xdr:row>97</xdr:row>
      <xdr:rowOff>1619</xdr:rowOff>
    </xdr:to>
    <xdr:sp macro="" textlink="">
      <xdr:nvSpPr>
        <xdr:cNvPr id="262" name="楕円 261"/>
        <xdr:cNvSpPr/>
      </xdr:nvSpPr>
      <xdr:spPr>
        <a:xfrm>
          <a:off x="2857500" y="1653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18146</xdr:rowOff>
    </xdr:from>
    <xdr:ext cx="534377" cy="259045"/>
    <xdr:sp macro="" textlink="">
      <xdr:nvSpPr>
        <xdr:cNvPr id="263" name="テキスト ボックス 262"/>
        <xdr:cNvSpPr txBox="1"/>
      </xdr:nvSpPr>
      <xdr:spPr>
        <a:xfrm>
          <a:off x="2641111" y="1630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29121</xdr:rowOff>
    </xdr:from>
    <xdr:to>
      <xdr:col>10</xdr:col>
      <xdr:colOff>165100</xdr:colOff>
      <xdr:row>97</xdr:row>
      <xdr:rowOff>130721</xdr:rowOff>
    </xdr:to>
    <xdr:sp macro="" textlink="">
      <xdr:nvSpPr>
        <xdr:cNvPr id="264" name="楕円 263"/>
        <xdr:cNvSpPr/>
      </xdr:nvSpPr>
      <xdr:spPr>
        <a:xfrm>
          <a:off x="1968500" y="1665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147248</xdr:rowOff>
    </xdr:from>
    <xdr:ext cx="534377" cy="259045"/>
    <xdr:sp macro="" textlink="">
      <xdr:nvSpPr>
        <xdr:cNvPr id="265" name="テキスト ボックス 264"/>
        <xdr:cNvSpPr txBox="1"/>
      </xdr:nvSpPr>
      <xdr:spPr>
        <a:xfrm>
          <a:off x="1752111" y="164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116866</xdr:rowOff>
    </xdr:from>
    <xdr:to>
      <xdr:col>6</xdr:col>
      <xdr:colOff>38100</xdr:colOff>
      <xdr:row>97</xdr:row>
      <xdr:rowOff>47016</xdr:rowOff>
    </xdr:to>
    <xdr:sp macro="" textlink="">
      <xdr:nvSpPr>
        <xdr:cNvPr id="266" name="楕円 265"/>
        <xdr:cNvSpPr/>
      </xdr:nvSpPr>
      <xdr:spPr>
        <a:xfrm>
          <a:off x="1079500" y="1657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63543</xdr:rowOff>
    </xdr:from>
    <xdr:ext cx="534377" cy="259045"/>
    <xdr:sp macro="" textlink="">
      <xdr:nvSpPr>
        <xdr:cNvPr id="267" name="テキスト ボックス 266"/>
        <xdr:cNvSpPr txBox="1"/>
      </xdr:nvSpPr>
      <xdr:spPr>
        <a:xfrm>
          <a:off x="863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57709</xdr:rowOff>
    </xdr:from>
    <xdr:to>
      <xdr:col>54</xdr:col>
      <xdr:colOff>189865</xdr:colOff>
      <xdr:row>39</xdr:row>
      <xdr:rowOff>36373</xdr:rowOff>
    </xdr:to>
    <xdr:cxnSp macro="">
      <xdr:nvCxnSpPr>
        <xdr:cNvPr id="291" name="直線コネクタ 290"/>
        <xdr:cNvCxnSpPr/>
      </xdr:nvCxnSpPr>
      <xdr:spPr>
        <a:xfrm flipV="1">
          <a:off x="10475595" y="5544109"/>
          <a:ext cx="1270" cy="117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40200</xdr:rowOff>
    </xdr:from>
    <xdr:ext cx="378565" cy="259045"/>
    <xdr:sp macro="" textlink="">
      <xdr:nvSpPr>
        <xdr:cNvPr id="292" name="労働費最小値テキスト"/>
        <xdr:cNvSpPr txBox="1"/>
      </xdr:nvSpPr>
      <xdr:spPr>
        <a:xfrm>
          <a:off x="10528300" y="6726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36373</xdr:rowOff>
    </xdr:from>
    <xdr:to>
      <xdr:col>55</xdr:col>
      <xdr:colOff>88900</xdr:colOff>
      <xdr:row>39</xdr:row>
      <xdr:rowOff>36373</xdr:rowOff>
    </xdr:to>
    <xdr:cxnSp macro="">
      <xdr:nvCxnSpPr>
        <xdr:cNvPr id="293" name="直線コネクタ 292"/>
        <xdr:cNvCxnSpPr/>
      </xdr:nvCxnSpPr>
      <xdr:spPr>
        <a:xfrm>
          <a:off x="10388600" y="6722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4386</xdr:rowOff>
    </xdr:from>
    <xdr:ext cx="534377" cy="259045"/>
    <xdr:sp macro="" textlink="">
      <xdr:nvSpPr>
        <xdr:cNvPr id="294" name="労働費最大値テキスト"/>
        <xdr:cNvSpPr txBox="1"/>
      </xdr:nvSpPr>
      <xdr:spPr>
        <a:xfrm>
          <a:off x="10528300" y="531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57709</xdr:rowOff>
    </xdr:from>
    <xdr:to>
      <xdr:col>55</xdr:col>
      <xdr:colOff>88900</xdr:colOff>
      <xdr:row>32</xdr:row>
      <xdr:rowOff>57709</xdr:rowOff>
    </xdr:to>
    <xdr:cxnSp macro="">
      <xdr:nvCxnSpPr>
        <xdr:cNvPr id="295" name="直線コネクタ 294"/>
        <xdr:cNvCxnSpPr/>
      </xdr:nvCxnSpPr>
      <xdr:spPr>
        <a:xfrm>
          <a:off x="10388600" y="554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161493</xdr:rowOff>
    </xdr:from>
    <xdr:to>
      <xdr:col>55</xdr:col>
      <xdr:colOff>0</xdr:colOff>
      <xdr:row>32</xdr:row>
      <xdr:rowOff>57709</xdr:rowOff>
    </xdr:to>
    <xdr:cxnSp macro="">
      <xdr:nvCxnSpPr>
        <xdr:cNvPr id="296" name="直線コネクタ 295"/>
        <xdr:cNvCxnSpPr/>
      </xdr:nvCxnSpPr>
      <xdr:spPr>
        <a:xfrm>
          <a:off x="9639300" y="5476443"/>
          <a:ext cx="8382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152214</xdr:rowOff>
    </xdr:from>
    <xdr:ext cx="469744" cy="259045"/>
    <xdr:sp macro="" textlink="">
      <xdr:nvSpPr>
        <xdr:cNvPr id="297" name="労働費平均値テキスト"/>
        <xdr:cNvSpPr txBox="1"/>
      </xdr:nvSpPr>
      <xdr:spPr>
        <a:xfrm>
          <a:off x="10528300" y="6495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2337</xdr:rowOff>
    </xdr:from>
    <xdr:to>
      <xdr:col>55</xdr:col>
      <xdr:colOff>50800</xdr:colOff>
      <xdr:row>38</xdr:row>
      <xdr:rowOff>103937</xdr:rowOff>
    </xdr:to>
    <xdr:sp macro="" textlink="">
      <xdr:nvSpPr>
        <xdr:cNvPr id="298" name="フローチャート: 判断 297"/>
        <xdr:cNvSpPr/>
      </xdr:nvSpPr>
      <xdr:spPr>
        <a:xfrm>
          <a:off x="10426700" y="651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133604</xdr:rowOff>
    </xdr:from>
    <xdr:to>
      <xdr:col>50</xdr:col>
      <xdr:colOff>114300</xdr:colOff>
      <xdr:row>31</xdr:row>
      <xdr:rowOff>161493</xdr:rowOff>
    </xdr:to>
    <xdr:cxnSp macro="">
      <xdr:nvCxnSpPr>
        <xdr:cNvPr id="299" name="直線コネクタ 298"/>
        <xdr:cNvCxnSpPr/>
      </xdr:nvCxnSpPr>
      <xdr:spPr>
        <a:xfrm>
          <a:off x="8750300" y="5448554"/>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170967</xdr:rowOff>
    </xdr:from>
    <xdr:to>
      <xdr:col>50</xdr:col>
      <xdr:colOff>165100</xdr:colOff>
      <xdr:row>38</xdr:row>
      <xdr:rowOff>101117</xdr:rowOff>
    </xdr:to>
    <xdr:sp macro="" textlink="">
      <xdr:nvSpPr>
        <xdr:cNvPr id="300" name="フローチャート: 判断 299"/>
        <xdr:cNvSpPr/>
      </xdr:nvSpPr>
      <xdr:spPr>
        <a:xfrm>
          <a:off x="9588500" y="651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92244</xdr:rowOff>
    </xdr:from>
    <xdr:ext cx="469744" cy="259045"/>
    <xdr:sp macro="" textlink="">
      <xdr:nvSpPr>
        <xdr:cNvPr id="301" name="テキスト ボックス 300"/>
        <xdr:cNvSpPr txBox="1"/>
      </xdr:nvSpPr>
      <xdr:spPr>
        <a:xfrm>
          <a:off x="9404428" y="66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133604</xdr:rowOff>
    </xdr:from>
    <xdr:to>
      <xdr:col>45</xdr:col>
      <xdr:colOff>177800</xdr:colOff>
      <xdr:row>31</xdr:row>
      <xdr:rowOff>170256</xdr:rowOff>
    </xdr:to>
    <xdr:cxnSp macro="">
      <xdr:nvCxnSpPr>
        <xdr:cNvPr id="302" name="直線コネクタ 301"/>
        <xdr:cNvCxnSpPr/>
      </xdr:nvCxnSpPr>
      <xdr:spPr>
        <a:xfrm flipV="1">
          <a:off x="7861300" y="5448554"/>
          <a:ext cx="88900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155651</xdr:rowOff>
    </xdr:from>
    <xdr:to>
      <xdr:col>46</xdr:col>
      <xdr:colOff>38100</xdr:colOff>
      <xdr:row>38</xdr:row>
      <xdr:rowOff>85801</xdr:rowOff>
    </xdr:to>
    <xdr:sp macro="" textlink="">
      <xdr:nvSpPr>
        <xdr:cNvPr id="303" name="フローチャート: 判断 302"/>
        <xdr:cNvSpPr/>
      </xdr:nvSpPr>
      <xdr:spPr>
        <a:xfrm>
          <a:off x="8699500" y="64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76928</xdr:rowOff>
    </xdr:from>
    <xdr:ext cx="469744" cy="259045"/>
    <xdr:sp macro="" textlink="">
      <xdr:nvSpPr>
        <xdr:cNvPr id="304" name="テキスト ボックス 303"/>
        <xdr:cNvSpPr txBox="1"/>
      </xdr:nvSpPr>
      <xdr:spPr>
        <a:xfrm>
          <a:off x="8515428" y="659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169875</xdr:rowOff>
    </xdr:from>
    <xdr:to>
      <xdr:col>41</xdr:col>
      <xdr:colOff>50800</xdr:colOff>
      <xdr:row>31</xdr:row>
      <xdr:rowOff>170256</xdr:rowOff>
    </xdr:to>
    <xdr:cxnSp macro="">
      <xdr:nvCxnSpPr>
        <xdr:cNvPr id="305" name="直線コネクタ 304"/>
        <xdr:cNvCxnSpPr/>
      </xdr:nvCxnSpPr>
      <xdr:spPr>
        <a:xfrm>
          <a:off x="6972300" y="548482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156032</xdr:rowOff>
    </xdr:from>
    <xdr:to>
      <xdr:col>41</xdr:col>
      <xdr:colOff>101600</xdr:colOff>
      <xdr:row>38</xdr:row>
      <xdr:rowOff>86182</xdr:rowOff>
    </xdr:to>
    <xdr:sp macro="" textlink="">
      <xdr:nvSpPr>
        <xdr:cNvPr id="306" name="フローチャート: 判断 305"/>
        <xdr:cNvSpPr/>
      </xdr:nvSpPr>
      <xdr:spPr>
        <a:xfrm>
          <a:off x="7810500" y="64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77309</xdr:rowOff>
    </xdr:from>
    <xdr:ext cx="469744" cy="259045"/>
    <xdr:sp macro="" textlink="">
      <xdr:nvSpPr>
        <xdr:cNvPr id="307" name="テキスト ボックス 306"/>
        <xdr:cNvSpPr txBox="1"/>
      </xdr:nvSpPr>
      <xdr:spPr>
        <a:xfrm>
          <a:off x="7626428" y="659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163805</xdr:rowOff>
    </xdr:from>
    <xdr:to>
      <xdr:col>36</xdr:col>
      <xdr:colOff>165100</xdr:colOff>
      <xdr:row>38</xdr:row>
      <xdr:rowOff>93955</xdr:rowOff>
    </xdr:to>
    <xdr:sp macro="" textlink="">
      <xdr:nvSpPr>
        <xdr:cNvPr id="308" name="フローチャート: 判断 307"/>
        <xdr:cNvSpPr/>
      </xdr:nvSpPr>
      <xdr:spPr>
        <a:xfrm>
          <a:off x="6921500" y="65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85082</xdr:rowOff>
    </xdr:from>
    <xdr:ext cx="469744" cy="259045"/>
    <xdr:sp macro="" textlink="">
      <xdr:nvSpPr>
        <xdr:cNvPr id="309" name="テキスト ボックス 308"/>
        <xdr:cNvSpPr txBox="1"/>
      </xdr:nvSpPr>
      <xdr:spPr>
        <a:xfrm>
          <a:off x="6737428" y="660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6909</xdr:rowOff>
    </xdr:from>
    <xdr:to>
      <xdr:col>55</xdr:col>
      <xdr:colOff>50800</xdr:colOff>
      <xdr:row>32</xdr:row>
      <xdr:rowOff>108509</xdr:rowOff>
    </xdr:to>
    <xdr:sp macro="" textlink="">
      <xdr:nvSpPr>
        <xdr:cNvPr id="315" name="楕円 314"/>
        <xdr:cNvSpPr/>
      </xdr:nvSpPr>
      <xdr:spPr>
        <a:xfrm>
          <a:off x="10426700" y="549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131386</xdr:rowOff>
    </xdr:from>
    <xdr:ext cx="534377" cy="259045"/>
    <xdr:sp macro="" textlink="">
      <xdr:nvSpPr>
        <xdr:cNvPr id="316" name="労働費該当値テキスト"/>
        <xdr:cNvSpPr txBox="1"/>
      </xdr:nvSpPr>
      <xdr:spPr>
        <a:xfrm>
          <a:off x="10528300" y="544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110693</xdr:rowOff>
    </xdr:from>
    <xdr:to>
      <xdr:col>50</xdr:col>
      <xdr:colOff>165100</xdr:colOff>
      <xdr:row>32</xdr:row>
      <xdr:rowOff>40843</xdr:rowOff>
    </xdr:to>
    <xdr:sp macro="" textlink="">
      <xdr:nvSpPr>
        <xdr:cNvPr id="317" name="楕円 316"/>
        <xdr:cNvSpPr/>
      </xdr:nvSpPr>
      <xdr:spPr>
        <a:xfrm>
          <a:off x="9588500" y="54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57370</xdr:rowOff>
    </xdr:from>
    <xdr:ext cx="534377" cy="259045"/>
    <xdr:sp macro="" textlink="">
      <xdr:nvSpPr>
        <xdr:cNvPr id="318" name="テキスト ボックス 317"/>
        <xdr:cNvSpPr txBox="1"/>
      </xdr:nvSpPr>
      <xdr:spPr>
        <a:xfrm>
          <a:off x="9372111" y="520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82804</xdr:rowOff>
    </xdr:from>
    <xdr:to>
      <xdr:col>46</xdr:col>
      <xdr:colOff>38100</xdr:colOff>
      <xdr:row>32</xdr:row>
      <xdr:rowOff>12954</xdr:rowOff>
    </xdr:to>
    <xdr:sp macro="" textlink="">
      <xdr:nvSpPr>
        <xdr:cNvPr id="319" name="楕円 318"/>
        <xdr:cNvSpPr/>
      </xdr:nvSpPr>
      <xdr:spPr>
        <a:xfrm>
          <a:off x="8699500" y="539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29481</xdr:rowOff>
    </xdr:from>
    <xdr:ext cx="534377" cy="259045"/>
    <xdr:sp macro="" textlink="">
      <xdr:nvSpPr>
        <xdr:cNvPr id="320" name="テキスト ボックス 319"/>
        <xdr:cNvSpPr txBox="1"/>
      </xdr:nvSpPr>
      <xdr:spPr>
        <a:xfrm>
          <a:off x="8483111" y="517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119456</xdr:rowOff>
    </xdr:from>
    <xdr:to>
      <xdr:col>41</xdr:col>
      <xdr:colOff>101600</xdr:colOff>
      <xdr:row>32</xdr:row>
      <xdr:rowOff>49606</xdr:rowOff>
    </xdr:to>
    <xdr:sp macro="" textlink="">
      <xdr:nvSpPr>
        <xdr:cNvPr id="321" name="楕円 320"/>
        <xdr:cNvSpPr/>
      </xdr:nvSpPr>
      <xdr:spPr>
        <a:xfrm>
          <a:off x="7810500" y="543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66133</xdr:rowOff>
    </xdr:from>
    <xdr:ext cx="534377" cy="259045"/>
    <xdr:sp macro="" textlink="">
      <xdr:nvSpPr>
        <xdr:cNvPr id="322" name="テキスト ボックス 321"/>
        <xdr:cNvSpPr txBox="1"/>
      </xdr:nvSpPr>
      <xdr:spPr>
        <a:xfrm>
          <a:off x="7594111" y="52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119075</xdr:rowOff>
    </xdr:from>
    <xdr:to>
      <xdr:col>36</xdr:col>
      <xdr:colOff>165100</xdr:colOff>
      <xdr:row>32</xdr:row>
      <xdr:rowOff>49225</xdr:rowOff>
    </xdr:to>
    <xdr:sp macro="" textlink="">
      <xdr:nvSpPr>
        <xdr:cNvPr id="323" name="楕円 322"/>
        <xdr:cNvSpPr/>
      </xdr:nvSpPr>
      <xdr:spPr>
        <a:xfrm>
          <a:off x="6921500" y="54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65752</xdr:rowOff>
    </xdr:from>
    <xdr:ext cx="534377" cy="259045"/>
    <xdr:sp macro="" textlink="">
      <xdr:nvSpPr>
        <xdr:cNvPr id="324" name="テキスト ボックス 323"/>
        <xdr:cNvSpPr txBox="1"/>
      </xdr:nvSpPr>
      <xdr:spPr>
        <a:xfrm>
          <a:off x="6705111" y="520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57496</xdr:rowOff>
    </xdr:from>
    <xdr:to>
      <xdr:col>54</xdr:col>
      <xdr:colOff>189865</xdr:colOff>
      <xdr:row>58</xdr:row>
      <xdr:rowOff>77704</xdr:rowOff>
    </xdr:to>
    <xdr:cxnSp macro="">
      <xdr:nvCxnSpPr>
        <xdr:cNvPr id="346" name="直線コネクタ 345"/>
        <xdr:cNvCxnSpPr/>
      </xdr:nvCxnSpPr>
      <xdr:spPr>
        <a:xfrm flipV="1">
          <a:off x="10475595" y="8801446"/>
          <a:ext cx="1270" cy="1220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7"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8" name="直線コネクタ 347"/>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4173</xdr:rowOff>
    </xdr:from>
    <xdr:ext cx="534377" cy="259045"/>
    <xdr:sp macro="" textlink="">
      <xdr:nvSpPr>
        <xdr:cNvPr id="349" name="農林水産業費最大値テキスト"/>
        <xdr:cNvSpPr txBox="1"/>
      </xdr:nvSpPr>
      <xdr:spPr>
        <a:xfrm>
          <a:off x="10528300" y="8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57496</xdr:rowOff>
    </xdr:from>
    <xdr:to>
      <xdr:col>55</xdr:col>
      <xdr:colOff>88900</xdr:colOff>
      <xdr:row>51</xdr:row>
      <xdr:rowOff>57496</xdr:rowOff>
    </xdr:to>
    <xdr:cxnSp macro="">
      <xdr:nvCxnSpPr>
        <xdr:cNvPr id="350" name="直線コネクタ 349"/>
        <xdr:cNvCxnSpPr/>
      </xdr:nvCxnSpPr>
      <xdr:spPr>
        <a:xfrm>
          <a:off x="10388600" y="880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101890</xdr:rowOff>
    </xdr:from>
    <xdr:to>
      <xdr:col>55</xdr:col>
      <xdr:colOff>0</xdr:colOff>
      <xdr:row>56</xdr:row>
      <xdr:rowOff>104815</xdr:rowOff>
    </xdr:to>
    <xdr:cxnSp macro="">
      <xdr:nvCxnSpPr>
        <xdr:cNvPr id="351" name="直線コネクタ 350"/>
        <xdr:cNvCxnSpPr/>
      </xdr:nvCxnSpPr>
      <xdr:spPr>
        <a:xfrm flipV="1">
          <a:off x="9639300" y="9703090"/>
          <a:ext cx="8382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48455</xdr:rowOff>
    </xdr:from>
    <xdr:ext cx="469744" cy="259045"/>
    <xdr:sp macro="" textlink="">
      <xdr:nvSpPr>
        <xdr:cNvPr id="352" name="農林水産業費平均値テキスト"/>
        <xdr:cNvSpPr txBox="1"/>
      </xdr:nvSpPr>
      <xdr:spPr>
        <a:xfrm>
          <a:off x="10528300" y="9478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25578</xdr:rowOff>
    </xdr:from>
    <xdr:to>
      <xdr:col>55</xdr:col>
      <xdr:colOff>50800</xdr:colOff>
      <xdr:row>56</xdr:row>
      <xdr:rowOff>127178</xdr:rowOff>
    </xdr:to>
    <xdr:sp macro="" textlink="">
      <xdr:nvSpPr>
        <xdr:cNvPr id="353" name="フローチャート: 判断 352"/>
        <xdr:cNvSpPr/>
      </xdr:nvSpPr>
      <xdr:spPr>
        <a:xfrm>
          <a:off x="104267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84150</xdr:rowOff>
    </xdr:from>
    <xdr:to>
      <xdr:col>50</xdr:col>
      <xdr:colOff>114300</xdr:colOff>
      <xdr:row>56</xdr:row>
      <xdr:rowOff>104815</xdr:rowOff>
    </xdr:to>
    <xdr:cxnSp macro="">
      <xdr:nvCxnSpPr>
        <xdr:cNvPr id="354" name="直線コネクタ 353"/>
        <xdr:cNvCxnSpPr/>
      </xdr:nvCxnSpPr>
      <xdr:spPr>
        <a:xfrm>
          <a:off x="8750300" y="9685350"/>
          <a:ext cx="8890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73401</xdr:rowOff>
    </xdr:from>
    <xdr:to>
      <xdr:col>50</xdr:col>
      <xdr:colOff>165100</xdr:colOff>
      <xdr:row>57</xdr:row>
      <xdr:rowOff>3551</xdr:rowOff>
    </xdr:to>
    <xdr:sp macro="" textlink="">
      <xdr:nvSpPr>
        <xdr:cNvPr id="355" name="フローチャート: 判断 354"/>
        <xdr:cNvSpPr/>
      </xdr:nvSpPr>
      <xdr:spPr>
        <a:xfrm>
          <a:off x="9588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166128</xdr:rowOff>
    </xdr:from>
    <xdr:ext cx="469744" cy="259045"/>
    <xdr:sp macro="" textlink="">
      <xdr:nvSpPr>
        <xdr:cNvPr id="356" name="テキスト ボックス 355"/>
        <xdr:cNvSpPr txBox="1"/>
      </xdr:nvSpPr>
      <xdr:spPr>
        <a:xfrm>
          <a:off x="9404428" y="976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84150</xdr:rowOff>
    </xdr:from>
    <xdr:to>
      <xdr:col>45</xdr:col>
      <xdr:colOff>177800</xdr:colOff>
      <xdr:row>56</xdr:row>
      <xdr:rowOff>112679</xdr:rowOff>
    </xdr:to>
    <xdr:cxnSp macro="">
      <xdr:nvCxnSpPr>
        <xdr:cNvPr id="357" name="直線コネクタ 356"/>
        <xdr:cNvCxnSpPr/>
      </xdr:nvCxnSpPr>
      <xdr:spPr>
        <a:xfrm flipV="1">
          <a:off x="7861300" y="9685350"/>
          <a:ext cx="889000" cy="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136723</xdr:rowOff>
    </xdr:from>
    <xdr:to>
      <xdr:col>46</xdr:col>
      <xdr:colOff>38100</xdr:colOff>
      <xdr:row>56</xdr:row>
      <xdr:rowOff>66873</xdr:rowOff>
    </xdr:to>
    <xdr:sp macro="" textlink="">
      <xdr:nvSpPr>
        <xdr:cNvPr id="358" name="フローチャート: 判断 357"/>
        <xdr:cNvSpPr/>
      </xdr:nvSpPr>
      <xdr:spPr>
        <a:xfrm>
          <a:off x="8699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83400</xdr:rowOff>
    </xdr:from>
    <xdr:ext cx="534377" cy="259045"/>
    <xdr:sp macro="" textlink="">
      <xdr:nvSpPr>
        <xdr:cNvPr id="359" name="テキスト ボックス 358"/>
        <xdr:cNvSpPr txBox="1"/>
      </xdr:nvSpPr>
      <xdr:spPr>
        <a:xfrm>
          <a:off x="8483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112679</xdr:rowOff>
    </xdr:from>
    <xdr:to>
      <xdr:col>41</xdr:col>
      <xdr:colOff>50800</xdr:colOff>
      <xdr:row>57</xdr:row>
      <xdr:rowOff>37059</xdr:rowOff>
    </xdr:to>
    <xdr:cxnSp macro="">
      <xdr:nvCxnSpPr>
        <xdr:cNvPr id="360" name="直線コネクタ 359"/>
        <xdr:cNvCxnSpPr/>
      </xdr:nvCxnSpPr>
      <xdr:spPr>
        <a:xfrm flipV="1">
          <a:off x="6972300" y="9713879"/>
          <a:ext cx="889000" cy="9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89998</xdr:rowOff>
    </xdr:from>
    <xdr:to>
      <xdr:col>41</xdr:col>
      <xdr:colOff>101600</xdr:colOff>
      <xdr:row>57</xdr:row>
      <xdr:rowOff>20148</xdr:rowOff>
    </xdr:to>
    <xdr:sp macro="" textlink="">
      <xdr:nvSpPr>
        <xdr:cNvPr id="361" name="フローチャート: 判断 360"/>
        <xdr:cNvSpPr/>
      </xdr:nvSpPr>
      <xdr:spPr>
        <a:xfrm>
          <a:off x="7810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11275</xdr:rowOff>
    </xdr:from>
    <xdr:ext cx="469744" cy="259045"/>
    <xdr:sp macro="" textlink="">
      <xdr:nvSpPr>
        <xdr:cNvPr id="362" name="テキスト ボックス 361"/>
        <xdr:cNvSpPr txBox="1"/>
      </xdr:nvSpPr>
      <xdr:spPr>
        <a:xfrm>
          <a:off x="7626428" y="97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75504</xdr:rowOff>
    </xdr:from>
    <xdr:to>
      <xdr:col>36</xdr:col>
      <xdr:colOff>165100</xdr:colOff>
      <xdr:row>57</xdr:row>
      <xdr:rowOff>5654</xdr:rowOff>
    </xdr:to>
    <xdr:sp macro="" textlink="">
      <xdr:nvSpPr>
        <xdr:cNvPr id="363" name="フローチャート: 判断 362"/>
        <xdr:cNvSpPr/>
      </xdr:nvSpPr>
      <xdr:spPr>
        <a:xfrm>
          <a:off x="6921500" y="967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22181</xdr:rowOff>
    </xdr:from>
    <xdr:ext cx="469744" cy="259045"/>
    <xdr:sp macro="" textlink="">
      <xdr:nvSpPr>
        <xdr:cNvPr id="364" name="テキスト ボックス 363"/>
        <xdr:cNvSpPr txBox="1"/>
      </xdr:nvSpPr>
      <xdr:spPr>
        <a:xfrm>
          <a:off x="6737428" y="945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51090</xdr:rowOff>
    </xdr:from>
    <xdr:to>
      <xdr:col>55</xdr:col>
      <xdr:colOff>50800</xdr:colOff>
      <xdr:row>56</xdr:row>
      <xdr:rowOff>152690</xdr:rowOff>
    </xdr:to>
    <xdr:sp macro="" textlink="">
      <xdr:nvSpPr>
        <xdr:cNvPr id="370" name="楕円 369"/>
        <xdr:cNvSpPr/>
      </xdr:nvSpPr>
      <xdr:spPr>
        <a:xfrm>
          <a:off x="10426700" y="965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29517</xdr:rowOff>
    </xdr:from>
    <xdr:ext cx="469744" cy="259045"/>
    <xdr:sp macro="" textlink="">
      <xdr:nvSpPr>
        <xdr:cNvPr id="371" name="農林水産業費該当値テキスト"/>
        <xdr:cNvSpPr txBox="1"/>
      </xdr:nvSpPr>
      <xdr:spPr>
        <a:xfrm>
          <a:off x="10528300" y="963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54015</xdr:rowOff>
    </xdr:from>
    <xdr:to>
      <xdr:col>50</xdr:col>
      <xdr:colOff>165100</xdr:colOff>
      <xdr:row>56</xdr:row>
      <xdr:rowOff>155615</xdr:rowOff>
    </xdr:to>
    <xdr:sp macro="" textlink="">
      <xdr:nvSpPr>
        <xdr:cNvPr id="372" name="楕円 371"/>
        <xdr:cNvSpPr/>
      </xdr:nvSpPr>
      <xdr:spPr>
        <a:xfrm>
          <a:off x="9588500" y="965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692</xdr:rowOff>
    </xdr:from>
    <xdr:ext cx="469744" cy="259045"/>
    <xdr:sp macro="" textlink="">
      <xdr:nvSpPr>
        <xdr:cNvPr id="373" name="テキスト ボックス 372"/>
        <xdr:cNvSpPr txBox="1"/>
      </xdr:nvSpPr>
      <xdr:spPr>
        <a:xfrm>
          <a:off x="9404428" y="943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33350</xdr:rowOff>
    </xdr:from>
    <xdr:to>
      <xdr:col>46</xdr:col>
      <xdr:colOff>38100</xdr:colOff>
      <xdr:row>56</xdr:row>
      <xdr:rowOff>134950</xdr:rowOff>
    </xdr:to>
    <xdr:sp macro="" textlink="">
      <xdr:nvSpPr>
        <xdr:cNvPr id="374" name="楕円 373"/>
        <xdr:cNvSpPr/>
      </xdr:nvSpPr>
      <xdr:spPr>
        <a:xfrm>
          <a:off x="8699500" y="96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126077</xdr:rowOff>
    </xdr:from>
    <xdr:ext cx="469744" cy="259045"/>
    <xdr:sp macro="" textlink="">
      <xdr:nvSpPr>
        <xdr:cNvPr id="375" name="テキスト ボックス 374"/>
        <xdr:cNvSpPr txBox="1"/>
      </xdr:nvSpPr>
      <xdr:spPr>
        <a:xfrm>
          <a:off x="8515428" y="972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61879</xdr:rowOff>
    </xdr:from>
    <xdr:to>
      <xdr:col>41</xdr:col>
      <xdr:colOff>101600</xdr:colOff>
      <xdr:row>56</xdr:row>
      <xdr:rowOff>163479</xdr:rowOff>
    </xdr:to>
    <xdr:sp macro="" textlink="">
      <xdr:nvSpPr>
        <xdr:cNvPr id="376" name="楕円 375"/>
        <xdr:cNvSpPr/>
      </xdr:nvSpPr>
      <xdr:spPr>
        <a:xfrm>
          <a:off x="7810500" y="966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8556</xdr:rowOff>
    </xdr:from>
    <xdr:ext cx="469744" cy="259045"/>
    <xdr:sp macro="" textlink="">
      <xdr:nvSpPr>
        <xdr:cNvPr id="377" name="テキスト ボックス 376"/>
        <xdr:cNvSpPr txBox="1"/>
      </xdr:nvSpPr>
      <xdr:spPr>
        <a:xfrm>
          <a:off x="7626428" y="943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157709</xdr:rowOff>
    </xdr:from>
    <xdr:to>
      <xdr:col>36</xdr:col>
      <xdr:colOff>165100</xdr:colOff>
      <xdr:row>57</xdr:row>
      <xdr:rowOff>87859</xdr:rowOff>
    </xdr:to>
    <xdr:sp macro="" textlink="">
      <xdr:nvSpPr>
        <xdr:cNvPr id="378" name="楕円 377"/>
        <xdr:cNvSpPr/>
      </xdr:nvSpPr>
      <xdr:spPr>
        <a:xfrm>
          <a:off x="6921500" y="975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78986</xdr:rowOff>
    </xdr:from>
    <xdr:ext cx="469744" cy="259045"/>
    <xdr:sp macro="" textlink="">
      <xdr:nvSpPr>
        <xdr:cNvPr id="379" name="テキスト ボックス 378"/>
        <xdr:cNvSpPr txBox="1"/>
      </xdr:nvSpPr>
      <xdr:spPr>
        <a:xfrm>
          <a:off x="6737428" y="985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21579</xdr:rowOff>
    </xdr:from>
    <xdr:to>
      <xdr:col>54</xdr:col>
      <xdr:colOff>189865</xdr:colOff>
      <xdr:row>79</xdr:row>
      <xdr:rowOff>13284</xdr:rowOff>
    </xdr:to>
    <xdr:cxnSp macro="">
      <xdr:nvCxnSpPr>
        <xdr:cNvPr id="405" name="直線コネクタ 404"/>
        <xdr:cNvCxnSpPr/>
      </xdr:nvCxnSpPr>
      <xdr:spPr>
        <a:xfrm flipV="1">
          <a:off x="10475595" y="12023079"/>
          <a:ext cx="1270" cy="1534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17111</xdr:rowOff>
    </xdr:from>
    <xdr:ext cx="469744" cy="259045"/>
    <xdr:sp macro="" textlink="">
      <xdr:nvSpPr>
        <xdr:cNvPr id="406" name="商工費最小値テキスト"/>
        <xdr:cNvSpPr txBox="1"/>
      </xdr:nvSpPr>
      <xdr:spPr>
        <a:xfrm>
          <a:off x="10528300" y="1356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13284</xdr:rowOff>
    </xdr:from>
    <xdr:to>
      <xdr:col>55</xdr:col>
      <xdr:colOff>88900</xdr:colOff>
      <xdr:row>79</xdr:row>
      <xdr:rowOff>13284</xdr:rowOff>
    </xdr:to>
    <xdr:cxnSp macro="">
      <xdr:nvCxnSpPr>
        <xdr:cNvPr id="407" name="直線コネクタ 406"/>
        <xdr:cNvCxnSpPr/>
      </xdr:nvCxnSpPr>
      <xdr:spPr>
        <a:xfrm>
          <a:off x="10388600" y="1355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139706</xdr:rowOff>
    </xdr:from>
    <xdr:ext cx="534377" cy="259045"/>
    <xdr:sp macro="" textlink="">
      <xdr:nvSpPr>
        <xdr:cNvPr id="408" name="商工費最大値テキスト"/>
        <xdr:cNvSpPr txBox="1"/>
      </xdr:nvSpPr>
      <xdr:spPr>
        <a:xfrm>
          <a:off x="10528300" y="1179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21579</xdr:rowOff>
    </xdr:from>
    <xdr:to>
      <xdr:col>55</xdr:col>
      <xdr:colOff>88900</xdr:colOff>
      <xdr:row>70</xdr:row>
      <xdr:rowOff>21579</xdr:rowOff>
    </xdr:to>
    <xdr:cxnSp macro="">
      <xdr:nvCxnSpPr>
        <xdr:cNvPr id="409" name="直線コネクタ 408"/>
        <xdr:cNvCxnSpPr/>
      </xdr:nvCxnSpPr>
      <xdr:spPr>
        <a:xfrm>
          <a:off x="10388600" y="1202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15929</xdr:rowOff>
    </xdr:from>
    <xdr:to>
      <xdr:col>55</xdr:col>
      <xdr:colOff>0</xdr:colOff>
      <xdr:row>78</xdr:row>
      <xdr:rowOff>31214</xdr:rowOff>
    </xdr:to>
    <xdr:cxnSp macro="">
      <xdr:nvCxnSpPr>
        <xdr:cNvPr id="410" name="直線コネクタ 409"/>
        <xdr:cNvCxnSpPr/>
      </xdr:nvCxnSpPr>
      <xdr:spPr>
        <a:xfrm flipV="1">
          <a:off x="9639300" y="13389029"/>
          <a:ext cx="838200" cy="1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33792</xdr:rowOff>
    </xdr:from>
    <xdr:ext cx="534377" cy="259045"/>
    <xdr:sp macro="" textlink="">
      <xdr:nvSpPr>
        <xdr:cNvPr id="411" name="商工費平均値テキスト"/>
        <xdr:cNvSpPr txBox="1"/>
      </xdr:nvSpPr>
      <xdr:spPr>
        <a:xfrm>
          <a:off x="10528300" y="12892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10914</xdr:rowOff>
    </xdr:from>
    <xdr:to>
      <xdr:col>55</xdr:col>
      <xdr:colOff>50800</xdr:colOff>
      <xdr:row>76</xdr:row>
      <xdr:rowOff>112514</xdr:rowOff>
    </xdr:to>
    <xdr:sp macro="" textlink="">
      <xdr:nvSpPr>
        <xdr:cNvPr id="412" name="フローチャート: 判断 411"/>
        <xdr:cNvSpPr/>
      </xdr:nvSpPr>
      <xdr:spPr>
        <a:xfrm>
          <a:off x="104267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19424</xdr:rowOff>
    </xdr:from>
    <xdr:to>
      <xdr:col>50</xdr:col>
      <xdr:colOff>114300</xdr:colOff>
      <xdr:row>78</xdr:row>
      <xdr:rowOff>31214</xdr:rowOff>
    </xdr:to>
    <xdr:cxnSp macro="">
      <xdr:nvCxnSpPr>
        <xdr:cNvPr id="413" name="直線コネクタ 412"/>
        <xdr:cNvCxnSpPr/>
      </xdr:nvCxnSpPr>
      <xdr:spPr>
        <a:xfrm>
          <a:off x="8750300" y="13392524"/>
          <a:ext cx="889000" cy="1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89650</xdr:rowOff>
    </xdr:from>
    <xdr:to>
      <xdr:col>50</xdr:col>
      <xdr:colOff>165100</xdr:colOff>
      <xdr:row>77</xdr:row>
      <xdr:rowOff>19800</xdr:rowOff>
    </xdr:to>
    <xdr:sp macro="" textlink="">
      <xdr:nvSpPr>
        <xdr:cNvPr id="414" name="フローチャート: 判断 413"/>
        <xdr:cNvSpPr/>
      </xdr:nvSpPr>
      <xdr:spPr>
        <a:xfrm>
          <a:off x="9588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36328</xdr:rowOff>
    </xdr:from>
    <xdr:ext cx="534377" cy="259045"/>
    <xdr:sp macro="" textlink="">
      <xdr:nvSpPr>
        <xdr:cNvPr id="415" name="テキスト ボックス 414"/>
        <xdr:cNvSpPr txBox="1"/>
      </xdr:nvSpPr>
      <xdr:spPr>
        <a:xfrm>
          <a:off x="9372111" y="128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76084</xdr:rowOff>
    </xdr:from>
    <xdr:to>
      <xdr:col>45</xdr:col>
      <xdr:colOff>177800</xdr:colOff>
      <xdr:row>78</xdr:row>
      <xdr:rowOff>19424</xdr:rowOff>
    </xdr:to>
    <xdr:cxnSp macro="">
      <xdr:nvCxnSpPr>
        <xdr:cNvPr id="416" name="直線コネクタ 415"/>
        <xdr:cNvCxnSpPr/>
      </xdr:nvCxnSpPr>
      <xdr:spPr>
        <a:xfrm>
          <a:off x="7861300" y="13106284"/>
          <a:ext cx="889000" cy="28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39326</xdr:rowOff>
    </xdr:from>
    <xdr:to>
      <xdr:col>46</xdr:col>
      <xdr:colOff>38100</xdr:colOff>
      <xdr:row>77</xdr:row>
      <xdr:rowOff>140926</xdr:rowOff>
    </xdr:to>
    <xdr:sp macro="" textlink="">
      <xdr:nvSpPr>
        <xdr:cNvPr id="417" name="フローチャート: 判断 416"/>
        <xdr:cNvSpPr/>
      </xdr:nvSpPr>
      <xdr:spPr>
        <a:xfrm>
          <a:off x="8699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157453</xdr:rowOff>
    </xdr:from>
    <xdr:ext cx="534377" cy="259045"/>
    <xdr:sp macro="" textlink="">
      <xdr:nvSpPr>
        <xdr:cNvPr id="418" name="テキスト ボックス 417"/>
        <xdr:cNvSpPr txBox="1"/>
      </xdr:nvSpPr>
      <xdr:spPr>
        <a:xfrm>
          <a:off x="8483111" y="130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133299</xdr:rowOff>
    </xdr:from>
    <xdr:to>
      <xdr:col>41</xdr:col>
      <xdr:colOff>50800</xdr:colOff>
      <xdr:row>76</xdr:row>
      <xdr:rowOff>76084</xdr:rowOff>
    </xdr:to>
    <xdr:cxnSp macro="">
      <xdr:nvCxnSpPr>
        <xdr:cNvPr id="419" name="直線コネクタ 418"/>
        <xdr:cNvCxnSpPr/>
      </xdr:nvCxnSpPr>
      <xdr:spPr>
        <a:xfrm>
          <a:off x="6972300" y="12649149"/>
          <a:ext cx="889000" cy="45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57353</xdr:rowOff>
    </xdr:from>
    <xdr:to>
      <xdr:col>41</xdr:col>
      <xdr:colOff>101600</xdr:colOff>
      <xdr:row>77</xdr:row>
      <xdr:rowOff>158953</xdr:rowOff>
    </xdr:to>
    <xdr:sp macro="" textlink="">
      <xdr:nvSpPr>
        <xdr:cNvPr id="420" name="フローチャート: 判断 419"/>
        <xdr:cNvSpPr/>
      </xdr:nvSpPr>
      <xdr:spPr>
        <a:xfrm>
          <a:off x="7810500" y="132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150080</xdr:rowOff>
    </xdr:from>
    <xdr:ext cx="534377" cy="259045"/>
    <xdr:sp macro="" textlink="">
      <xdr:nvSpPr>
        <xdr:cNvPr id="421" name="テキスト ボックス 420"/>
        <xdr:cNvSpPr txBox="1"/>
      </xdr:nvSpPr>
      <xdr:spPr>
        <a:xfrm>
          <a:off x="7594111" y="133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45858</xdr:rowOff>
    </xdr:from>
    <xdr:to>
      <xdr:col>36</xdr:col>
      <xdr:colOff>165100</xdr:colOff>
      <xdr:row>77</xdr:row>
      <xdr:rowOff>147458</xdr:rowOff>
    </xdr:to>
    <xdr:sp macro="" textlink="">
      <xdr:nvSpPr>
        <xdr:cNvPr id="422" name="フローチャート: 判断 421"/>
        <xdr:cNvSpPr/>
      </xdr:nvSpPr>
      <xdr:spPr>
        <a:xfrm>
          <a:off x="6921500" y="1324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138585</xdr:rowOff>
    </xdr:from>
    <xdr:ext cx="534377" cy="259045"/>
    <xdr:sp macro="" textlink="">
      <xdr:nvSpPr>
        <xdr:cNvPr id="423" name="テキスト ボックス 422"/>
        <xdr:cNvSpPr txBox="1"/>
      </xdr:nvSpPr>
      <xdr:spPr>
        <a:xfrm>
          <a:off x="6705111" y="1334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136579</xdr:rowOff>
    </xdr:from>
    <xdr:to>
      <xdr:col>55</xdr:col>
      <xdr:colOff>50800</xdr:colOff>
      <xdr:row>78</xdr:row>
      <xdr:rowOff>66729</xdr:rowOff>
    </xdr:to>
    <xdr:sp macro="" textlink="">
      <xdr:nvSpPr>
        <xdr:cNvPr id="429" name="楕円 428"/>
        <xdr:cNvSpPr/>
      </xdr:nvSpPr>
      <xdr:spPr>
        <a:xfrm>
          <a:off x="10426700" y="1333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115006</xdr:rowOff>
    </xdr:from>
    <xdr:ext cx="469744" cy="259045"/>
    <xdr:sp macro="" textlink="">
      <xdr:nvSpPr>
        <xdr:cNvPr id="430" name="商工費該当値テキスト"/>
        <xdr:cNvSpPr txBox="1"/>
      </xdr:nvSpPr>
      <xdr:spPr>
        <a:xfrm>
          <a:off x="10528300" y="1331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151864</xdr:rowOff>
    </xdr:from>
    <xdr:to>
      <xdr:col>50</xdr:col>
      <xdr:colOff>165100</xdr:colOff>
      <xdr:row>78</xdr:row>
      <xdr:rowOff>82014</xdr:rowOff>
    </xdr:to>
    <xdr:sp macro="" textlink="">
      <xdr:nvSpPr>
        <xdr:cNvPr id="431" name="楕円 430"/>
        <xdr:cNvSpPr/>
      </xdr:nvSpPr>
      <xdr:spPr>
        <a:xfrm>
          <a:off x="9588500" y="1335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73141</xdr:rowOff>
    </xdr:from>
    <xdr:ext cx="469744" cy="259045"/>
    <xdr:sp macro="" textlink="">
      <xdr:nvSpPr>
        <xdr:cNvPr id="432" name="テキスト ボックス 431"/>
        <xdr:cNvSpPr txBox="1"/>
      </xdr:nvSpPr>
      <xdr:spPr>
        <a:xfrm>
          <a:off x="9404428" y="1344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140074</xdr:rowOff>
    </xdr:from>
    <xdr:to>
      <xdr:col>46</xdr:col>
      <xdr:colOff>38100</xdr:colOff>
      <xdr:row>78</xdr:row>
      <xdr:rowOff>70224</xdr:rowOff>
    </xdr:to>
    <xdr:sp macro="" textlink="">
      <xdr:nvSpPr>
        <xdr:cNvPr id="433" name="楕円 432"/>
        <xdr:cNvSpPr/>
      </xdr:nvSpPr>
      <xdr:spPr>
        <a:xfrm>
          <a:off x="8699500" y="1334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61351</xdr:rowOff>
    </xdr:from>
    <xdr:ext cx="469744" cy="259045"/>
    <xdr:sp macro="" textlink="">
      <xdr:nvSpPr>
        <xdr:cNvPr id="434" name="テキスト ボックス 433"/>
        <xdr:cNvSpPr txBox="1"/>
      </xdr:nvSpPr>
      <xdr:spPr>
        <a:xfrm>
          <a:off x="8515428" y="1343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25284</xdr:rowOff>
    </xdr:from>
    <xdr:to>
      <xdr:col>41</xdr:col>
      <xdr:colOff>101600</xdr:colOff>
      <xdr:row>76</xdr:row>
      <xdr:rowOff>126884</xdr:rowOff>
    </xdr:to>
    <xdr:sp macro="" textlink="">
      <xdr:nvSpPr>
        <xdr:cNvPr id="435" name="楕円 434"/>
        <xdr:cNvSpPr/>
      </xdr:nvSpPr>
      <xdr:spPr>
        <a:xfrm>
          <a:off x="7810500" y="1305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143411</xdr:rowOff>
    </xdr:from>
    <xdr:ext cx="534377" cy="259045"/>
    <xdr:sp macro="" textlink="">
      <xdr:nvSpPr>
        <xdr:cNvPr id="436" name="テキスト ボックス 435"/>
        <xdr:cNvSpPr txBox="1"/>
      </xdr:nvSpPr>
      <xdr:spPr>
        <a:xfrm>
          <a:off x="7594111" y="1283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82499</xdr:rowOff>
    </xdr:from>
    <xdr:to>
      <xdr:col>36</xdr:col>
      <xdr:colOff>165100</xdr:colOff>
      <xdr:row>74</xdr:row>
      <xdr:rowOff>12649</xdr:rowOff>
    </xdr:to>
    <xdr:sp macro="" textlink="">
      <xdr:nvSpPr>
        <xdr:cNvPr id="437" name="楕円 436"/>
        <xdr:cNvSpPr/>
      </xdr:nvSpPr>
      <xdr:spPr>
        <a:xfrm>
          <a:off x="6921500" y="1259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29176</xdr:rowOff>
    </xdr:from>
    <xdr:ext cx="534377" cy="259045"/>
    <xdr:sp macro="" textlink="">
      <xdr:nvSpPr>
        <xdr:cNvPr id="438" name="テキスト ボックス 437"/>
        <xdr:cNvSpPr txBox="1"/>
      </xdr:nvSpPr>
      <xdr:spPr>
        <a:xfrm>
          <a:off x="6705111" y="1237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4" name="テキスト ボックス 45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131451</xdr:rowOff>
    </xdr:from>
    <xdr:to>
      <xdr:col>54</xdr:col>
      <xdr:colOff>189865</xdr:colOff>
      <xdr:row>98</xdr:row>
      <xdr:rowOff>121785</xdr:rowOff>
    </xdr:to>
    <xdr:cxnSp macro="">
      <xdr:nvCxnSpPr>
        <xdr:cNvPr id="462" name="直線コネクタ 461"/>
        <xdr:cNvCxnSpPr/>
      </xdr:nvCxnSpPr>
      <xdr:spPr>
        <a:xfrm flipV="1">
          <a:off x="10475595" y="15561951"/>
          <a:ext cx="1270" cy="1361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125612</xdr:rowOff>
    </xdr:from>
    <xdr:ext cx="534377" cy="259045"/>
    <xdr:sp macro="" textlink="">
      <xdr:nvSpPr>
        <xdr:cNvPr id="463" name="土木費最小値テキスト"/>
        <xdr:cNvSpPr txBox="1"/>
      </xdr:nvSpPr>
      <xdr:spPr>
        <a:xfrm>
          <a:off x="10528300" y="1692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121785</xdr:rowOff>
    </xdr:from>
    <xdr:to>
      <xdr:col>55</xdr:col>
      <xdr:colOff>88900</xdr:colOff>
      <xdr:row>98</xdr:row>
      <xdr:rowOff>121785</xdr:rowOff>
    </xdr:to>
    <xdr:cxnSp macro="">
      <xdr:nvCxnSpPr>
        <xdr:cNvPr id="464" name="直線コネクタ 463"/>
        <xdr:cNvCxnSpPr/>
      </xdr:nvCxnSpPr>
      <xdr:spPr>
        <a:xfrm>
          <a:off x="10388600" y="1692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78128</xdr:rowOff>
    </xdr:from>
    <xdr:ext cx="599010" cy="259045"/>
    <xdr:sp macro="" textlink="">
      <xdr:nvSpPr>
        <xdr:cNvPr id="465" name="土木費最大値テキスト"/>
        <xdr:cNvSpPr txBox="1"/>
      </xdr:nvSpPr>
      <xdr:spPr>
        <a:xfrm>
          <a:off x="10528300" y="1533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382,165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131451</xdr:rowOff>
    </xdr:from>
    <xdr:to>
      <xdr:col>55</xdr:col>
      <xdr:colOff>88900</xdr:colOff>
      <xdr:row>90</xdr:row>
      <xdr:rowOff>131451</xdr:rowOff>
    </xdr:to>
    <xdr:cxnSp macro="">
      <xdr:nvCxnSpPr>
        <xdr:cNvPr id="466" name="直線コネクタ 465"/>
        <xdr:cNvCxnSpPr/>
      </xdr:nvCxnSpPr>
      <xdr:spPr>
        <a:xfrm>
          <a:off x="10388600" y="1556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47503</xdr:rowOff>
    </xdr:from>
    <xdr:to>
      <xdr:col>55</xdr:col>
      <xdr:colOff>0</xdr:colOff>
      <xdr:row>98</xdr:row>
      <xdr:rowOff>58920</xdr:rowOff>
    </xdr:to>
    <xdr:cxnSp macro="">
      <xdr:nvCxnSpPr>
        <xdr:cNvPr id="467" name="直線コネクタ 466"/>
        <xdr:cNvCxnSpPr/>
      </xdr:nvCxnSpPr>
      <xdr:spPr>
        <a:xfrm flipV="1">
          <a:off x="9639300" y="16849603"/>
          <a:ext cx="838200" cy="1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148328</xdr:rowOff>
    </xdr:from>
    <xdr:ext cx="534377" cy="259045"/>
    <xdr:sp macro="" textlink="">
      <xdr:nvSpPr>
        <xdr:cNvPr id="468" name="土木費平均値テキスト"/>
        <xdr:cNvSpPr txBox="1"/>
      </xdr:nvSpPr>
      <xdr:spPr>
        <a:xfrm>
          <a:off x="10528300" y="16778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169901</xdr:rowOff>
    </xdr:from>
    <xdr:to>
      <xdr:col>55</xdr:col>
      <xdr:colOff>50800</xdr:colOff>
      <xdr:row>98</xdr:row>
      <xdr:rowOff>100051</xdr:rowOff>
    </xdr:to>
    <xdr:sp macro="" textlink="">
      <xdr:nvSpPr>
        <xdr:cNvPr id="469" name="フローチャート: 判断 468"/>
        <xdr:cNvSpPr/>
      </xdr:nvSpPr>
      <xdr:spPr>
        <a:xfrm>
          <a:off x="10426700" y="1680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58920</xdr:rowOff>
    </xdr:from>
    <xdr:to>
      <xdr:col>50</xdr:col>
      <xdr:colOff>114300</xdr:colOff>
      <xdr:row>98</xdr:row>
      <xdr:rowOff>72656</xdr:rowOff>
    </xdr:to>
    <xdr:cxnSp macro="">
      <xdr:nvCxnSpPr>
        <xdr:cNvPr id="470" name="直線コネクタ 469"/>
        <xdr:cNvCxnSpPr/>
      </xdr:nvCxnSpPr>
      <xdr:spPr>
        <a:xfrm flipV="1">
          <a:off x="8750300" y="16861020"/>
          <a:ext cx="889000" cy="1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1476</xdr:rowOff>
    </xdr:from>
    <xdr:to>
      <xdr:col>50</xdr:col>
      <xdr:colOff>165100</xdr:colOff>
      <xdr:row>98</xdr:row>
      <xdr:rowOff>103076</xdr:rowOff>
    </xdr:to>
    <xdr:sp macro="" textlink="">
      <xdr:nvSpPr>
        <xdr:cNvPr id="471" name="フローチャート: 判断 470"/>
        <xdr:cNvSpPr/>
      </xdr:nvSpPr>
      <xdr:spPr>
        <a:xfrm>
          <a:off x="9588500" y="168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119603</xdr:rowOff>
    </xdr:from>
    <xdr:ext cx="534377" cy="259045"/>
    <xdr:sp macro="" textlink="">
      <xdr:nvSpPr>
        <xdr:cNvPr id="472" name="テキスト ボックス 471"/>
        <xdr:cNvSpPr txBox="1"/>
      </xdr:nvSpPr>
      <xdr:spPr>
        <a:xfrm>
          <a:off x="9372111" y="1657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72656</xdr:rowOff>
    </xdr:from>
    <xdr:to>
      <xdr:col>45</xdr:col>
      <xdr:colOff>177800</xdr:colOff>
      <xdr:row>98</xdr:row>
      <xdr:rowOff>72845</xdr:rowOff>
    </xdr:to>
    <xdr:cxnSp macro="">
      <xdr:nvCxnSpPr>
        <xdr:cNvPr id="473" name="直線コネクタ 472"/>
        <xdr:cNvCxnSpPr/>
      </xdr:nvCxnSpPr>
      <xdr:spPr>
        <a:xfrm flipV="1">
          <a:off x="7861300" y="16874756"/>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109024</xdr:rowOff>
    </xdr:from>
    <xdr:to>
      <xdr:col>46</xdr:col>
      <xdr:colOff>38100</xdr:colOff>
      <xdr:row>98</xdr:row>
      <xdr:rowOff>39174</xdr:rowOff>
    </xdr:to>
    <xdr:sp macro="" textlink="">
      <xdr:nvSpPr>
        <xdr:cNvPr id="474" name="フローチャート: 判断 473"/>
        <xdr:cNvSpPr/>
      </xdr:nvSpPr>
      <xdr:spPr>
        <a:xfrm>
          <a:off x="8699500" y="1673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55701</xdr:rowOff>
    </xdr:from>
    <xdr:ext cx="534377" cy="259045"/>
    <xdr:sp macro="" textlink="">
      <xdr:nvSpPr>
        <xdr:cNvPr id="475" name="テキスト ボックス 474"/>
        <xdr:cNvSpPr txBox="1"/>
      </xdr:nvSpPr>
      <xdr:spPr>
        <a:xfrm>
          <a:off x="8483111" y="165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38712</xdr:rowOff>
    </xdr:from>
    <xdr:to>
      <xdr:col>41</xdr:col>
      <xdr:colOff>50800</xdr:colOff>
      <xdr:row>98</xdr:row>
      <xdr:rowOff>72845</xdr:rowOff>
    </xdr:to>
    <xdr:cxnSp macro="">
      <xdr:nvCxnSpPr>
        <xdr:cNvPr id="476" name="直線コネクタ 475"/>
        <xdr:cNvCxnSpPr/>
      </xdr:nvCxnSpPr>
      <xdr:spPr>
        <a:xfrm>
          <a:off x="6972300" y="16840812"/>
          <a:ext cx="889000" cy="3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169915</xdr:rowOff>
    </xdr:from>
    <xdr:to>
      <xdr:col>41</xdr:col>
      <xdr:colOff>101600</xdr:colOff>
      <xdr:row>98</xdr:row>
      <xdr:rowOff>100065</xdr:rowOff>
    </xdr:to>
    <xdr:sp macro="" textlink="">
      <xdr:nvSpPr>
        <xdr:cNvPr id="477" name="フローチャート: 判断 476"/>
        <xdr:cNvSpPr/>
      </xdr:nvSpPr>
      <xdr:spPr>
        <a:xfrm>
          <a:off x="7810500" y="168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116592</xdr:rowOff>
    </xdr:from>
    <xdr:ext cx="534377" cy="259045"/>
    <xdr:sp macro="" textlink="">
      <xdr:nvSpPr>
        <xdr:cNvPr id="478" name="テキスト ボックス 477"/>
        <xdr:cNvSpPr txBox="1"/>
      </xdr:nvSpPr>
      <xdr:spPr>
        <a:xfrm>
          <a:off x="7594111" y="1657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170644</xdr:rowOff>
    </xdr:from>
    <xdr:to>
      <xdr:col>36</xdr:col>
      <xdr:colOff>165100</xdr:colOff>
      <xdr:row>98</xdr:row>
      <xdr:rowOff>100794</xdr:rowOff>
    </xdr:to>
    <xdr:sp macro="" textlink="">
      <xdr:nvSpPr>
        <xdr:cNvPr id="479" name="フローチャート: 判断 478"/>
        <xdr:cNvSpPr/>
      </xdr:nvSpPr>
      <xdr:spPr>
        <a:xfrm>
          <a:off x="6921500" y="168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91921</xdr:rowOff>
    </xdr:from>
    <xdr:ext cx="534377" cy="259045"/>
    <xdr:sp macro="" textlink="">
      <xdr:nvSpPr>
        <xdr:cNvPr id="480" name="テキスト ボックス 479"/>
        <xdr:cNvSpPr txBox="1"/>
      </xdr:nvSpPr>
      <xdr:spPr>
        <a:xfrm>
          <a:off x="6705111" y="1689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168153</xdr:rowOff>
    </xdr:from>
    <xdr:to>
      <xdr:col>55</xdr:col>
      <xdr:colOff>50800</xdr:colOff>
      <xdr:row>98</xdr:row>
      <xdr:rowOff>98303</xdr:rowOff>
    </xdr:to>
    <xdr:sp macro="" textlink="">
      <xdr:nvSpPr>
        <xdr:cNvPr id="486" name="楕円 485"/>
        <xdr:cNvSpPr/>
      </xdr:nvSpPr>
      <xdr:spPr>
        <a:xfrm>
          <a:off x="10426700" y="1679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127530</xdr:rowOff>
    </xdr:from>
    <xdr:ext cx="534377" cy="259045"/>
    <xdr:sp macro="" textlink="">
      <xdr:nvSpPr>
        <xdr:cNvPr id="487" name="土木費該当値テキスト"/>
        <xdr:cNvSpPr txBox="1"/>
      </xdr:nvSpPr>
      <xdr:spPr>
        <a:xfrm>
          <a:off x="10528300" y="1658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8120</xdr:rowOff>
    </xdr:from>
    <xdr:to>
      <xdr:col>50</xdr:col>
      <xdr:colOff>165100</xdr:colOff>
      <xdr:row>98</xdr:row>
      <xdr:rowOff>109720</xdr:rowOff>
    </xdr:to>
    <xdr:sp macro="" textlink="">
      <xdr:nvSpPr>
        <xdr:cNvPr id="488" name="楕円 487"/>
        <xdr:cNvSpPr/>
      </xdr:nvSpPr>
      <xdr:spPr>
        <a:xfrm>
          <a:off x="9588500" y="1681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100847</xdr:rowOff>
    </xdr:from>
    <xdr:ext cx="534377" cy="259045"/>
    <xdr:sp macro="" textlink="">
      <xdr:nvSpPr>
        <xdr:cNvPr id="489" name="テキスト ボックス 488"/>
        <xdr:cNvSpPr txBox="1"/>
      </xdr:nvSpPr>
      <xdr:spPr>
        <a:xfrm>
          <a:off x="9372111" y="1690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21856</xdr:rowOff>
    </xdr:from>
    <xdr:to>
      <xdr:col>46</xdr:col>
      <xdr:colOff>38100</xdr:colOff>
      <xdr:row>98</xdr:row>
      <xdr:rowOff>123456</xdr:rowOff>
    </xdr:to>
    <xdr:sp macro="" textlink="">
      <xdr:nvSpPr>
        <xdr:cNvPr id="490" name="楕円 489"/>
        <xdr:cNvSpPr/>
      </xdr:nvSpPr>
      <xdr:spPr>
        <a:xfrm>
          <a:off x="8699500" y="1682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114583</xdr:rowOff>
    </xdr:from>
    <xdr:ext cx="534377" cy="259045"/>
    <xdr:sp macro="" textlink="">
      <xdr:nvSpPr>
        <xdr:cNvPr id="491" name="テキスト ボックス 490"/>
        <xdr:cNvSpPr txBox="1"/>
      </xdr:nvSpPr>
      <xdr:spPr>
        <a:xfrm>
          <a:off x="8483111" y="1691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22045</xdr:rowOff>
    </xdr:from>
    <xdr:to>
      <xdr:col>41</xdr:col>
      <xdr:colOff>101600</xdr:colOff>
      <xdr:row>98</xdr:row>
      <xdr:rowOff>123645</xdr:rowOff>
    </xdr:to>
    <xdr:sp macro="" textlink="">
      <xdr:nvSpPr>
        <xdr:cNvPr id="492" name="楕円 491"/>
        <xdr:cNvSpPr/>
      </xdr:nvSpPr>
      <xdr:spPr>
        <a:xfrm>
          <a:off x="7810500" y="1682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114772</xdr:rowOff>
    </xdr:from>
    <xdr:ext cx="534377" cy="259045"/>
    <xdr:sp macro="" textlink="">
      <xdr:nvSpPr>
        <xdr:cNvPr id="493" name="テキスト ボックス 492"/>
        <xdr:cNvSpPr txBox="1"/>
      </xdr:nvSpPr>
      <xdr:spPr>
        <a:xfrm>
          <a:off x="7594111" y="1691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159362</xdr:rowOff>
    </xdr:from>
    <xdr:to>
      <xdr:col>36</xdr:col>
      <xdr:colOff>165100</xdr:colOff>
      <xdr:row>98</xdr:row>
      <xdr:rowOff>89512</xdr:rowOff>
    </xdr:to>
    <xdr:sp macro="" textlink="">
      <xdr:nvSpPr>
        <xdr:cNvPr id="494" name="楕円 493"/>
        <xdr:cNvSpPr/>
      </xdr:nvSpPr>
      <xdr:spPr>
        <a:xfrm>
          <a:off x="6921500" y="1679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106039</xdr:rowOff>
    </xdr:from>
    <xdr:ext cx="534377" cy="259045"/>
    <xdr:sp macro="" textlink="">
      <xdr:nvSpPr>
        <xdr:cNvPr id="495" name="テキスト ボックス 494"/>
        <xdr:cNvSpPr txBox="1"/>
      </xdr:nvSpPr>
      <xdr:spPr>
        <a:xfrm>
          <a:off x="6705111" y="1656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6" name="テキスト ボックス 505"/>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28067</xdr:rowOff>
    </xdr:from>
    <xdr:to>
      <xdr:col>85</xdr:col>
      <xdr:colOff>126364</xdr:colOff>
      <xdr:row>39</xdr:row>
      <xdr:rowOff>81559</xdr:rowOff>
    </xdr:to>
    <xdr:cxnSp macro="">
      <xdr:nvCxnSpPr>
        <xdr:cNvPr id="520" name="直線コネクタ 519"/>
        <xdr:cNvCxnSpPr/>
      </xdr:nvCxnSpPr>
      <xdr:spPr>
        <a:xfrm flipV="1">
          <a:off x="16317595" y="5343017"/>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85386</xdr:rowOff>
    </xdr:from>
    <xdr:ext cx="469744" cy="259045"/>
    <xdr:sp macro="" textlink="">
      <xdr:nvSpPr>
        <xdr:cNvPr id="521" name="消防費最小値テキスト"/>
        <xdr:cNvSpPr txBox="1"/>
      </xdr:nvSpPr>
      <xdr:spPr>
        <a:xfrm>
          <a:off x="16370300" y="677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81559</xdr:rowOff>
    </xdr:from>
    <xdr:to>
      <xdr:col>86</xdr:col>
      <xdr:colOff>25400</xdr:colOff>
      <xdr:row>39</xdr:row>
      <xdr:rowOff>81559</xdr:rowOff>
    </xdr:to>
    <xdr:cxnSp macro="">
      <xdr:nvCxnSpPr>
        <xdr:cNvPr id="522" name="直線コネクタ 521"/>
        <xdr:cNvCxnSpPr/>
      </xdr:nvCxnSpPr>
      <xdr:spPr>
        <a:xfrm>
          <a:off x="16230600" y="6768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146194</xdr:rowOff>
    </xdr:from>
    <xdr:ext cx="534377" cy="259045"/>
    <xdr:sp macro="" textlink="">
      <xdr:nvSpPr>
        <xdr:cNvPr id="523" name="消防費最大値テキスト"/>
        <xdr:cNvSpPr txBox="1"/>
      </xdr:nvSpPr>
      <xdr:spPr>
        <a:xfrm>
          <a:off x="16370300" y="51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28067</xdr:rowOff>
    </xdr:from>
    <xdr:to>
      <xdr:col>86</xdr:col>
      <xdr:colOff>25400</xdr:colOff>
      <xdr:row>31</xdr:row>
      <xdr:rowOff>28067</xdr:rowOff>
    </xdr:to>
    <xdr:cxnSp macro="">
      <xdr:nvCxnSpPr>
        <xdr:cNvPr id="524" name="直線コネクタ 523"/>
        <xdr:cNvCxnSpPr/>
      </xdr:nvCxnSpPr>
      <xdr:spPr>
        <a:xfrm>
          <a:off x="16230600" y="534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149225</xdr:rowOff>
    </xdr:from>
    <xdr:to>
      <xdr:col>85</xdr:col>
      <xdr:colOff>127000</xdr:colOff>
      <xdr:row>38</xdr:row>
      <xdr:rowOff>87579</xdr:rowOff>
    </xdr:to>
    <xdr:cxnSp macro="">
      <xdr:nvCxnSpPr>
        <xdr:cNvPr id="525" name="直線コネクタ 524"/>
        <xdr:cNvCxnSpPr/>
      </xdr:nvCxnSpPr>
      <xdr:spPr>
        <a:xfrm>
          <a:off x="15481300" y="6492875"/>
          <a:ext cx="838200" cy="10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167555</xdr:rowOff>
    </xdr:from>
    <xdr:ext cx="534377" cy="259045"/>
    <xdr:sp macro="" textlink="">
      <xdr:nvSpPr>
        <xdr:cNvPr id="526" name="消防費平均値テキスト"/>
        <xdr:cNvSpPr txBox="1"/>
      </xdr:nvSpPr>
      <xdr:spPr>
        <a:xfrm>
          <a:off x="16370300" y="6168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144678</xdr:rowOff>
    </xdr:from>
    <xdr:to>
      <xdr:col>85</xdr:col>
      <xdr:colOff>177800</xdr:colOff>
      <xdr:row>37</xdr:row>
      <xdr:rowOff>74828</xdr:rowOff>
    </xdr:to>
    <xdr:sp macro="" textlink="">
      <xdr:nvSpPr>
        <xdr:cNvPr id="527" name="フローチャート: 判断 526"/>
        <xdr:cNvSpPr/>
      </xdr:nvSpPr>
      <xdr:spPr>
        <a:xfrm>
          <a:off x="16268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149225</xdr:rowOff>
    </xdr:from>
    <xdr:to>
      <xdr:col>81</xdr:col>
      <xdr:colOff>50800</xdr:colOff>
      <xdr:row>38</xdr:row>
      <xdr:rowOff>28677</xdr:rowOff>
    </xdr:to>
    <xdr:cxnSp macro="">
      <xdr:nvCxnSpPr>
        <xdr:cNvPr id="528" name="直線コネクタ 527"/>
        <xdr:cNvCxnSpPr/>
      </xdr:nvCxnSpPr>
      <xdr:spPr>
        <a:xfrm flipV="1">
          <a:off x="14592300" y="6492875"/>
          <a:ext cx="889000" cy="5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69850</xdr:rowOff>
    </xdr:from>
    <xdr:to>
      <xdr:col>81</xdr:col>
      <xdr:colOff>101600</xdr:colOff>
      <xdr:row>37</xdr:row>
      <xdr:rowOff>0</xdr:rowOff>
    </xdr:to>
    <xdr:sp macro="" textlink="">
      <xdr:nvSpPr>
        <xdr:cNvPr id="529" name="フローチャート: 判断 528"/>
        <xdr:cNvSpPr/>
      </xdr:nvSpPr>
      <xdr:spPr>
        <a:xfrm>
          <a:off x="15430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16527</xdr:rowOff>
    </xdr:from>
    <xdr:ext cx="534377" cy="259045"/>
    <xdr:sp macro="" textlink="">
      <xdr:nvSpPr>
        <xdr:cNvPr id="530" name="テキスト ボックス 529"/>
        <xdr:cNvSpPr txBox="1"/>
      </xdr:nvSpPr>
      <xdr:spPr>
        <a:xfrm>
          <a:off x="15214111" y="601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28677</xdr:rowOff>
    </xdr:from>
    <xdr:to>
      <xdr:col>76</xdr:col>
      <xdr:colOff>114300</xdr:colOff>
      <xdr:row>38</xdr:row>
      <xdr:rowOff>110134</xdr:rowOff>
    </xdr:to>
    <xdr:cxnSp macro="">
      <xdr:nvCxnSpPr>
        <xdr:cNvPr id="531" name="直線コネクタ 530"/>
        <xdr:cNvCxnSpPr/>
      </xdr:nvCxnSpPr>
      <xdr:spPr>
        <a:xfrm flipV="1">
          <a:off x="13703300" y="6543777"/>
          <a:ext cx="889000" cy="8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98349</xdr:rowOff>
    </xdr:from>
    <xdr:to>
      <xdr:col>76</xdr:col>
      <xdr:colOff>165100</xdr:colOff>
      <xdr:row>37</xdr:row>
      <xdr:rowOff>28499</xdr:rowOff>
    </xdr:to>
    <xdr:sp macro="" textlink="">
      <xdr:nvSpPr>
        <xdr:cNvPr id="532" name="フローチャート: 判断 531"/>
        <xdr:cNvSpPr/>
      </xdr:nvSpPr>
      <xdr:spPr>
        <a:xfrm>
          <a:off x="14541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45026</xdr:rowOff>
    </xdr:from>
    <xdr:ext cx="534377" cy="259045"/>
    <xdr:sp macro="" textlink="">
      <xdr:nvSpPr>
        <xdr:cNvPr id="533" name="テキスト ボックス 532"/>
        <xdr:cNvSpPr txBox="1"/>
      </xdr:nvSpPr>
      <xdr:spPr>
        <a:xfrm>
          <a:off x="14325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110134</xdr:rowOff>
    </xdr:from>
    <xdr:to>
      <xdr:col>71</xdr:col>
      <xdr:colOff>177800</xdr:colOff>
      <xdr:row>39</xdr:row>
      <xdr:rowOff>15113</xdr:rowOff>
    </xdr:to>
    <xdr:cxnSp macro="">
      <xdr:nvCxnSpPr>
        <xdr:cNvPr id="534" name="直線コネクタ 533"/>
        <xdr:cNvCxnSpPr/>
      </xdr:nvCxnSpPr>
      <xdr:spPr>
        <a:xfrm flipV="1">
          <a:off x="12814300" y="6625234"/>
          <a:ext cx="889000" cy="7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167767</xdr:rowOff>
    </xdr:from>
    <xdr:to>
      <xdr:col>72</xdr:col>
      <xdr:colOff>38100</xdr:colOff>
      <xdr:row>37</xdr:row>
      <xdr:rowOff>97917</xdr:rowOff>
    </xdr:to>
    <xdr:sp macro="" textlink="">
      <xdr:nvSpPr>
        <xdr:cNvPr id="535" name="フローチャート: 判断 534"/>
        <xdr:cNvSpPr/>
      </xdr:nvSpPr>
      <xdr:spPr>
        <a:xfrm>
          <a:off x="1365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114444</xdr:rowOff>
    </xdr:from>
    <xdr:ext cx="534377" cy="259045"/>
    <xdr:sp macro="" textlink="">
      <xdr:nvSpPr>
        <xdr:cNvPr id="536" name="テキスト ボックス 535"/>
        <xdr:cNvSpPr txBox="1"/>
      </xdr:nvSpPr>
      <xdr:spPr>
        <a:xfrm>
          <a:off x="13436111" y="61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39294</xdr:rowOff>
    </xdr:from>
    <xdr:to>
      <xdr:col>67</xdr:col>
      <xdr:colOff>101600</xdr:colOff>
      <xdr:row>37</xdr:row>
      <xdr:rowOff>140894</xdr:rowOff>
    </xdr:to>
    <xdr:sp macro="" textlink="">
      <xdr:nvSpPr>
        <xdr:cNvPr id="537" name="フローチャート: 判断 536"/>
        <xdr:cNvSpPr/>
      </xdr:nvSpPr>
      <xdr:spPr>
        <a:xfrm>
          <a:off x="12763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157421</xdr:rowOff>
    </xdr:from>
    <xdr:ext cx="534377" cy="259045"/>
    <xdr:sp macro="" textlink="">
      <xdr:nvSpPr>
        <xdr:cNvPr id="538" name="テキスト ボックス 537"/>
        <xdr:cNvSpPr txBox="1"/>
      </xdr:nvSpPr>
      <xdr:spPr>
        <a:xfrm>
          <a:off x="12547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36779</xdr:rowOff>
    </xdr:from>
    <xdr:to>
      <xdr:col>85</xdr:col>
      <xdr:colOff>177800</xdr:colOff>
      <xdr:row>38</xdr:row>
      <xdr:rowOff>138379</xdr:rowOff>
    </xdr:to>
    <xdr:sp macro="" textlink="">
      <xdr:nvSpPr>
        <xdr:cNvPr id="544" name="楕円 543"/>
        <xdr:cNvSpPr/>
      </xdr:nvSpPr>
      <xdr:spPr>
        <a:xfrm>
          <a:off x="16268700" y="655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15206</xdr:rowOff>
    </xdr:from>
    <xdr:ext cx="534377" cy="259045"/>
    <xdr:sp macro="" textlink="">
      <xdr:nvSpPr>
        <xdr:cNvPr id="545" name="消防費該当値テキスト"/>
        <xdr:cNvSpPr txBox="1"/>
      </xdr:nvSpPr>
      <xdr:spPr>
        <a:xfrm>
          <a:off x="16370300" y="653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98425</xdr:rowOff>
    </xdr:from>
    <xdr:to>
      <xdr:col>81</xdr:col>
      <xdr:colOff>101600</xdr:colOff>
      <xdr:row>38</xdr:row>
      <xdr:rowOff>28575</xdr:rowOff>
    </xdr:to>
    <xdr:sp macro="" textlink="">
      <xdr:nvSpPr>
        <xdr:cNvPr id="546" name="楕円 545"/>
        <xdr:cNvSpPr/>
      </xdr:nvSpPr>
      <xdr:spPr>
        <a:xfrm>
          <a:off x="15430500" y="644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19702</xdr:rowOff>
    </xdr:from>
    <xdr:ext cx="534377" cy="259045"/>
    <xdr:sp macro="" textlink="">
      <xdr:nvSpPr>
        <xdr:cNvPr id="547" name="テキスト ボックス 546"/>
        <xdr:cNvSpPr txBox="1"/>
      </xdr:nvSpPr>
      <xdr:spPr>
        <a:xfrm>
          <a:off x="15214111" y="653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149327</xdr:rowOff>
    </xdr:from>
    <xdr:to>
      <xdr:col>76</xdr:col>
      <xdr:colOff>165100</xdr:colOff>
      <xdr:row>38</xdr:row>
      <xdr:rowOff>79477</xdr:rowOff>
    </xdr:to>
    <xdr:sp macro="" textlink="">
      <xdr:nvSpPr>
        <xdr:cNvPr id="548" name="楕円 547"/>
        <xdr:cNvSpPr/>
      </xdr:nvSpPr>
      <xdr:spPr>
        <a:xfrm>
          <a:off x="14541500" y="649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70604</xdr:rowOff>
    </xdr:from>
    <xdr:ext cx="534377" cy="259045"/>
    <xdr:sp macro="" textlink="">
      <xdr:nvSpPr>
        <xdr:cNvPr id="549" name="テキスト ボックス 548"/>
        <xdr:cNvSpPr txBox="1"/>
      </xdr:nvSpPr>
      <xdr:spPr>
        <a:xfrm>
          <a:off x="14325111" y="658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59334</xdr:rowOff>
    </xdr:from>
    <xdr:to>
      <xdr:col>72</xdr:col>
      <xdr:colOff>38100</xdr:colOff>
      <xdr:row>38</xdr:row>
      <xdr:rowOff>160934</xdr:rowOff>
    </xdr:to>
    <xdr:sp macro="" textlink="">
      <xdr:nvSpPr>
        <xdr:cNvPr id="550" name="楕円 549"/>
        <xdr:cNvSpPr/>
      </xdr:nvSpPr>
      <xdr:spPr>
        <a:xfrm>
          <a:off x="13652500" y="657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152061</xdr:rowOff>
    </xdr:from>
    <xdr:ext cx="534377" cy="259045"/>
    <xdr:sp macro="" textlink="">
      <xdr:nvSpPr>
        <xdr:cNvPr id="551" name="テキスト ボックス 550"/>
        <xdr:cNvSpPr txBox="1"/>
      </xdr:nvSpPr>
      <xdr:spPr>
        <a:xfrm>
          <a:off x="13436111" y="666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52" name="楕円 551"/>
        <xdr:cNvSpPr/>
      </xdr:nvSpPr>
      <xdr:spPr>
        <a:xfrm>
          <a:off x="12763500" y="665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57040</xdr:rowOff>
    </xdr:from>
    <xdr:ext cx="534377" cy="259045"/>
    <xdr:sp macro="" textlink="">
      <xdr:nvSpPr>
        <xdr:cNvPr id="553" name="テキスト ボックス 552"/>
        <xdr:cNvSpPr txBox="1"/>
      </xdr:nvSpPr>
      <xdr:spPr>
        <a:xfrm>
          <a:off x="12547111" y="674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4711</xdr:rowOff>
    </xdr:from>
    <xdr:to>
      <xdr:col>85</xdr:col>
      <xdr:colOff>126364</xdr:colOff>
      <xdr:row>57</xdr:row>
      <xdr:rowOff>19136</xdr:rowOff>
    </xdr:to>
    <xdr:cxnSp macro="">
      <xdr:nvCxnSpPr>
        <xdr:cNvPr id="576" name="直線コネクタ 575"/>
        <xdr:cNvCxnSpPr/>
      </xdr:nvCxnSpPr>
      <xdr:spPr>
        <a:xfrm flipV="1">
          <a:off x="16317595" y="8748661"/>
          <a:ext cx="1269" cy="104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22963</xdr:rowOff>
    </xdr:from>
    <xdr:ext cx="534377" cy="259045"/>
    <xdr:sp macro="" textlink="">
      <xdr:nvSpPr>
        <xdr:cNvPr id="577" name="教育費最小値テキスト"/>
        <xdr:cNvSpPr txBox="1"/>
      </xdr:nvSpPr>
      <xdr:spPr>
        <a:xfrm>
          <a:off x="16370300" y="979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19136</xdr:rowOff>
    </xdr:from>
    <xdr:to>
      <xdr:col>86</xdr:col>
      <xdr:colOff>25400</xdr:colOff>
      <xdr:row>57</xdr:row>
      <xdr:rowOff>19136</xdr:rowOff>
    </xdr:to>
    <xdr:cxnSp macro="">
      <xdr:nvCxnSpPr>
        <xdr:cNvPr id="578" name="直線コネクタ 577"/>
        <xdr:cNvCxnSpPr/>
      </xdr:nvCxnSpPr>
      <xdr:spPr>
        <a:xfrm>
          <a:off x="16230600" y="979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122838</xdr:rowOff>
    </xdr:from>
    <xdr:ext cx="534377" cy="259045"/>
    <xdr:sp macro="" textlink="">
      <xdr:nvSpPr>
        <xdr:cNvPr id="579" name="教育費最大値テキスト"/>
        <xdr:cNvSpPr txBox="1"/>
      </xdr:nvSpPr>
      <xdr:spPr>
        <a:xfrm>
          <a:off x="16370300" y="852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4711</xdr:rowOff>
    </xdr:from>
    <xdr:to>
      <xdr:col>86</xdr:col>
      <xdr:colOff>25400</xdr:colOff>
      <xdr:row>51</xdr:row>
      <xdr:rowOff>4711</xdr:rowOff>
    </xdr:to>
    <xdr:cxnSp macro="">
      <xdr:nvCxnSpPr>
        <xdr:cNvPr id="580" name="直線コネクタ 579"/>
        <xdr:cNvCxnSpPr/>
      </xdr:nvCxnSpPr>
      <xdr:spPr>
        <a:xfrm>
          <a:off x="16230600" y="874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137665</xdr:rowOff>
    </xdr:from>
    <xdr:to>
      <xdr:col>85</xdr:col>
      <xdr:colOff>127000</xdr:colOff>
      <xdr:row>57</xdr:row>
      <xdr:rowOff>19136</xdr:rowOff>
    </xdr:to>
    <xdr:cxnSp macro="">
      <xdr:nvCxnSpPr>
        <xdr:cNvPr id="581" name="直線コネクタ 580"/>
        <xdr:cNvCxnSpPr/>
      </xdr:nvCxnSpPr>
      <xdr:spPr>
        <a:xfrm>
          <a:off x="15481300" y="9567415"/>
          <a:ext cx="838200" cy="22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138249</xdr:rowOff>
    </xdr:from>
    <xdr:ext cx="534377" cy="259045"/>
    <xdr:sp macro="" textlink="">
      <xdr:nvSpPr>
        <xdr:cNvPr id="582" name="教育費平均値テキスト"/>
        <xdr:cNvSpPr txBox="1"/>
      </xdr:nvSpPr>
      <xdr:spPr>
        <a:xfrm>
          <a:off x="16370300" y="9225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115372</xdr:rowOff>
    </xdr:from>
    <xdr:to>
      <xdr:col>85</xdr:col>
      <xdr:colOff>177800</xdr:colOff>
      <xdr:row>55</xdr:row>
      <xdr:rowOff>45522</xdr:rowOff>
    </xdr:to>
    <xdr:sp macro="" textlink="">
      <xdr:nvSpPr>
        <xdr:cNvPr id="583" name="フローチャート: 判断 582"/>
        <xdr:cNvSpPr/>
      </xdr:nvSpPr>
      <xdr:spPr>
        <a:xfrm>
          <a:off x="16268700" y="93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137665</xdr:rowOff>
    </xdr:from>
    <xdr:to>
      <xdr:col>81</xdr:col>
      <xdr:colOff>50800</xdr:colOff>
      <xdr:row>56</xdr:row>
      <xdr:rowOff>136889</xdr:rowOff>
    </xdr:to>
    <xdr:cxnSp macro="">
      <xdr:nvCxnSpPr>
        <xdr:cNvPr id="584" name="直線コネクタ 583"/>
        <xdr:cNvCxnSpPr/>
      </xdr:nvCxnSpPr>
      <xdr:spPr>
        <a:xfrm flipV="1">
          <a:off x="14592300" y="9567415"/>
          <a:ext cx="889000" cy="17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119921</xdr:rowOff>
    </xdr:from>
    <xdr:to>
      <xdr:col>81</xdr:col>
      <xdr:colOff>101600</xdr:colOff>
      <xdr:row>54</xdr:row>
      <xdr:rowOff>50071</xdr:rowOff>
    </xdr:to>
    <xdr:sp macro="" textlink="">
      <xdr:nvSpPr>
        <xdr:cNvPr id="585" name="フローチャート: 判断 584"/>
        <xdr:cNvSpPr/>
      </xdr:nvSpPr>
      <xdr:spPr>
        <a:xfrm>
          <a:off x="15430500" y="920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66598</xdr:rowOff>
    </xdr:from>
    <xdr:ext cx="534377" cy="259045"/>
    <xdr:sp macro="" textlink="">
      <xdr:nvSpPr>
        <xdr:cNvPr id="586" name="テキスト ボックス 585"/>
        <xdr:cNvSpPr txBox="1"/>
      </xdr:nvSpPr>
      <xdr:spPr>
        <a:xfrm>
          <a:off x="15214111" y="898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136889</xdr:rowOff>
    </xdr:from>
    <xdr:to>
      <xdr:col>76</xdr:col>
      <xdr:colOff>114300</xdr:colOff>
      <xdr:row>57</xdr:row>
      <xdr:rowOff>85202</xdr:rowOff>
    </xdr:to>
    <xdr:cxnSp macro="">
      <xdr:nvCxnSpPr>
        <xdr:cNvPr id="587" name="直線コネクタ 586"/>
        <xdr:cNvCxnSpPr/>
      </xdr:nvCxnSpPr>
      <xdr:spPr>
        <a:xfrm flipV="1">
          <a:off x="13703300" y="9738089"/>
          <a:ext cx="889000" cy="11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26950</xdr:rowOff>
    </xdr:from>
    <xdr:to>
      <xdr:col>76</xdr:col>
      <xdr:colOff>165100</xdr:colOff>
      <xdr:row>54</xdr:row>
      <xdr:rowOff>128550</xdr:rowOff>
    </xdr:to>
    <xdr:sp macro="" textlink="">
      <xdr:nvSpPr>
        <xdr:cNvPr id="588" name="フローチャート: 判断 587"/>
        <xdr:cNvSpPr/>
      </xdr:nvSpPr>
      <xdr:spPr>
        <a:xfrm>
          <a:off x="14541500" y="928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145077</xdr:rowOff>
    </xdr:from>
    <xdr:ext cx="534377" cy="259045"/>
    <xdr:sp macro="" textlink="">
      <xdr:nvSpPr>
        <xdr:cNvPr id="589" name="テキスト ボックス 588"/>
        <xdr:cNvSpPr txBox="1"/>
      </xdr:nvSpPr>
      <xdr:spPr>
        <a:xfrm>
          <a:off x="14325111" y="906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85202</xdr:rowOff>
    </xdr:from>
    <xdr:to>
      <xdr:col>71</xdr:col>
      <xdr:colOff>177800</xdr:colOff>
      <xdr:row>58</xdr:row>
      <xdr:rowOff>48809</xdr:rowOff>
    </xdr:to>
    <xdr:cxnSp macro="">
      <xdr:nvCxnSpPr>
        <xdr:cNvPr id="590" name="直線コネクタ 589"/>
        <xdr:cNvCxnSpPr/>
      </xdr:nvCxnSpPr>
      <xdr:spPr>
        <a:xfrm flipV="1">
          <a:off x="12814300" y="9857852"/>
          <a:ext cx="889000" cy="13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32184</xdr:rowOff>
    </xdr:from>
    <xdr:to>
      <xdr:col>72</xdr:col>
      <xdr:colOff>38100</xdr:colOff>
      <xdr:row>55</xdr:row>
      <xdr:rowOff>133784</xdr:rowOff>
    </xdr:to>
    <xdr:sp macro="" textlink="">
      <xdr:nvSpPr>
        <xdr:cNvPr id="591" name="フローチャート: 判断 590"/>
        <xdr:cNvSpPr/>
      </xdr:nvSpPr>
      <xdr:spPr>
        <a:xfrm>
          <a:off x="13652500" y="946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150311</xdr:rowOff>
    </xdr:from>
    <xdr:ext cx="534377" cy="259045"/>
    <xdr:sp macro="" textlink="">
      <xdr:nvSpPr>
        <xdr:cNvPr id="592" name="テキスト ボックス 591"/>
        <xdr:cNvSpPr txBox="1"/>
      </xdr:nvSpPr>
      <xdr:spPr>
        <a:xfrm>
          <a:off x="13436111" y="923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30264</xdr:rowOff>
    </xdr:from>
    <xdr:to>
      <xdr:col>67</xdr:col>
      <xdr:colOff>101600</xdr:colOff>
      <xdr:row>55</xdr:row>
      <xdr:rowOff>131864</xdr:rowOff>
    </xdr:to>
    <xdr:sp macro="" textlink="">
      <xdr:nvSpPr>
        <xdr:cNvPr id="593" name="フローチャート: 判断 592"/>
        <xdr:cNvSpPr/>
      </xdr:nvSpPr>
      <xdr:spPr>
        <a:xfrm>
          <a:off x="12763500" y="946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148391</xdr:rowOff>
    </xdr:from>
    <xdr:ext cx="534377" cy="259045"/>
    <xdr:sp macro="" textlink="">
      <xdr:nvSpPr>
        <xdr:cNvPr id="594" name="テキスト ボックス 593"/>
        <xdr:cNvSpPr txBox="1"/>
      </xdr:nvSpPr>
      <xdr:spPr>
        <a:xfrm>
          <a:off x="12547111" y="923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139786</xdr:rowOff>
    </xdr:from>
    <xdr:to>
      <xdr:col>85</xdr:col>
      <xdr:colOff>177800</xdr:colOff>
      <xdr:row>57</xdr:row>
      <xdr:rowOff>69936</xdr:rowOff>
    </xdr:to>
    <xdr:sp macro="" textlink="">
      <xdr:nvSpPr>
        <xdr:cNvPr id="600" name="楕円 599"/>
        <xdr:cNvSpPr/>
      </xdr:nvSpPr>
      <xdr:spPr>
        <a:xfrm>
          <a:off x="16268700" y="97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54713</xdr:rowOff>
    </xdr:from>
    <xdr:ext cx="534377" cy="259045"/>
    <xdr:sp macro="" textlink="">
      <xdr:nvSpPr>
        <xdr:cNvPr id="601" name="教育費該当値テキスト"/>
        <xdr:cNvSpPr txBox="1"/>
      </xdr:nvSpPr>
      <xdr:spPr>
        <a:xfrm>
          <a:off x="16370300" y="965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86865</xdr:rowOff>
    </xdr:from>
    <xdr:to>
      <xdr:col>81</xdr:col>
      <xdr:colOff>101600</xdr:colOff>
      <xdr:row>56</xdr:row>
      <xdr:rowOff>17015</xdr:rowOff>
    </xdr:to>
    <xdr:sp macro="" textlink="">
      <xdr:nvSpPr>
        <xdr:cNvPr id="602" name="楕円 601"/>
        <xdr:cNvSpPr/>
      </xdr:nvSpPr>
      <xdr:spPr>
        <a:xfrm>
          <a:off x="15430500" y="951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8142</xdr:rowOff>
    </xdr:from>
    <xdr:ext cx="534377" cy="259045"/>
    <xdr:sp macro="" textlink="">
      <xdr:nvSpPr>
        <xdr:cNvPr id="603" name="テキスト ボックス 602"/>
        <xdr:cNvSpPr txBox="1"/>
      </xdr:nvSpPr>
      <xdr:spPr>
        <a:xfrm>
          <a:off x="15214111" y="960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86089</xdr:rowOff>
    </xdr:from>
    <xdr:to>
      <xdr:col>76</xdr:col>
      <xdr:colOff>165100</xdr:colOff>
      <xdr:row>57</xdr:row>
      <xdr:rowOff>16239</xdr:rowOff>
    </xdr:to>
    <xdr:sp macro="" textlink="">
      <xdr:nvSpPr>
        <xdr:cNvPr id="604" name="楕円 603"/>
        <xdr:cNvSpPr/>
      </xdr:nvSpPr>
      <xdr:spPr>
        <a:xfrm>
          <a:off x="14541500" y="968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7366</xdr:rowOff>
    </xdr:from>
    <xdr:ext cx="534377" cy="259045"/>
    <xdr:sp macro="" textlink="">
      <xdr:nvSpPr>
        <xdr:cNvPr id="605" name="テキスト ボックス 604"/>
        <xdr:cNvSpPr txBox="1"/>
      </xdr:nvSpPr>
      <xdr:spPr>
        <a:xfrm>
          <a:off x="14325111" y="978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34402</xdr:rowOff>
    </xdr:from>
    <xdr:to>
      <xdr:col>72</xdr:col>
      <xdr:colOff>38100</xdr:colOff>
      <xdr:row>57</xdr:row>
      <xdr:rowOff>136002</xdr:rowOff>
    </xdr:to>
    <xdr:sp macro="" textlink="">
      <xdr:nvSpPr>
        <xdr:cNvPr id="606" name="楕円 605"/>
        <xdr:cNvSpPr/>
      </xdr:nvSpPr>
      <xdr:spPr>
        <a:xfrm>
          <a:off x="13652500" y="980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127129</xdr:rowOff>
    </xdr:from>
    <xdr:ext cx="534377" cy="259045"/>
    <xdr:sp macro="" textlink="">
      <xdr:nvSpPr>
        <xdr:cNvPr id="607" name="テキスト ボックス 606"/>
        <xdr:cNvSpPr txBox="1"/>
      </xdr:nvSpPr>
      <xdr:spPr>
        <a:xfrm>
          <a:off x="13436111" y="989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169459</xdr:rowOff>
    </xdr:from>
    <xdr:to>
      <xdr:col>67</xdr:col>
      <xdr:colOff>101600</xdr:colOff>
      <xdr:row>58</xdr:row>
      <xdr:rowOff>99609</xdr:rowOff>
    </xdr:to>
    <xdr:sp macro="" textlink="">
      <xdr:nvSpPr>
        <xdr:cNvPr id="608" name="楕円 607"/>
        <xdr:cNvSpPr/>
      </xdr:nvSpPr>
      <xdr:spPr>
        <a:xfrm>
          <a:off x="12763500" y="994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90736</xdr:rowOff>
    </xdr:from>
    <xdr:ext cx="534377" cy="259045"/>
    <xdr:sp macro="" textlink="">
      <xdr:nvSpPr>
        <xdr:cNvPr id="609" name="テキスト ボックス 608"/>
        <xdr:cNvSpPr txBox="1"/>
      </xdr:nvSpPr>
      <xdr:spPr>
        <a:xfrm>
          <a:off x="12547111" y="1003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145986</xdr:rowOff>
    </xdr:from>
    <xdr:to>
      <xdr:col>85</xdr:col>
      <xdr:colOff>126364</xdr:colOff>
      <xdr:row>79</xdr:row>
      <xdr:rowOff>44450</xdr:rowOff>
    </xdr:to>
    <xdr:cxnSp macro="">
      <xdr:nvCxnSpPr>
        <xdr:cNvPr id="633" name="直線コネクタ 632"/>
        <xdr:cNvCxnSpPr/>
      </xdr:nvCxnSpPr>
      <xdr:spPr>
        <a:xfrm flipV="1">
          <a:off x="16317595" y="11976036"/>
          <a:ext cx="1269" cy="161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71836</xdr:rowOff>
    </xdr:from>
    <xdr:ext cx="249299" cy="259045"/>
    <xdr:sp macro="" textlink="">
      <xdr:nvSpPr>
        <xdr:cNvPr id="634" name="災害復旧費最小値テキスト"/>
        <xdr:cNvSpPr txBox="1"/>
      </xdr:nvSpPr>
      <xdr:spPr>
        <a:xfrm>
          <a:off x="16370300" y="13616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92663</xdr:rowOff>
    </xdr:from>
    <xdr:ext cx="534377" cy="259045"/>
    <xdr:sp macro="" textlink="">
      <xdr:nvSpPr>
        <xdr:cNvPr id="636" name="災害復旧費最大値テキスト"/>
        <xdr:cNvSpPr txBox="1"/>
      </xdr:nvSpPr>
      <xdr:spPr>
        <a:xfrm>
          <a:off x="16370300" y="1175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145986</xdr:rowOff>
    </xdr:from>
    <xdr:to>
      <xdr:col>86</xdr:col>
      <xdr:colOff>25400</xdr:colOff>
      <xdr:row>69</xdr:row>
      <xdr:rowOff>145986</xdr:rowOff>
    </xdr:to>
    <xdr:cxnSp macro="">
      <xdr:nvCxnSpPr>
        <xdr:cNvPr id="637" name="直線コネクタ 636"/>
        <xdr:cNvCxnSpPr/>
      </xdr:nvCxnSpPr>
      <xdr:spPr>
        <a:xfrm>
          <a:off x="16230600" y="1197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156502</xdr:rowOff>
    </xdr:from>
    <xdr:to>
      <xdr:col>85</xdr:col>
      <xdr:colOff>127000</xdr:colOff>
      <xdr:row>79</xdr:row>
      <xdr:rowOff>31572</xdr:rowOff>
    </xdr:to>
    <xdr:cxnSp macro="">
      <xdr:nvCxnSpPr>
        <xdr:cNvPr id="638" name="直線コネクタ 637"/>
        <xdr:cNvCxnSpPr/>
      </xdr:nvCxnSpPr>
      <xdr:spPr>
        <a:xfrm>
          <a:off x="15481300" y="13529602"/>
          <a:ext cx="838200" cy="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160735</xdr:rowOff>
    </xdr:from>
    <xdr:ext cx="378565" cy="259045"/>
    <xdr:sp macro="" textlink="">
      <xdr:nvSpPr>
        <xdr:cNvPr id="639" name="災害復旧費平均値テキスト"/>
        <xdr:cNvSpPr txBox="1"/>
      </xdr:nvSpPr>
      <xdr:spPr>
        <a:xfrm>
          <a:off x="16370300" y="13362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137858</xdr:rowOff>
    </xdr:from>
    <xdr:to>
      <xdr:col>85</xdr:col>
      <xdr:colOff>177800</xdr:colOff>
      <xdr:row>79</xdr:row>
      <xdr:rowOff>68008</xdr:rowOff>
    </xdr:to>
    <xdr:sp macro="" textlink="">
      <xdr:nvSpPr>
        <xdr:cNvPr id="640" name="フローチャート: 判断 639"/>
        <xdr:cNvSpPr/>
      </xdr:nvSpPr>
      <xdr:spPr>
        <a:xfrm>
          <a:off x="16268700" y="135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156502</xdr:rowOff>
    </xdr:from>
    <xdr:to>
      <xdr:col>81</xdr:col>
      <xdr:colOff>50800</xdr:colOff>
      <xdr:row>79</xdr:row>
      <xdr:rowOff>3035</xdr:rowOff>
    </xdr:to>
    <xdr:cxnSp macro="">
      <xdr:nvCxnSpPr>
        <xdr:cNvPr id="641" name="直線コネクタ 640"/>
        <xdr:cNvCxnSpPr/>
      </xdr:nvCxnSpPr>
      <xdr:spPr>
        <a:xfrm flipV="1">
          <a:off x="14592300" y="13529602"/>
          <a:ext cx="8890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97853</xdr:rowOff>
    </xdr:from>
    <xdr:to>
      <xdr:col>81</xdr:col>
      <xdr:colOff>101600</xdr:colOff>
      <xdr:row>79</xdr:row>
      <xdr:rowOff>28003</xdr:rowOff>
    </xdr:to>
    <xdr:sp macro="" textlink="">
      <xdr:nvSpPr>
        <xdr:cNvPr id="642" name="フローチャート: 判断 641"/>
        <xdr:cNvSpPr/>
      </xdr:nvSpPr>
      <xdr:spPr>
        <a:xfrm>
          <a:off x="15430500" y="1347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44530</xdr:rowOff>
    </xdr:from>
    <xdr:ext cx="469744" cy="259045"/>
    <xdr:sp macro="" textlink="">
      <xdr:nvSpPr>
        <xdr:cNvPr id="643" name="テキスト ボックス 642"/>
        <xdr:cNvSpPr txBox="1"/>
      </xdr:nvSpPr>
      <xdr:spPr>
        <a:xfrm>
          <a:off x="15246428" y="1324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3035</xdr:rowOff>
    </xdr:from>
    <xdr:to>
      <xdr:col>76</xdr:col>
      <xdr:colOff>114300</xdr:colOff>
      <xdr:row>79</xdr:row>
      <xdr:rowOff>21286</xdr:rowOff>
    </xdr:to>
    <xdr:cxnSp macro="">
      <xdr:nvCxnSpPr>
        <xdr:cNvPr id="644" name="直線コネクタ 643"/>
        <xdr:cNvCxnSpPr/>
      </xdr:nvCxnSpPr>
      <xdr:spPr>
        <a:xfrm flipV="1">
          <a:off x="13703300" y="13547585"/>
          <a:ext cx="889000" cy="1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83528</xdr:rowOff>
    </xdr:from>
    <xdr:to>
      <xdr:col>76</xdr:col>
      <xdr:colOff>165100</xdr:colOff>
      <xdr:row>78</xdr:row>
      <xdr:rowOff>13678</xdr:rowOff>
    </xdr:to>
    <xdr:sp macro="" textlink="">
      <xdr:nvSpPr>
        <xdr:cNvPr id="645" name="フローチャート: 判断 644"/>
        <xdr:cNvSpPr/>
      </xdr:nvSpPr>
      <xdr:spPr>
        <a:xfrm>
          <a:off x="14541500" y="1328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30205</xdr:rowOff>
    </xdr:from>
    <xdr:ext cx="469744" cy="259045"/>
    <xdr:sp macro="" textlink="">
      <xdr:nvSpPr>
        <xdr:cNvPr id="646" name="テキスト ボックス 645"/>
        <xdr:cNvSpPr txBox="1"/>
      </xdr:nvSpPr>
      <xdr:spPr>
        <a:xfrm>
          <a:off x="14357428" y="1306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9207</xdr:rowOff>
    </xdr:from>
    <xdr:to>
      <xdr:col>71</xdr:col>
      <xdr:colOff>177800</xdr:colOff>
      <xdr:row>79</xdr:row>
      <xdr:rowOff>21286</xdr:rowOff>
    </xdr:to>
    <xdr:cxnSp macro="">
      <xdr:nvCxnSpPr>
        <xdr:cNvPr id="647" name="直線コネクタ 646"/>
        <xdr:cNvCxnSpPr/>
      </xdr:nvCxnSpPr>
      <xdr:spPr>
        <a:xfrm>
          <a:off x="12814300" y="13553757"/>
          <a:ext cx="889000" cy="1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115723</xdr:rowOff>
    </xdr:from>
    <xdr:to>
      <xdr:col>72</xdr:col>
      <xdr:colOff>38100</xdr:colOff>
      <xdr:row>79</xdr:row>
      <xdr:rowOff>45873</xdr:rowOff>
    </xdr:to>
    <xdr:sp macro="" textlink="">
      <xdr:nvSpPr>
        <xdr:cNvPr id="648" name="フローチャート: 判断 647"/>
        <xdr:cNvSpPr/>
      </xdr:nvSpPr>
      <xdr:spPr>
        <a:xfrm>
          <a:off x="13652500" y="1348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62400</xdr:rowOff>
    </xdr:from>
    <xdr:ext cx="469744" cy="259045"/>
    <xdr:sp macro="" textlink="">
      <xdr:nvSpPr>
        <xdr:cNvPr id="649" name="テキスト ボックス 648"/>
        <xdr:cNvSpPr txBox="1"/>
      </xdr:nvSpPr>
      <xdr:spPr>
        <a:xfrm>
          <a:off x="13468428" y="1326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146050</xdr:rowOff>
    </xdr:from>
    <xdr:to>
      <xdr:col>67</xdr:col>
      <xdr:colOff>101600</xdr:colOff>
      <xdr:row>79</xdr:row>
      <xdr:rowOff>76200</xdr:rowOff>
    </xdr:to>
    <xdr:sp macro="" textlink="">
      <xdr:nvSpPr>
        <xdr:cNvPr id="650" name="フローチャート: 判断 649"/>
        <xdr:cNvSpPr/>
      </xdr:nvSpPr>
      <xdr:spPr>
        <a:xfrm>
          <a:off x="12763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67327</xdr:rowOff>
    </xdr:from>
    <xdr:ext cx="378565" cy="259045"/>
    <xdr:sp macro="" textlink="">
      <xdr:nvSpPr>
        <xdr:cNvPr id="651" name="テキスト ボックス 650"/>
        <xdr:cNvSpPr txBox="1"/>
      </xdr:nvSpPr>
      <xdr:spPr>
        <a:xfrm>
          <a:off x="12625017"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152222</xdr:rowOff>
    </xdr:from>
    <xdr:to>
      <xdr:col>85</xdr:col>
      <xdr:colOff>177800</xdr:colOff>
      <xdr:row>79</xdr:row>
      <xdr:rowOff>82372</xdr:rowOff>
    </xdr:to>
    <xdr:sp macro="" textlink="">
      <xdr:nvSpPr>
        <xdr:cNvPr id="657" name="楕円 656"/>
        <xdr:cNvSpPr/>
      </xdr:nvSpPr>
      <xdr:spPr>
        <a:xfrm>
          <a:off x="16268700" y="1352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116285</xdr:rowOff>
    </xdr:from>
    <xdr:ext cx="378565" cy="259045"/>
    <xdr:sp macro="" textlink="">
      <xdr:nvSpPr>
        <xdr:cNvPr id="658" name="災害復旧費該当値テキスト"/>
        <xdr:cNvSpPr txBox="1"/>
      </xdr:nvSpPr>
      <xdr:spPr>
        <a:xfrm>
          <a:off x="16370300" y="1348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105702</xdr:rowOff>
    </xdr:from>
    <xdr:to>
      <xdr:col>81</xdr:col>
      <xdr:colOff>101600</xdr:colOff>
      <xdr:row>79</xdr:row>
      <xdr:rowOff>35852</xdr:rowOff>
    </xdr:to>
    <xdr:sp macro="" textlink="">
      <xdr:nvSpPr>
        <xdr:cNvPr id="659" name="楕円 658"/>
        <xdr:cNvSpPr/>
      </xdr:nvSpPr>
      <xdr:spPr>
        <a:xfrm>
          <a:off x="15430500" y="1347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26979</xdr:rowOff>
    </xdr:from>
    <xdr:ext cx="469744" cy="259045"/>
    <xdr:sp macro="" textlink="">
      <xdr:nvSpPr>
        <xdr:cNvPr id="660" name="テキスト ボックス 659"/>
        <xdr:cNvSpPr txBox="1"/>
      </xdr:nvSpPr>
      <xdr:spPr>
        <a:xfrm>
          <a:off x="15246428" y="1357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123685</xdr:rowOff>
    </xdr:from>
    <xdr:to>
      <xdr:col>76</xdr:col>
      <xdr:colOff>165100</xdr:colOff>
      <xdr:row>79</xdr:row>
      <xdr:rowOff>53835</xdr:rowOff>
    </xdr:to>
    <xdr:sp macro="" textlink="">
      <xdr:nvSpPr>
        <xdr:cNvPr id="661" name="楕円 660"/>
        <xdr:cNvSpPr/>
      </xdr:nvSpPr>
      <xdr:spPr>
        <a:xfrm>
          <a:off x="14541500" y="1349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44962</xdr:rowOff>
    </xdr:from>
    <xdr:ext cx="469744" cy="259045"/>
    <xdr:sp macro="" textlink="">
      <xdr:nvSpPr>
        <xdr:cNvPr id="662" name="テキスト ボックス 661"/>
        <xdr:cNvSpPr txBox="1"/>
      </xdr:nvSpPr>
      <xdr:spPr>
        <a:xfrm>
          <a:off x="14357428" y="1358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141936</xdr:rowOff>
    </xdr:from>
    <xdr:to>
      <xdr:col>72</xdr:col>
      <xdr:colOff>38100</xdr:colOff>
      <xdr:row>79</xdr:row>
      <xdr:rowOff>72086</xdr:rowOff>
    </xdr:to>
    <xdr:sp macro="" textlink="">
      <xdr:nvSpPr>
        <xdr:cNvPr id="663" name="楕円 662"/>
        <xdr:cNvSpPr/>
      </xdr:nvSpPr>
      <xdr:spPr>
        <a:xfrm>
          <a:off x="13652500" y="135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63213</xdr:rowOff>
    </xdr:from>
    <xdr:ext cx="378565" cy="259045"/>
    <xdr:sp macro="" textlink="">
      <xdr:nvSpPr>
        <xdr:cNvPr id="664" name="テキスト ボックス 663"/>
        <xdr:cNvSpPr txBox="1"/>
      </xdr:nvSpPr>
      <xdr:spPr>
        <a:xfrm>
          <a:off x="13514017" y="13607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129857</xdr:rowOff>
    </xdr:from>
    <xdr:to>
      <xdr:col>67</xdr:col>
      <xdr:colOff>101600</xdr:colOff>
      <xdr:row>79</xdr:row>
      <xdr:rowOff>60007</xdr:rowOff>
    </xdr:to>
    <xdr:sp macro="" textlink="">
      <xdr:nvSpPr>
        <xdr:cNvPr id="665" name="楕円 664"/>
        <xdr:cNvSpPr/>
      </xdr:nvSpPr>
      <xdr:spPr>
        <a:xfrm>
          <a:off x="12763500" y="1350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76534</xdr:rowOff>
    </xdr:from>
    <xdr:ext cx="378565" cy="259045"/>
    <xdr:sp macro="" textlink="">
      <xdr:nvSpPr>
        <xdr:cNvPr id="666" name="テキスト ボックス 665"/>
        <xdr:cNvSpPr txBox="1"/>
      </xdr:nvSpPr>
      <xdr:spPr>
        <a:xfrm>
          <a:off x="12625017" y="13278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6" name="テキスト ボックス 68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164748</xdr:rowOff>
    </xdr:from>
    <xdr:to>
      <xdr:col>85</xdr:col>
      <xdr:colOff>126364</xdr:colOff>
      <xdr:row>98</xdr:row>
      <xdr:rowOff>159164</xdr:rowOff>
    </xdr:to>
    <xdr:cxnSp macro="">
      <xdr:nvCxnSpPr>
        <xdr:cNvPr id="692" name="直線コネクタ 691"/>
        <xdr:cNvCxnSpPr/>
      </xdr:nvCxnSpPr>
      <xdr:spPr>
        <a:xfrm flipV="1">
          <a:off x="16317595" y="15423798"/>
          <a:ext cx="1269" cy="1537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162991</xdr:rowOff>
    </xdr:from>
    <xdr:ext cx="534377" cy="259045"/>
    <xdr:sp macro="" textlink="">
      <xdr:nvSpPr>
        <xdr:cNvPr id="693" name="公債費最小値テキスト"/>
        <xdr:cNvSpPr txBox="1"/>
      </xdr:nvSpPr>
      <xdr:spPr>
        <a:xfrm>
          <a:off x="16370300" y="1696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159164</xdr:rowOff>
    </xdr:from>
    <xdr:to>
      <xdr:col>86</xdr:col>
      <xdr:colOff>25400</xdr:colOff>
      <xdr:row>98</xdr:row>
      <xdr:rowOff>159164</xdr:rowOff>
    </xdr:to>
    <xdr:cxnSp macro="">
      <xdr:nvCxnSpPr>
        <xdr:cNvPr id="694" name="直線コネクタ 693"/>
        <xdr:cNvCxnSpPr/>
      </xdr:nvCxnSpPr>
      <xdr:spPr>
        <a:xfrm>
          <a:off x="16230600" y="169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111425</xdr:rowOff>
    </xdr:from>
    <xdr:ext cx="599010" cy="259045"/>
    <xdr:sp macro="" textlink="">
      <xdr:nvSpPr>
        <xdr:cNvPr id="695" name="公債費最大値テキスト"/>
        <xdr:cNvSpPr txBox="1"/>
      </xdr:nvSpPr>
      <xdr:spPr>
        <a:xfrm>
          <a:off x="16370300" y="1519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151,449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164748</xdr:rowOff>
    </xdr:from>
    <xdr:to>
      <xdr:col>86</xdr:col>
      <xdr:colOff>25400</xdr:colOff>
      <xdr:row>89</xdr:row>
      <xdr:rowOff>164748</xdr:rowOff>
    </xdr:to>
    <xdr:cxnSp macro="">
      <xdr:nvCxnSpPr>
        <xdr:cNvPr id="696" name="直線コネクタ 695"/>
        <xdr:cNvCxnSpPr/>
      </xdr:nvCxnSpPr>
      <xdr:spPr>
        <a:xfrm>
          <a:off x="16230600" y="154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124873</xdr:rowOff>
    </xdr:from>
    <xdr:to>
      <xdr:col>85</xdr:col>
      <xdr:colOff>127000</xdr:colOff>
      <xdr:row>97</xdr:row>
      <xdr:rowOff>128956</xdr:rowOff>
    </xdr:to>
    <xdr:cxnSp macro="">
      <xdr:nvCxnSpPr>
        <xdr:cNvPr id="697" name="直線コネクタ 696"/>
        <xdr:cNvCxnSpPr/>
      </xdr:nvCxnSpPr>
      <xdr:spPr>
        <a:xfrm>
          <a:off x="15481300" y="16755523"/>
          <a:ext cx="838200" cy="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163898</xdr:rowOff>
    </xdr:from>
    <xdr:ext cx="534377" cy="259045"/>
    <xdr:sp macro="" textlink="">
      <xdr:nvSpPr>
        <xdr:cNvPr id="698" name="公債費平均値テキスト"/>
        <xdr:cNvSpPr txBox="1"/>
      </xdr:nvSpPr>
      <xdr:spPr>
        <a:xfrm>
          <a:off x="16370300" y="1645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141021</xdr:rowOff>
    </xdr:from>
    <xdr:to>
      <xdr:col>85</xdr:col>
      <xdr:colOff>177800</xdr:colOff>
      <xdr:row>97</xdr:row>
      <xdr:rowOff>71171</xdr:rowOff>
    </xdr:to>
    <xdr:sp macro="" textlink="">
      <xdr:nvSpPr>
        <xdr:cNvPr id="699" name="フローチャート: 判断 698"/>
        <xdr:cNvSpPr/>
      </xdr:nvSpPr>
      <xdr:spPr>
        <a:xfrm>
          <a:off x="16268700" y="1660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107925</xdr:rowOff>
    </xdr:from>
    <xdr:to>
      <xdr:col>81</xdr:col>
      <xdr:colOff>50800</xdr:colOff>
      <xdr:row>97</xdr:row>
      <xdr:rowOff>124873</xdr:rowOff>
    </xdr:to>
    <xdr:cxnSp macro="">
      <xdr:nvCxnSpPr>
        <xdr:cNvPr id="700" name="直線コネクタ 699"/>
        <xdr:cNvCxnSpPr/>
      </xdr:nvCxnSpPr>
      <xdr:spPr>
        <a:xfrm>
          <a:off x="14592300" y="16738575"/>
          <a:ext cx="889000" cy="1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166101</xdr:rowOff>
    </xdr:from>
    <xdr:to>
      <xdr:col>81</xdr:col>
      <xdr:colOff>101600</xdr:colOff>
      <xdr:row>97</xdr:row>
      <xdr:rowOff>96251</xdr:rowOff>
    </xdr:to>
    <xdr:sp macro="" textlink="">
      <xdr:nvSpPr>
        <xdr:cNvPr id="701" name="フローチャート: 判断 700"/>
        <xdr:cNvSpPr/>
      </xdr:nvSpPr>
      <xdr:spPr>
        <a:xfrm>
          <a:off x="15430500" y="1662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112778</xdr:rowOff>
    </xdr:from>
    <xdr:ext cx="534377" cy="259045"/>
    <xdr:sp macro="" textlink="">
      <xdr:nvSpPr>
        <xdr:cNvPr id="702" name="テキスト ボックス 701"/>
        <xdr:cNvSpPr txBox="1"/>
      </xdr:nvSpPr>
      <xdr:spPr>
        <a:xfrm>
          <a:off x="15214111" y="1640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82517</xdr:rowOff>
    </xdr:from>
    <xdr:to>
      <xdr:col>76</xdr:col>
      <xdr:colOff>114300</xdr:colOff>
      <xdr:row>97</xdr:row>
      <xdr:rowOff>107925</xdr:rowOff>
    </xdr:to>
    <xdr:cxnSp macro="">
      <xdr:nvCxnSpPr>
        <xdr:cNvPr id="703" name="直線コネクタ 702"/>
        <xdr:cNvCxnSpPr/>
      </xdr:nvCxnSpPr>
      <xdr:spPr>
        <a:xfrm>
          <a:off x="13703300" y="16713167"/>
          <a:ext cx="889000" cy="2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977</xdr:rowOff>
    </xdr:from>
    <xdr:to>
      <xdr:col>76</xdr:col>
      <xdr:colOff>165100</xdr:colOff>
      <xdr:row>97</xdr:row>
      <xdr:rowOff>102577</xdr:rowOff>
    </xdr:to>
    <xdr:sp macro="" textlink="">
      <xdr:nvSpPr>
        <xdr:cNvPr id="704" name="フローチャート: 判断 703"/>
        <xdr:cNvSpPr/>
      </xdr:nvSpPr>
      <xdr:spPr>
        <a:xfrm>
          <a:off x="14541500" y="166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119104</xdr:rowOff>
    </xdr:from>
    <xdr:ext cx="534377" cy="259045"/>
    <xdr:sp macro="" textlink="">
      <xdr:nvSpPr>
        <xdr:cNvPr id="705" name="テキスト ボックス 704"/>
        <xdr:cNvSpPr txBox="1"/>
      </xdr:nvSpPr>
      <xdr:spPr>
        <a:xfrm>
          <a:off x="14325111" y="164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66199</xdr:rowOff>
    </xdr:from>
    <xdr:to>
      <xdr:col>71</xdr:col>
      <xdr:colOff>177800</xdr:colOff>
      <xdr:row>97</xdr:row>
      <xdr:rowOff>82517</xdr:rowOff>
    </xdr:to>
    <xdr:cxnSp macro="">
      <xdr:nvCxnSpPr>
        <xdr:cNvPr id="706" name="直線コネクタ 705"/>
        <xdr:cNvCxnSpPr/>
      </xdr:nvCxnSpPr>
      <xdr:spPr>
        <a:xfrm>
          <a:off x="12814300" y="16696849"/>
          <a:ext cx="889000" cy="1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12340</xdr:rowOff>
    </xdr:from>
    <xdr:to>
      <xdr:col>72</xdr:col>
      <xdr:colOff>38100</xdr:colOff>
      <xdr:row>97</xdr:row>
      <xdr:rowOff>113940</xdr:rowOff>
    </xdr:to>
    <xdr:sp macro="" textlink="">
      <xdr:nvSpPr>
        <xdr:cNvPr id="707" name="フローチャート: 判断 706"/>
        <xdr:cNvSpPr/>
      </xdr:nvSpPr>
      <xdr:spPr>
        <a:xfrm>
          <a:off x="13652500" y="166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130467</xdr:rowOff>
    </xdr:from>
    <xdr:ext cx="534377" cy="259045"/>
    <xdr:sp macro="" textlink="">
      <xdr:nvSpPr>
        <xdr:cNvPr id="708" name="テキスト ボックス 707"/>
        <xdr:cNvSpPr txBox="1"/>
      </xdr:nvSpPr>
      <xdr:spPr>
        <a:xfrm>
          <a:off x="13436111" y="1641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4905</xdr:rowOff>
    </xdr:from>
    <xdr:to>
      <xdr:col>67</xdr:col>
      <xdr:colOff>101600</xdr:colOff>
      <xdr:row>97</xdr:row>
      <xdr:rowOff>106505</xdr:rowOff>
    </xdr:to>
    <xdr:sp macro="" textlink="">
      <xdr:nvSpPr>
        <xdr:cNvPr id="709" name="フローチャート: 判断 708"/>
        <xdr:cNvSpPr/>
      </xdr:nvSpPr>
      <xdr:spPr>
        <a:xfrm>
          <a:off x="12763500" y="1663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123032</xdr:rowOff>
    </xdr:from>
    <xdr:ext cx="534377" cy="259045"/>
    <xdr:sp macro="" textlink="">
      <xdr:nvSpPr>
        <xdr:cNvPr id="710" name="テキスト ボックス 709"/>
        <xdr:cNvSpPr txBox="1"/>
      </xdr:nvSpPr>
      <xdr:spPr>
        <a:xfrm>
          <a:off x="12547111" y="1641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78156</xdr:rowOff>
    </xdr:from>
    <xdr:to>
      <xdr:col>85</xdr:col>
      <xdr:colOff>177800</xdr:colOff>
      <xdr:row>98</xdr:row>
      <xdr:rowOff>8306</xdr:rowOff>
    </xdr:to>
    <xdr:sp macro="" textlink="">
      <xdr:nvSpPr>
        <xdr:cNvPr id="716" name="楕円 715"/>
        <xdr:cNvSpPr/>
      </xdr:nvSpPr>
      <xdr:spPr>
        <a:xfrm>
          <a:off x="16268700" y="1670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56583</xdr:rowOff>
    </xdr:from>
    <xdr:ext cx="534377" cy="259045"/>
    <xdr:sp macro="" textlink="">
      <xdr:nvSpPr>
        <xdr:cNvPr id="717" name="公債費該当値テキスト"/>
        <xdr:cNvSpPr txBox="1"/>
      </xdr:nvSpPr>
      <xdr:spPr>
        <a:xfrm>
          <a:off x="16370300" y="1668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74073</xdr:rowOff>
    </xdr:from>
    <xdr:to>
      <xdr:col>81</xdr:col>
      <xdr:colOff>101600</xdr:colOff>
      <xdr:row>98</xdr:row>
      <xdr:rowOff>4223</xdr:rowOff>
    </xdr:to>
    <xdr:sp macro="" textlink="">
      <xdr:nvSpPr>
        <xdr:cNvPr id="718" name="楕円 717"/>
        <xdr:cNvSpPr/>
      </xdr:nvSpPr>
      <xdr:spPr>
        <a:xfrm>
          <a:off x="15430500" y="1670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166800</xdr:rowOff>
    </xdr:from>
    <xdr:ext cx="534377" cy="259045"/>
    <xdr:sp macro="" textlink="">
      <xdr:nvSpPr>
        <xdr:cNvPr id="719" name="テキスト ボックス 718"/>
        <xdr:cNvSpPr txBox="1"/>
      </xdr:nvSpPr>
      <xdr:spPr>
        <a:xfrm>
          <a:off x="15214111" y="1679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57125</xdr:rowOff>
    </xdr:from>
    <xdr:to>
      <xdr:col>76</xdr:col>
      <xdr:colOff>165100</xdr:colOff>
      <xdr:row>97</xdr:row>
      <xdr:rowOff>158725</xdr:rowOff>
    </xdr:to>
    <xdr:sp macro="" textlink="">
      <xdr:nvSpPr>
        <xdr:cNvPr id="720" name="楕円 719"/>
        <xdr:cNvSpPr/>
      </xdr:nvSpPr>
      <xdr:spPr>
        <a:xfrm>
          <a:off x="14541500" y="1668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149852</xdr:rowOff>
    </xdr:from>
    <xdr:ext cx="534377" cy="259045"/>
    <xdr:sp macro="" textlink="">
      <xdr:nvSpPr>
        <xdr:cNvPr id="721" name="テキスト ボックス 720"/>
        <xdr:cNvSpPr txBox="1"/>
      </xdr:nvSpPr>
      <xdr:spPr>
        <a:xfrm>
          <a:off x="14325111" y="1678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31717</xdr:rowOff>
    </xdr:from>
    <xdr:to>
      <xdr:col>72</xdr:col>
      <xdr:colOff>38100</xdr:colOff>
      <xdr:row>97</xdr:row>
      <xdr:rowOff>133317</xdr:rowOff>
    </xdr:to>
    <xdr:sp macro="" textlink="">
      <xdr:nvSpPr>
        <xdr:cNvPr id="722" name="楕円 721"/>
        <xdr:cNvSpPr/>
      </xdr:nvSpPr>
      <xdr:spPr>
        <a:xfrm>
          <a:off x="13652500" y="1666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124444</xdr:rowOff>
    </xdr:from>
    <xdr:ext cx="534377" cy="259045"/>
    <xdr:sp macro="" textlink="">
      <xdr:nvSpPr>
        <xdr:cNvPr id="723" name="テキスト ボックス 722"/>
        <xdr:cNvSpPr txBox="1"/>
      </xdr:nvSpPr>
      <xdr:spPr>
        <a:xfrm>
          <a:off x="13436111" y="1675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15399</xdr:rowOff>
    </xdr:from>
    <xdr:to>
      <xdr:col>67</xdr:col>
      <xdr:colOff>101600</xdr:colOff>
      <xdr:row>97</xdr:row>
      <xdr:rowOff>116999</xdr:rowOff>
    </xdr:to>
    <xdr:sp macro="" textlink="">
      <xdr:nvSpPr>
        <xdr:cNvPr id="724" name="楕円 723"/>
        <xdr:cNvSpPr/>
      </xdr:nvSpPr>
      <xdr:spPr>
        <a:xfrm>
          <a:off x="12763500" y="1664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108126</xdr:rowOff>
    </xdr:from>
    <xdr:ext cx="534377" cy="259045"/>
    <xdr:sp macro="" textlink="">
      <xdr:nvSpPr>
        <xdr:cNvPr id="725" name="テキスト ボックス 724"/>
        <xdr:cNvSpPr txBox="1"/>
      </xdr:nvSpPr>
      <xdr:spPr>
        <a:xfrm>
          <a:off x="12547111" y="1673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150368</xdr:rowOff>
    </xdr:from>
    <xdr:to>
      <xdr:col>116</xdr:col>
      <xdr:colOff>62864</xdr:colOff>
      <xdr:row>39</xdr:row>
      <xdr:rowOff>44450</xdr:rowOff>
    </xdr:to>
    <xdr:cxnSp macro="">
      <xdr:nvCxnSpPr>
        <xdr:cNvPr id="749" name="直線コネクタ 748"/>
        <xdr:cNvCxnSpPr/>
      </xdr:nvCxnSpPr>
      <xdr:spPr>
        <a:xfrm flipV="1">
          <a:off x="22159595" y="5293868"/>
          <a:ext cx="1269" cy="1437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97045</xdr:rowOff>
    </xdr:from>
    <xdr:ext cx="469744" cy="259045"/>
    <xdr:sp macro="" textlink="">
      <xdr:nvSpPr>
        <xdr:cNvPr id="752" name="諸支出金最大値テキスト"/>
        <xdr:cNvSpPr txBox="1"/>
      </xdr:nvSpPr>
      <xdr:spPr>
        <a:xfrm>
          <a:off x="22212300" y="506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150368</xdr:rowOff>
    </xdr:from>
    <xdr:to>
      <xdr:col>116</xdr:col>
      <xdr:colOff>152400</xdr:colOff>
      <xdr:row>30</xdr:row>
      <xdr:rowOff>150368</xdr:rowOff>
    </xdr:to>
    <xdr:cxnSp macro="">
      <xdr:nvCxnSpPr>
        <xdr:cNvPr id="753" name="直線コネクタ 752"/>
        <xdr:cNvCxnSpPr/>
      </xdr:nvCxnSpPr>
      <xdr:spPr>
        <a:xfrm>
          <a:off x="22072600" y="5293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125112</xdr:rowOff>
    </xdr:from>
    <xdr:ext cx="378565" cy="259045"/>
    <xdr:sp macro="" textlink="">
      <xdr:nvSpPr>
        <xdr:cNvPr id="755" name="諸支出金平均値テキスト"/>
        <xdr:cNvSpPr txBox="1"/>
      </xdr:nvSpPr>
      <xdr:spPr>
        <a:xfrm>
          <a:off x="22212300" y="64687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102235</xdr:rowOff>
    </xdr:from>
    <xdr:to>
      <xdr:col>116</xdr:col>
      <xdr:colOff>114300</xdr:colOff>
      <xdr:row>39</xdr:row>
      <xdr:rowOff>32385</xdr:rowOff>
    </xdr:to>
    <xdr:sp macro="" textlink="">
      <xdr:nvSpPr>
        <xdr:cNvPr id="756" name="フローチャート: 判断 755"/>
        <xdr:cNvSpPr/>
      </xdr:nvSpPr>
      <xdr:spPr>
        <a:xfrm>
          <a:off x="221107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141097</xdr:rowOff>
    </xdr:from>
    <xdr:to>
      <xdr:col>112</xdr:col>
      <xdr:colOff>38100</xdr:colOff>
      <xdr:row>39</xdr:row>
      <xdr:rowOff>71247</xdr:rowOff>
    </xdr:to>
    <xdr:sp macro="" textlink="">
      <xdr:nvSpPr>
        <xdr:cNvPr id="758" name="フローチャート: 判断 757"/>
        <xdr:cNvSpPr/>
      </xdr:nvSpPr>
      <xdr:spPr>
        <a:xfrm>
          <a:off x="21272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87774</xdr:rowOff>
    </xdr:from>
    <xdr:ext cx="313932" cy="259045"/>
    <xdr:sp macro="" textlink="">
      <xdr:nvSpPr>
        <xdr:cNvPr id="759" name="テキスト ボックス 758"/>
        <xdr:cNvSpPr txBox="1"/>
      </xdr:nvSpPr>
      <xdr:spPr>
        <a:xfrm>
          <a:off x="21166333" y="64314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61" name="フローチャート: 判断 760"/>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62" name="テキスト ボックス 761"/>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128905</xdr:rowOff>
    </xdr:from>
    <xdr:to>
      <xdr:col>102</xdr:col>
      <xdr:colOff>165100</xdr:colOff>
      <xdr:row>39</xdr:row>
      <xdr:rowOff>59055</xdr:rowOff>
    </xdr:to>
    <xdr:sp macro="" textlink="">
      <xdr:nvSpPr>
        <xdr:cNvPr id="764" name="フローチャート: 判断 763"/>
        <xdr:cNvSpPr/>
      </xdr:nvSpPr>
      <xdr:spPr>
        <a:xfrm>
          <a:off x="19494500" y="664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75582</xdr:rowOff>
    </xdr:from>
    <xdr:ext cx="313932" cy="259045"/>
    <xdr:sp macro="" textlink="">
      <xdr:nvSpPr>
        <xdr:cNvPr id="765" name="テキスト ボックス 764"/>
        <xdr:cNvSpPr txBox="1"/>
      </xdr:nvSpPr>
      <xdr:spPr>
        <a:xfrm>
          <a:off x="19388333" y="6419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134620</xdr:rowOff>
    </xdr:from>
    <xdr:to>
      <xdr:col>98</xdr:col>
      <xdr:colOff>38100</xdr:colOff>
      <xdr:row>39</xdr:row>
      <xdr:rowOff>64770</xdr:rowOff>
    </xdr:to>
    <xdr:sp macro="" textlink="">
      <xdr:nvSpPr>
        <xdr:cNvPr id="766" name="フローチャート: 判断 765"/>
        <xdr:cNvSpPr/>
      </xdr:nvSpPr>
      <xdr:spPr>
        <a:xfrm>
          <a:off x="18605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81297</xdr:rowOff>
    </xdr:from>
    <xdr:ext cx="313932" cy="259045"/>
    <xdr:sp macro="" textlink="">
      <xdr:nvSpPr>
        <xdr:cNvPr id="767" name="テキスト ボックス 766"/>
        <xdr:cNvSpPr txBox="1"/>
      </xdr:nvSpPr>
      <xdr:spPr>
        <a:xfrm>
          <a:off x="18499333" y="6424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80662</xdr:rowOff>
    </xdr:from>
    <xdr:ext cx="249299" cy="259045"/>
    <xdr:sp macro="" textlink="">
      <xdr:nvSpPr>
        <xdr:cNvPr id="774" name="諸支出金該当値テキスト"/>
        <xdr:cNvSpPr txBox="1"/>
      </xdr:nvSpPr>
      <xdr:spPr>
        <a:xfrm>
          <a:off x="22212300" y="65957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66,482</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72,891</a:t>
          </a:r>
          <a:r>
            <a:rPr kumimoji="1" lang="ja-JP" altLang="en-US" sz="1300">
              <a:latin typeface="ＭＳ Ｐゴシック" panose="020B0600070205080204" pitchFamily="50" charset="-128"/>
              <a:ea typeface="ＭＳ Ｐゴシック" panose="020B0600070205080204" pitchFamily="50" charset="-128"/>
            </a:rPr>
            <a:t>円）となっており、特別定額給付金（</a:t>
          </a:r>
          <a:r>
            <a:rPr kumimoji="1" lang="en-US" altLang="ja-JP" sz="1300">
              <a:latin typeface="ＭＳ Ｐゴシック" panose="020B0600070205080204" pitchFamily="50" charset="-128"/>
              <a:ea typeface="ＭＳ Ｐゴシック" panose="020B0600070205080204" pitchFamily="50" charset="-128"/>
            </a:rPr>
            <a:t>14,492,889</a:t>
          </a:r>
          <a:r>
            <a:rPr kumimoji="1" lang="ja-JP" altLang="en-US" sz="1300">
              <a:latin typeface="ＭＳ Ｐゴシック" panose="020B0600070205080204" pitchFamily="50" charset="-128"/>
              <a:ea typeface="ＭＳ Ｐゴシック" panose="020B0600070205080204" pitchFamily="50" charset="-128"/>
            </a:rPr>
            <a:t>千円）の皆減により減少している。令和元年以前の水準まで戻っていないのは、財政調整基金元金積立金（</a:t>
          </a:r>
          <a:r>
            <a:rPr kumimoji="1" lang="en-US" altLang="ja-JP" sz="1300">
              <a:latin typeface="ＭＳ Ｐゴシック" panose="020B0600070205080204" pitchFamily="50" charset="-128"/>
              <a:ea typeface="ＭＳ Ｐゴシック" panose="020B0600070205080204" pitchFamily="50" charset="-128"/>
            </a:rPr>
            <a:t>3,874,331</a:t>
          </a:r>
          <a:r>
            <a:rPr kumimoji="1" lang="ja-JP" altLang="en-US" sz="1300">
              <a:latin typeface="ＭＳ Ｐゴシック" panose="020B0600070205080204" pitchFamily="50" charset="-128"/>
              <a:ea typeface="ＭＳ Ｐゴシック" panose="020B0600070205080204" pitchFamily="50" charset="-128"/>
            </a:rPr>
            <a:t>千円）及び減債基金元金積立金（</a:t>
          </a:r>
          <a:r>
            <a:rPr kumimoji="1" lang="en-US" altLang="ja-JP" sz="1300">
              <a:latin typeface="ＭＳ Ｐゴシック" panose="020B0600070205080204" pitchFamily="50" charset="-128"/>
              <a:ea typeface="ＭＳ Ｐゴシック" panose="020B0600070205080204" pitchFamily="50" charset="-128"/>
            </a:rPr>
            <a:t>716,264</a:t>
          </a:r>
          <a:r>
            <a:rPr kumimoji="1" lang="ja-JP" altLang="en-US" sz="1300">
              <a:latin typeface="ＭＳ Ｐゴシック" panose="020B0600070205080204" pitchFamily="50" charset="-128"/>
              <a:ea typeface="ＭＳ Ｐゴシック" panose="020B0600070205080204" pitchFamily="50" charset="-128"/>
            </a:rPr>
            <a:t>千円）（ともに皆増）が主な要因である。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149,998</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24,171</a:t>
          </a:r>
          <a:r>
            <a:rPr kumimoji="1" lang="ja-JP" altLang="en-US" sz="1300">
              <a:latin typeface="ＭＳ Ｐゴシック" panose="020B0600070205080204" pitchFamily="50" charset="-128"/>
              <a:ea typeface="ＭＳ Ｐゴシック" panose="020B0600070205080204" pitchFamily="50" charset="-128"/>
            </a:rPr>
            <a:t>円）となっている。大きく増加している主な要因は、子育て世帯への臨時特別給付金（</a:t>
          </a:r>
          <a:r>
            <a:rPr kumimoji="1" lang="en-US" altLang="ja-JP" sz="1300">
              <a:latin typeface="ＭＳ Ｐゴシック" panose="020B0600070205080204" pitchFamily="50" charset="-128"/>
              <a:ea typeface="ＭＳ Ｐゴシック" panose="020B0600070205080204" pitchFamily="50" charset="-128"/>
            </a:rPr>
            <a:t>2,118,000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1028.7</a:t>
          </a:r>
          <a:r>
            <a:rPr kumimoji="1" lang="ja-JP" altLang="en-US" sz="1300">
              <a:latin typeface="ＭＳ Ｐゴシック" panose="020B0600070205080204" pitchFamily="50" charset="-128"/>
              <a:ea typeface="ＭＳ Ｐゴシック" panose="020B0600070205080204" pitchFamily="50" charset="-128"/>
            </a:rPr>
            <a:t>％）や老人福祉センター整備事業（</a:t>
          </a:r>
          <a:r>
            <a:rPr kumimoji="1" lang="en-US" altLang="ja-JP" sz="1300">
              <a:latin typeface="ＭＳ Ｐゴシック" panose="020B0600070205080204" pitchFamily="50" charset="-128"/>
              <a:ea typeface="ＭＳ Ｐゴシック" panose="020B0600070205080204" pitchFamily="50" charset="-128"/>
            </a:rPr>
            <a:t>154,321</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2888.8</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静岡県藤枝市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財政調整基金残高は、志太広域事務組合からの出資金返還金及び令和３年度末に廃止した内陸フロンティア事業基金の剰余金を元金に積み立てた一方、取り崩しを行わなかったため、</a:t>
          </a:r>
          <a:r>
            <a:rPr kumimoji="1" lang="en-US" altLang="ja-JP" sz="1400">
              <a:latin typeface="ＭＳ ゴシック" pitchFamily="49" charset="-128"/>
              <a:ea typeface="ＭＳ ゴシック" pitchFamily="49" charset="-128"/>
            </a:rPr>
            <a:t>11.55</a:t>
          </a:r>
          <a:r>
            <a:rPr kumimoji="1" lang="ja-JP" altLang="en-US" sz="1400">
              <a:latin typeface="ＭＳ ゴシック" pitchFamily="49" charset="-128"/>
              <a:ea typeface="ＭＳ ゴシック" pitchFamily="49" charset="-128"/>
            </a:rPr>
            <a:t>ポイントの大幅な増加となった。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実質収支額は、行財政改革を着実に進め、継続的に黒字を確保している。令和３年度は、実質収支額が</a:t>
          </a:r>
          <a:r>
            <a:rPr kumimoji="1" lang="en-US" altLang="ja-JP" sz="1400">
              <a:latin typeface="ＭＳ ゴシック" pitchFamily="49" charset="-128"/>
              <a:ea typeface="ＭＳ ゴシック" pitchFamily="49" charset="-128"/>
            </a:rPr>
            <a:t>3,701</a:t>
          </a:r>
          <a:r>
            <a:rPr kumimoji="1" lang="ja-JP" altLang="en-US" sz="1400">
              <a:latin typeface="ＭＳ ゴシック" pitchFamily="49" charset="-128"/>
              <a:ea typeface="ＭＳ ゴシック" pitchFamily="49" charset="-128"/>
            </a:rPr>
            <a:t>百万円（前年度比＋</a:t>
          </a:r>
          <a:r>
            <a:rPr kumimoji="1" lang="en-US" altLang="ja-JP" sz="1400">
              <a:latin typeface="ＭＳ ゴシック" pitchFamily="49" charset="-128"/>
              <a:ea typeface="ＭＳ ゴシック" pitchFamily="49" charset="-128"/>
            </a:rPr>
            <a:t>1,855</a:t>
          </a:r>
          <a:r>
            <a:rPr kumimoji="1" lang="ja-JP" altLang="en-US" sz="1400">
              <a:latin typeface="ＭＳ ゴシック" pitchFamily="49" charset="-128"/>
              <a:ea typeface="ＭＳ ゴシック" pitchFamily="49" charset="-128"/>
            </a:rPr>
            <a:t>百万円）となり</a:t>
          </a:r>
          <a:r>
            <a:rPr kumimoji="1" lang="en-US" altLang="ja-JP" sz="1400">
              <a:latin typeface="ＭＳ ゴシック" pitchFamily="49" charset="-128"/>
              <a:ea typeface="ＭＳ ゴシック" pitchFamily="49" charset="-128"/>
            </a:rPr>
            <a:t>5.78</a:t>
          </a:r>
          <a:r>
            <a:rPr kumimoji="1" lang="ja-JP" altLang="en-US" sz="1400">
              <a:latin typeface="ＭＳ ゴシック" pitchFamily="49" charset="-128"/>
              <a:ea typeface="ＭＳ ゴシック" pitchFamily="49" charset="-128"/>
            </a:rPr>
            <a:t>ポイントの増加となった。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静岡県藤枝市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一般会計の実質収支は、前年度と比較し</a:t>
          </a:r>
          <a:r>
            <a:rPr kumimoji="1" lang="en-US" altLang="ja-JP" sz="1400">
              <a:latin typeface="ＭＳ ゴシック" pitchFamily="49" charset="-128"/>
              <a:ea typeface="ＭＳ ゴシック" pitchFamily="49" charset="-128"/>
            </a:rPr>
            <a:t>5.78</a:t>
          </a:r>
          <a:r>
            <a:rPr kumimoji="1" lang="ja-JP" altLang="en-US" sz="1400">
              <a:latin typeface="ＭＳ ゴシック" pitchFamily="49" charset="-128"/>
              <a:ea typeface="ＭＳ ゴシック" pitchFamily="49" charset="-128"/>
            </a:rPr>
            <a:t>ポイント増加した。適正範囲とされている</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以内になるよう、決算見込額の把握と適正な予算編成に努める。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特別会計では赤字会計はなく、企業会計においても資金不足会計はない。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病院事業会計では、前年度と比較し、入院患者数</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、外来延患者数</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の増加となり、また一人一日当たりの診療単価が入院、外来ともに増額となった結果、５年連続で経常収支は黒字となっている。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水道事業会計では、有収水量</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％、給水収益は</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それぞれ減少したため、収益総額が減少したが、計画的な配水管布設替工事や漏水調査などの成果により修繕費が減少し、令和３年度においても純利益が生じている。今後も、将来の水需要予測を基に事業の計画的な実施により、安定した事業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会計では、地方公営企業法の適用から２年連続で純利益が生じているが、前年度に比べ減少している。接続率の向上や、計画に基づく改修を進め、安全で快適な下水道サービスの持続的・安定的な提供のため効率的な事業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今後も引き続き、各会計で黒字を維持できるように努める。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静岡県藤枝市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元利償還金は、令和３年度に償還終了した元利償還金が、償還開始した元利償還金を約</a:t>
          </a:r>
          <a:r>
            <a:rPr kumimoji="1" lang="en-US" altLang="ja-JP" sz="1400">
              <a:latin typeface="ＭＳ ゴシック" pitchFamily="49" charset="-128"/>
              <a:ea typeface="ＭＳ ゴシック" pitchFamily="49" charset="-128"/>
            </a:rPr>
            <a:t>160</a:t>
          </a:r>
          <a:r>
            <a:rPr kumimoji="1" lang="ja-JP" altLang="en-US" sz="1400">
              <a:latin typeface="ＭＳ ゴシック" pitchFamily="49" charset="-128"/>
              <a:ea typeface="ＭＳ ゴシック" pitchFamily="49" charset="-128"/>
            </a:rPr>
            <a:t>百万円上回っており、償還額が減少したため前年度と比較し</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公営企業の元利償還金に対する繰入金は、水道事業及び病院事業における建設改良のための企業債元利償還金の減少に伴い、</a:t>
          </a:r>
          <a:r>
            <a:rPr kumimoji="1" lang="en-US" altLang="ja-JP" sz="1400">
              <a:latin typeface="ＭＳ ゴシック" pitchFamily="49" charset="-128"/>
              <a:ea typeface="ＭＳ ゴシック" pitchFamily="49" charset="-128"/>
            </a:rPr>
            <a:t>6.2%</a:t>
          </a:r>
          <a:r>
            <a:rPr kumimoji="1" lang="ja-JP" altLang="en-US" sz="1400">
              <a:latin typeface="ＭＳ ゴシック" pitchFamily="49" charset="-128"/>
              <a:ea typeface="ＭＳ ゴシック" pitchFamily="49" charset="-128"/>
            </a:rPr>
            <a:t>減少した。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静岡県藤枝市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将来負担額は、一般会計においては地方債発行額が償還額を上回り地方債残高が増加したが、公営企業債等繰入見込額等の減少により、全体では</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充当可能財源等においては、財政調整基金の元金積立により充当可能基金が</a:t>
          </a:r>
          <a:r>
            <a:rPr kumimoji="1" lang="en-US" altLang="ja-JP" sz="1400">
              <a:latin typeface="ＭＳ ゴシック" pitchFamily="49" charset="-128"/>
              <a:ea typeface="ＭＳ ゴシック" pitchFamily="49" charset="-128"/>
            </a:rPr>
            <a:t>28.4%</a:t>
          </a:r>
          <a:r>
            <a:rPr kumimoji="1" lang="ja-JP" altLang="en-US" sz="1400">
              <a:latin typeface="ＭＳ ゴシック" pitchFamily="49" charset="-128"/>
              <a:ea typeface="ＭＳ ゴシック" pitchFamily="49" charset="-128"/>
            </a:rPr>
            <a:t>増加したことを主な要因として、基準財政需要額参入見込額は減少したものの全体で</a:t>
          </a:r>
          <a:r>
            <a:rPr kumimoji="1" lang="en-US" altLang="ja-JP" sz="1400">
              <a:latin typeface="ＭＳ ゴシック" pitchFamily="49" charset="-128"/>
              <a:ea typeface="ＭＳ ゴシック" pitchFamily="49" charset="-128"/>
            </a:rPr>
            <a:t>6.9%</a:t>
          </a:r>
          <a:r>
            <a:rPr kumimoji="1" lang="ja-JP" altLang="en-US" sz="1400">
              <a:latin typeface="ＭＳ ゴシック" pitchFamily="49" charset="-128"/>
              <a:ea typeface="ＭＳ ゴシック" pitchFamily="49" charset="-128"/>
            </a:rPr>
            <a:t>の増加となった。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静岡県藤枝市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令和３年度末の基金全体の残高は約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主な増減要因は、後述する財政調整基金及び減債基金の積み立てのほか、ふるさと応援寄附金を原資に「未来を創るふるさと応援基金」を約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百万円、退職手当に要する一般財源の平準化を図るため「職員退職手当基金」に約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百万円を積み立てた一方、放課後児童クラブや公園、小中学校のＩＣＴ環境の整備のため「未来を創るふうさと応援基金」を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百万円、総合運動公園陸上競技場の改修のため「総合運動施設整備基金」を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や社会保障に係る経費、今後計画している施設整備などの大型事業への対応のため、今後も財政調整基金への積み立てを継続するが、基金の使途の明確化を図るため、公共施設の老朽化対策のための「公共施設等総合管理基金」などその他特定目的基金への積み立ても継続して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・未来を創るふるさと応援基金：ふるさと応援寄附金を、未来を創るための施策に係る経費に充てるため。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・総合文化施設整備基金：市民文化会館等の総合文化施設の整備に充てるため。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・公共施設等総合管理基金：公共施設やインフラの計画的な保全及び更新等に係る経費に充てるため。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・地域農業振興事業基金：高生産性農業の確立、地域農業の担い手の育成、個性豊かな地域づくり等を図る地域農業振興事業及び中山間地域活性化推進事業に係る経費に充てるため。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・職員退職手当基金：職員の退職手当に係る経費に充てるため。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・地域農業振興事業基金：有害鳥獣対策や竹林対策、新型コロナウイルス感染症に対する経済対策の給付金のため約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・職員退職手当基金：退職手当に要する一般財源の平準化を図るため「職員退職手当基金」に約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・未来を創るふるさと応援基金：平成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年度から令和４年度までの５年間は、小中学校のＩＣＴ環境整備に活用する。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・地域農業振興事業基金：平成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年度から令和４年度までの５年間は、農業次世代人材の育成や、地域農業の将来を担う農業者の経営基盤強化のための施設整備支援等に活用する。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百万円と大幅な増加となっている。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令和２年度は新型コロナウイルス感染症等による収入減への対応として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を行ったが、令和３年度については取り崩しは行わず、志太広域事務組合からの出資金返還金及び令和３年度末に廃止した内陸フロンティア事業基金の剰余金、財政調整基金利子を原資に積み立てをしたことによる増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決算状況を踏まえたうえで、可能な範囲で積み立てを行うが、基金の使途の明確化を図り、その他特定目的基金への積み立てを継続して行う。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臨時財政対策債償還基金費と同額を元金に積み立てたため、約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市債の償還に必要となる財源の確保と、大規模災害等への対応のため、将来にわたる市財政の健全な運営を活用していく。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静岡県藤枝市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143,580
141,788
194.06
63,231,712
59,450,142
3,700,741
30,179,654
41,333,322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本市では、令和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月に改定した藤枝市アセットマネジメント基本方針及び令和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月に策定した藤枝市公共施設個別施設計画基本指針により、公共施設の劣化状況等の把握及び適切な修繕を進めている。稼働年数が耐用年数にせまる、または超えている施設が増加しており、本市の有形固定資産減価償却率は、類似団体内平均値より高い水準にある。今後も引き続き、基本方針及び基本指針に基づき施設の適切な維持管理・修繕等を進め、有形固定資産減価償却率の低下に努める。</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6" name="直線コネクタ 55"/>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7" name="テキスト ボックス 56"/>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0" name="直線コネクタ 59"/>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1" name="テキスト ボックス 60"/>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117792</xdr:rowOff>
    </xdr:from>
    <xdr:to>
      <xdr:col>23</xdr:col>
      <xdr:colOff>85090</xdr:colOff>
      <xdr:row>33</xdr:row>
      <xdr:rowOff>169863</xdr:rowOff>
    </xdr:to>
    <xdr:cxnSp macro="">
      <xdr:nvCxnSpPr>
        <xdr:cNvPr id="65" name="直線コネクタ 64"/>
        <xdr:cNvCxnSpPr/>
      </xdr:nvCxnSpPr>
      <xdr:spPr>
        <a:xfrm flipV="1">
          <a:off x="4760595" y="5347017"/>
          <a:ext cx="1270" cy="1252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2240</xdr:rowOff>
    </xdr:from>
    <xdr:ext cx="405111" cy="259045"/>
    <xdr:sp macro="" textlink="">
      <xdr:nvSpPr>
        <xdr:cNvPr id="66" name="有形固定資産減価償却率最小値テキスト"/>
        <xdr:cNvSpPr txBox="1"/>
      </xdr:nvSpPr>
      <xdr:spPr>
        <a:xfrm>
          <a:off x="4813300" y="6603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169863</xdr:rowOff>
    </xdr:from>
    <xdr:to>
      <xdr:col>23</xdr:col>
      <xdr:colOff>174625</xdr:colOff>
      <xdr:row>33</xdr:row>
      <xdr:rowOff>169863</xdr:rowOff>
    </xdr:to>
    <xdr:cxnSp macro="">
      <xdr:nvCxnSpPr>
        <xdr:cNvPr id="67" name="直線コネクタ 66"/>
        <xdr:cNvCxnSpPr/>
      </xdr:nvCxnSpPr>
      <xdr:spPr>
        <a:xfrm>
          <a:off x="4673600" y="659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64469</xdr:rowOff>
    </xdr:from>
    <xdr:ext cx="405111" cy="259045"/>
    <xdr:sp macro="" textlink="">
      <xdr:nvSpPr>
        <xdr:cNvPr id="68" name="有形固定資産減価償却率最大値テキスト"/>
        <xdr:cNvSpPr txBox="1"/>
      </xdr:nvSpPr>
      <xdr:spPr>
        <a:xfrm>
          <a:off x="4813300" y="5122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117792</xdr:rowOff>
    </xdr:from>
    <xdr:to>
      <xdr:col>23</xdr:col>
      <xdr:colOff>174625</xdr:colOff>
      <xdr:row>26</xdr:row>
      <xdr:rowOff>117792</xdr:rowOff>
    </xdr:to>
    <xdr:cxnSp macro="">
      <xdr:nvCxnSpPr>
        <xdr:cNvPr id="69" name="直線コネクタ 68"/>
        <xdr:cNvCxnSpPr/>
      </xdr:nvCxnSpPr>
      <xdr:spPr>
        <a:xfrm>
          <a:off x="4673600" y="534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80027</xdr:rowOff>
    </xdr:from>
    <xdr:ext cx="405111" cy="259045"/>
    <xdr:sp macro="" textlink="">
      <xdr:nvSpPr>
        <xdr:cNvPr id="70" name="有形固定資産減価償却率平均値テキスト"/>
        <xdr:cNvSpPr txBox="1"/>
      </xdr:nvSpPr>
      <xdr:spPr>
        <a:xfrm>
          <a:off x="4813300" y="5995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57150</xdr:rowOff>
    </xdr:from>
    <xdr:to>
      <xdr:col>23</xdr:col>
      <xdr:colOff>136525</xdr:colOff>
      <xdr:row>31</xdr:row>
      <xdr:rowOff>158750</xdr:rowOff>
    </xdr:to>
    <xdr:sp macro="" textlink="">
      <xdr:nvSpPr>
        <xdr:cNvPr id="71" name="フローチャート: 判断 70"/>
        <xdr:cNvSpPr/>
      </xdr:nvSpPr>
      <xdr:spPr>
        <a:xfrm>
          <a:off x="47117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169228</xdr:rowOff>
    </xdr:from>
    <xdr:to>
      <xdr:col>19</xdr:col>
      <xdr:colOff>187325</xdr:colOff>
      <xdr:row>31</xdr:row>
      <xdr:rowOff>99378</xdr:rowOff>
    </xdr:to>
    <xdr:sp macro="" textlink="">
      <xdr:nvSpPr>
        <xdr:cNvPr id="72" name="フローチャート: 判断 71"/>
        <xdr:cNvSpPr/>
      </xdr:nvSpPr>
      <xdr:spPr>
        <a:xfrm>
          <a:off x="40005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4" name="フローチャート: 判断 73"/>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75" name="フローチャート: 判断 74"/>
        <xdr:cNvSpPr/>
      </xdr:nvSpPr>
      <xdr:spPr>
        <a:xfrm>
          <a:off x="1714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133985</xdr:rowOff>
    </xdr:from>
    <xdr:to>
      <xdr:col>23</xdr:col>
      <xdr:colOff>136525</xdr:colOff>
      <xdr:row>33</xdr:row>
      <xdr:rowOff>64135</xdr:rowOff>
    </xdr:to>
    <xdr:sp macro="" textlink="">
      <xdr:nvSpPr>
        <xdr:cNvPr id="81" name="楕円 80"/>
        <xdr:cNvSpPr/>
      </xdr:nvSpPr>
      <xdr:spPr>
        <a:xfrm>
          <a:off x="4711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112412</xdr:rowOff>
    </xdr:from>
    <xdr:ext cx="405111" cy="259045"/>
    <xdr:sp macro="" textlink="">
      <xdr:nvSpPr>
        <xdr:cNvPr id="82" name="有形固定資産減価償却率該当値テキスト"/>
        <xdr:cNvSpPr txBox="1"/>
      </xdr:nvSpPr>
      <xdr:spPr>
        <a:xfrm>
          <a:off x="4813300"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63817</xdr:rowOff>
    </xdr:from>
    <xdr:to>
      <xdr:col>19</xdr:col>
      <xdr:colOff>187325</xdr:colOff>
      <xdr:row>32</xdr:row>
      <xdr:rowOff>165417</xdr:rowOff>
    </xdr:to>
    <xdr:sp macro="" textlink="">
      <xdr:nvSpPr>
        <xdr:cNvPr id="83" name="楕円 82"/>
        <xdr:cNvSpPr/>
      </xdr:nvSpPr>
      <xdr:spPr>
        <a:xfrm>
          <a:off x="4000500" y="632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114617</xdr:rowOff>
    </xdr:from>
    <xdr:to>
      <xdr:col>23</xdr:col>
      <xdr:colOff>85725</xdr:colOff>
      <xdr:row>33</xdr:row>
      <xdr:rowOff>13335</xdr:rowOff>
    </xdr:to>
    <xdr:cxnSp macro="">
      <xdr:nvCxnSpPr>
        <xdr:cNvPr id="84" name="直線コネクタ 83"/>
        <xdr:cNvCxnSpPr/>
      </xdr:nvCxnSpPr>
      <xdr:spPr>
        <a:xfrm>
          <a:off x="4051300" y="6372542"/>
          <a:ext cx="711200" cy="7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165100</xdr:rowOff>
    </xdr:from>
    <xdr:to>
      <xdr:col>15</xdr:col>
      <xdr:colOff>187325</xdr:colOff>
      <xdr:row>32</xdr:row>
      <xdr:rowOff>95250</xdr:rowOff>
    </xdr:to>
    <xdr:sp macro="" textlink="">
      <xdr:nvSpPr>
        <xdr:cNvPr id="85" name="楕円 84"/>
        <xdr:cNvSpPr/>
      </xdr:nvSpPr>
      <xdr:spPr>
        <a:xfrm>
          <a:off x="32385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44450</xdr:rowOff>
    </xdr:from>
    <xdr:to>
      <xdr:col>19</xdr:col>
      <xdr:colOff>136525</xdr:colOff>
      <xdr:row>32</xdr:row>
      <xdr:rowOff>114617</xdr:rowOff>
    </xdr:to>
    <xdr:cxnSp macro="">
      <xdr:nvCxnSpPr>
        <xdr:cNvPr id="86" name="直線コネクタ 85"/>
        <xdr:cNvCxnSpPr/>
      </xdr:nvCxnSpPr>
      <xdr:spPr>
        <a:xfrm>
          <a:off x="3289300" y="6302375"/>
          <a:ext cx="762000" cy="7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100330</xdr:rowOff>
    </xdr:from>
    <xdr:to>
      <xdr:col>11</xdr:col>
      <xdr:colOff>187325</xdr:colOff>
      <xdr:row>32</xdr:row>
      <xdr:rowOff>30480</xdr:rowOff>
    </xdr:to>
    <xdr:sp macro="" textlink="">
      <xdr:nvSpPr>
        <xdr:cNvPr id="87" name="楕円 86"/>
        <xdr:cNvSpPr/>
      </xdr:nvSpPr>
      <xdr:spPr>
        <a:xfrm>
          <a:off x="2476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151130</xdr:rowOff>
    </xdr:from>
    <xdr:to>
      <xdr:col>15</xdr:col>
      <xdr:colOff>136525</xdr:colOff>
      <xdr:row>32</xdr:row>
      <xdr:rowOff>44450</xdr:rowOff>
    </xdr:to>
    <xdr:cxnSp macro="">
      <xdr:nvCxnSpPr>
        <xdr:cNvPr id="88" name="直線コネクタ 87"/>
        <xdr:cNvCxnSpPr/>
      </xdr:nvCxnSpPr>
      <xdr:spPr>
        <a:xfrm>
          <a:off x="2527300" y="623760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19367</xdr:rowOff>
    </xdr:from>
    <xdr:to>
      <xdr:col>7</xdr:col>
      <xdr:colOff>187325</xdr:colOff>
      <xdr:row>31</xdr:row>
      <xdr:rowOff>120967</xdr:rowOff>
    </xdr:to>
    <xdr:sp macro="" textlink="">
      <xdr:nvSpPr>
        <xdr:cNvPr id="89" name="楕円 88"/>
        <xdr:cNvSpPr/>
      </xdr:nvSpPr>
      <xdr:spPr>
        <a:xfrm>
          <a:off x="1714500" y="61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70167</xdr:rowOff>
    </xdr:from>
    <xdr:to>
      <xdr:col>11</xdr:col>
      <xdr:colOff>136525</xdr:colOff>
      <xdr:row>31</xdr:row>
      <xdr:rowOff>151130</xdr:rowOff>
    </xdr:to>
    <xdr:cxnSp macro="">
      <xdr:nvCxnSpPr>
        <xdr:cNvPr id="90" name="直線コネクタ 89"/>
        <xdr:cNvCxnSpPr/>
      </xdr:nvCxnSpPr>
      <xdr:spPr>
        <a:xfrm>
          <a:off x="1765300" y="6156642"/>
          <a:ext cx="762000" cy="8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115905</xdr:rowOff>
    </xdr:from>
    <xdr:ext cx="405111" cy="259045"/>
    <xdr:sp macro="" textlink="">
      <xdr:nvSpPr>
        <xdr:cNvPr id="91" name="n_1aveValue有形固定資産減価償却率"/>
        <xdr:cNvSpPr txBox="1"/>
      </xdr:nvSpPr>
      <xdr:spPr>
        <a:xfrm>
          <a:off x="3836044" y="585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92" name="n_2aveValue有形固定資産減価償却率"/>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93" name="n_3aveValue有形固定資産減価償却率"/>
        <xdr:cNvSpPr txBox="1"/>
      </xdr:nvSpPr>
      <xdr:spPr>
        <a:xfrm>
          <a:off x="2324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109237</xdr:rowOff>
    </xdr:from>
    <xdr:ext cx="405111" cy="259045"/>
    <xdr:sp macro="" textlink="">
      <xdr:nvSpPr>
        <xdr:cNvPr id="94" name="n_4aveValue有形固定資産減価償却率"/>
        <xdr:cNvSpPr txBox="1"/>
      </xdr:nvSpPr>
      <xdr:spPr>
        <a:xfrm>
          <a:off x="1562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156544</xdr:rowOff>
    </xdr:from>
    <xdr:ext cx="405111" cy="259045"/>
    <xdr:sp macro="" textlink="">
      <xdr:nvSpPr>
        <xdr:cNvPr id="95" name="n_1mainValue有形固定資産減価償却率"/>
        <xdr:cNvSpPr txBox="1"/>
      </xdr:nvSpPr>
      <xdr:spPr>
        <a:xfrm>
          <a:off x="3836044" y="641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86377</xdr:rowOff>
    </xdr:from>
    <xdr:ext cx="405111" cy="259045"/>
    <xdr:sp macro="" textlink="">
      <xdr:nvSpPr>
        <xdr:cNvPr id="96" name="n_2mainValue有形固定資産減価償却率"/>
        <xdr:cNvSpPr txBox="1"/>
      </xdr:nvSpPr>
      <xdr:spPr>
        <a:xfrm>
          <a:off x="3086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21607</xdr:rowOff>
    </xdr:from>
    <xdr:ext cx="405111" cy="259045"/>
    <xdr:sp macro="" textlink="">
      <xdr:nvSpPr>
        <xdr:cNvPr id="97" name="n_3mainValue有形固定資産減価償却率"/>
        <xdr:cNvSpPr txBox="1"/>
      </xdr:nvSpPr>
      <xdr:spPr>
        <a:xfrm>
          <a:off x="23247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112094</xdr:rowOff>
    </xdr:from>
    <xdr:ext cx="405111" cy="259045"/>
    <xdr:sp macro="" textlink="">
      <xdr:nvSpPr>
        <xdr:cNvPr id="98" name="n_4mainValue有形固定資産減価償却率"/>
        <xdr:cNvSpPr txBox="1"/>
      </xdr:nvSpPr>
      <xdr:spPr>
        <a:xfrm>
          <a:off x="1562744" y="6198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おいては、内陸フロンティア事業特別会計の廃止に伴う剰余金を財源とした財政調整基金への積立により充当可能財源が増加したことにより前年に比べ比率が低下した。新規発行地方債の抑制により、本市の債務償還比率は類似団体内平均値を下回っている。引き続き新たな財源の確保に努め、確実に償還を進め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62294</xdr:rowOff>
    </xdr:to>
    <xdr:cxnSp macro="">
      <xdr:nvCxnSpPr>
        <xdr:cNvPr id="127" name="直線コネクタ 126"/>
        <xdr:cNvCxnSpPr/>
      </xdr:nvCxnSpPr>
      <xdr:spPr>
        <a:xfrm flipV="1">
          <a:off x="14793595" y="5312833"/>
          <a:ext cx="1269" cy="1521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66121</xdr:rowOff>
    </xdr:from>
    <xdr:ext cx="469744" cy="259045"/>
    <xdr:sp macro="" textlink="">
      <xdr:nvSpPr>
        <xdr:cNvPr id="128" name="債務償還比率最小値テキスト"/>
        <xdr:cNvSpPr txBox="1"/>
      </xdr:nvSpPr>
      <xdr:spPr>
        <a:xfrm>
          <a:off x="14846300" y="683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62294</xdr:rowOff>
    </xdr:from>
    <xdr:to>
      <xdr:col>76</xdr:col>
      <xdr:colOff>111125</xdr:colOff>
      <xdr:row>35</xdr:row>
      <xdr:rowOff>62294</xdr:rowOff>
    </xdr:to>
    <xdr:cxnSp macro="">
      <xdr:nvCxnSpPr>
        <xdr:cNvPr id="129" name="直線コネクタ 128"/>
        <xdr:cNvCxnSpPr/>
      </xdr:nvCxnSpPr>
      <xdr:spPr>
        <a:xfrm>
          <a:off x="14706600" y="683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141357</xdr:rowOff>
    </xdr:from>
    <xdr:ext cx="469744" cy="259045"/>
    <xdr:sp macro="" textlink="">
      <xdr:nvSpPr>
        <xdr:cNvPr id="132" name="債務償還比率平均値テキスト"/>
        <xdr:cNvSpPr txBox="1"/>
      </xdr:nvSpPr>
      <xdr:spPr>
        <a:xfrm>
          <a:off x="14846300" y="6056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162930</xdr:rowOff>
    </xdr:from>
    <xdr:to>
      <xdr:col>76</xdr:col>
      <xdr:colOff>73025</xdr:colOff>
      <xdr:row>31</xdr:row>
      <xdr:rowOff>93080</xdr:rowOff>
    </xdr:to>
    <xdr:sp macro="" textlink="">
      <xdr:nvSpPr>
        <xdr:cNvPr id="133" name="フローチャート: 判断 132"/>
        <xdr:cNvSpPr/>
      </xdr:nvSpPr>
      <xdr:spPr>
        <a:xfrm>
          <a:off x="14744700" y="607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12541</xdr:rowOff>
    </xdr:from>
    <xdr:to>
      <xdr:col>72</xdr:col>
      <xdr:colOff>123825</xdr:colOff>
      <xdr:row>32</xdr:row>
      <xdr:rowOff>114141</xdr:rowOff>
    </xdr:to>
    <xdr:sp macro="" textlink="">
      <xdr:nvSpPr>
        <xdr:cNvPr id="134" name="フローチャート: 判断 133"/>
        <xdr:cNvSpPr/>
      </xdr:nvSpPr>
      <xdr:spPr>
        <a:xfrm>
          <a:off x="14033500" y="627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140272</xdr:rowOff>
    </xdr:from>
    <xdr:to>
      <xdr:col>68</xdr:col>
      <xdr:colOff>123825</xdr:colOff>
      <xdr:row>32</xdr:row>
      <xdr:rowOff>70422</xdr:rowOff>
    </xdr:to>
    <xdr:sp macro="" textlink="">
      <xdr:nvSpPr>
        <xdr:cNvPr id="135" name="フローチャート: 判断 134"/>
        <xdr:cNvSpPr/>
      </xdr:nvSpPr>
      <xdr:spPr>
        <a:xfrm>
          <a:off x="13271500" y="622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107527</xdr:rowOff>
    </xdr:from>
    <xdr:to>
      <xdr:col>64</xdr:col>
      <xdr:colOff>123825</xdr:colOff>
      <xdr:row>32</xdr:row>
      <xdr:rowOff>37677</xdr:rowOff>
    </xdr:to>
    <xdr:sp macro="" textlink="">
      <xdr:nvSpPr>
        <xdr:cNvPr id="136" name="フローチャート: 判断 135"/>
        <xdr:cNvSpPr/>
      </xdr:nvSpPr>
      <xdr:spPr>
        <a:xfrm>
          <a:off x="12509500" y="619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143870</xdr:rowOff>
    </xdr:from>
    <xdr:to>
      <xdr:col>60</xdr:col>
      <xdr:colOff>123825</xdr:colOff>
      <xdr:row>32</xdr:row>
      <xdr:rowOff>74020</xdr:rowOff>
    </xdr:to>
    <xdr:sp macro="" textlink="">
      <xdr:nvSpPr>
        <xdr:cNvPr id="137" name="フローチャート: 判断 136"/>
        <xdr:cNvSpPr/>
      </xdr:nvSpPr>
      <xdr:spPr>
        <a:xfrm>
          <a:off x="11747500" y="623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73681</xdr:rowOff>
    </xdr:from>
    <xdr:to>
      <xdr:col>76</xdr:col>
      <xdr:colOff>73025</xdr:colOff>
      <xdr:row>30</xdr:row>
      <xdr:rowOff>3831</xdr:rowOff>
    </xdr:to>
    <xdr:sp macro="" textlink="">
      <xdr:nvSpPr>
        <xdr:cNvPr id="143" name="楕円 142"/>
        <xdr:cNvSpPr/>
      </xdr:nvSpPr>
      <xdr:spPr>
        <a:xfrm>
          <a:off x="14744700" y="581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96558</xdr:rowOff>
    </xdr:from>
    <xdr:ext cx="469744" cy="259045"/>
    <xdr:sp macro="" textlink="">
      <xdr:nvSpPr>
        <xdr:cNvPr id="144" name="債務償還比率該当値テキスト"/>
        <xdr:cNvSpPr txBox="1"/>
      </xdr:nvSpPr>
      <xdr:spPr>
        <a:xfrm>
          <a:off x="14846300" y="566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132885</xdr:rowOff>
    </xdr:from>
    <xdr:to>
      <xdr:col>72</xdr:col>
      <xdr:colOff>123825</xdr:colOff>
      <xdr:row>31</xdr:row>
      <xdr:rowOff>63035</xdr:rowOff>
    </xdr:to>
    <xdr:sp macro="" textlink="">
      <xdr:nvSpPr>
        <xdr:cNvPr id="145" name="楕円 144"/>
        <xdr:cNvSpPr/>
      </xdr:nvSpPr>
      <xdr:spPr>
        <a:xfrm>
          <a:off x="14033500" y="60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124481</xdr:rowOff>
    </xdr:from>
    <xdr:to>
      <xdr:col>76</xdr:col>
      <xdr:colOff>22225</xdr:colOff>
      <xdr:row>31</xdr:row>
      <xdr:rowOff>12235</xdr:rowOff>
    </xdr:to>
    <xdr:cxnSp macro="">
      <xdr:nvCxnSpPr>
        <xdr:cNvPr id="146" name="直線コネクタ 145"/>
        <xdr:cNvCxnSpPr/>
      </xdr:nvCxnSpPr>
      <xdr:spPr>
        <a:xfrm flipV="1">
          <a:off x="14084300" y="5868056"/>
          <a:ext cx="711200" cy="23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55520</xdr:rowOff>
    </xdr:from>
    <xdr:to>
      <xdr:col>68</xdr:col>
      <xdr:colOff>123825</xdr:colOff>
      <xdr:row>30</xdr:row>
      <xdr:rowOff>157120</xdr:rowOff>
    </xdr:to>
    <xdr:sp macro="" textlink="">
      <xdr:nvSpPr>
        <xdr:cNvPr id="147" name="楕円 146"/>
        <xdr:cNvSpPr/>
      </xdr:nvSpPr>
      <xdr:spPr>
        <a:xfrm>
          <a:off x="13271500" y="597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106320</xdr:rowOff>
    </xdr:from>
    <xdr:to>
      <xdr:col>72</xdr:col>
      <xdr:colOff>73025</xdr:colOff>
      <xdr:row>31</xdr:row>
      <xdr:rowOff>12235</xdr:rowOff>
    </xdr:to>
    <xdr:cxnSp macro="">
      <xdr:nvCxnSpPr>
        <xdr:cNvPr id="148" name="直線コネクタ 147"/>
        <xdr:cNvCxnSpPr/>
      </xdr:nvCxnSpPr>
      <xdr:spPr>
        <a:xfrm>
          <a:off x="13322300" y="6021345"/>
          <a:ext cx="762000" cy="7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144928</xdr:rowOff>
    </xdr:from>
    <xdr:to>
      <xdr:col>64</xdr:col>
      <xdr:colOff>123825</xdr:colOff>
      <xdr:row>30</xdr:row>
      <xdr:rowOff>75078</xdr:rowOff>
    </xdr:to>
    <xdr:sp macro="" textlink="">
      <xdr:nvSpPr>
        <xdr:cNvPr id="149" name="楕円 148"/>
        <xdr:cNvSpPr/>
      </xdr:nvSpPr>
      <xdr:spPr>
        <a:xfrm>
          <a:off x="12509500" y="588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24278</xdr:rowOff>
    </xdr:from>
    <xdr:to>
      <xdr:col>68</xdr:col>
      <xdr:colOff>73025</xdr:colOff>
      <xdr:row>30</xdr:row>
      <xdr:rowOff>106320</xdr:rowOff>
    </xdr:to>
    <xdr:cxnSp macro="">
      <xdr:nvCxnSpPr>
        <xdr:cNvPr id="150" name="直線コネクタ 149"/>
        <xdr:cNvCxnSpPr/>
      </xdr:nvCxnSpPr>
      <xdr:spPr>
        <a:xfrm>
          <a:off x="12560300" y="5939303"/>
          <a:ext cx="762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22596</xdr:rowOff>
    </xdr:from>
    <xdr:to>
      <xdr:col>60</xdr:col>
      <xdr:colOff>123825</xdr:colOff>
      <xdr:row>30</xdr:row>
      <xdr:rowOff>124196</xdr:rowOff>
    </xdr:to>
    <xdr:sp macro="" textlink="">
      <xdr:nvSpPr>
        <xdr:cNvPr id="151" name="楕円 150"/>
        <xdr:cNvSpPr/>
      </xdr:nvSpPr>
      <xdr:spPr>
        <a:xfrm>
          <a:off x="11747500" y="593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24278</xdr:rowOff>
    </xdr:from>
    <xdr:to>
      <xdr:col>64</xdr:col>
      <xdr:colOff>73025</xdr:colOff>
      <xdr:row>30</xdr:row>
      <xdr:rowOff>73396</xdr:rowOff>
    </xdr:to>
    <xdr:cxnSp macro="">
      <xdr:nvCxnSpPr>
        <xdr:cNvPr id="152" name="直線コネクタ 151"/>
        <xdr:cNvCxnSpPr/>
      </xdr:nvCxnSpPr>
      <xdr:spPr>
        <a:xfrm flipV="1">
          <a:off x="11798300" y="5939303"/>
          <a:ext cx="762000" cy="4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105268</xdr:rowOff>
    </xdr:from>
    <xdr:ext cx="469744" cy="259045"/>
    <xdr:sp macro="" textlink="">
      <xdr:nvSpPr>
        <xdr:cNvPr id="153" name="n_1aveValue債務償還比率"/>
        <xdr:cNvSpPr txBox="1"/>
      </xdr:nvSpPr>
      <xdr:spPr>
        <a:xfrm>
          <a:off x="13836727" y="636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61549</xdr:rowOff>
    </xdr:from>
    <xdr:ext cx="469744" cy="259045"/>
    <xdr:sp macro="" textlink="">
      <xdr:nvSpPr>
        <xdr:cNvPr id="154" name="n_2aveValue債務償還比率"/>
        <xdr:cNvSpPr txBox="1"/>
      </xdr:nvSpPr>
      <xdr:spPr>
        <a:xfrm>
          <a:off x="13087427" y="631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28804</xdr:rowOff>
    </xdr:from>
    <xdr:ext cx="469744" cy="259045"/>
    <xdr:sp macro="" textlink="">
      <xdr:nvSpPr>
        <xdr:cNvPr id="155" name="n_3aveValue債務償還比率"/>
        <xdr:cNvSpPr txBox="1"/>
      </xdr:nvSpPr>
      <xdr:spPr>
        <a:xfrm>
          <a:off x="12325427" y="628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65147</xdr:rowOff>
    </xdr:from>
    <xdr:ext cx="469744" cy="259045"/>
    <xdr:sp macro="" textlink="">
      <xdr:nvSpPr>
        <xdr:cNvPr id="156" name="n_4aveValue債務償還比率"/>
        <xdr:cNvSpPr txBox="1"/>
      </xdr:nvSpPr>
      <xdr:spPr>
        <a:xfrm>
          <a:off x="11563427" y="632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79562</xdr:rowOff>
    </xdr:from>
    <xdr:ext cx="469744" cy="259045"/>
    <xdr:sp macro="" textlink="">
      <xdr:nvSpPr>
        <xdr:cNvPr id="157" name="n_1mainValue債務償還比率"/>
        <xdr:cNvSpPr txBox="1"/>
      </xdr:nvSpPr>
      <xdr:spPr>
        <a:xfrm>
          <a:off x="13836727" y="582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2197</xdr:rowOff>
    </xdr:from>
    <xdr:ext cx="469744" cy="259045"/>
    <xdr:sp macro="" textlink="">
      <xdr:nvSpPr>
        <xdr:cNvPr id="158" name="n_2mainValue債務償還比率"/>
        <xdr:cNvSpPr txBox="1"/>
      </xdr:nvSpPr>
      <xdr:spPr>
        <a:xfrm>
          <a:off x="13087427" y="574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91605</xdr:rowOff>
    </xdr:from>
    <xdr:ext cx="469744" cy="259045"/>
    <xdr:sp macro="" textlink="">
      <xdr:nvSpPr>
        <xdr:cNvPr id="159" name="n_3mainValue債務償還比率"/>
        <xdr:cNvSpPr txBox="1"/>
      </xdr:nvSpPr>
      <xdr:spPr>
        <a:xfrm>
          <a:off x="12325427" y="566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140723</xdr:rowOff>
    </xdr:from>
    <xdr:ext cx="469744" cy="259045"/>
    <xdr:sp macro="" textlink="">
      <xdr:nvSpPr>
        <xdr:cNvPr id="160" name="n_4mainValue債務償還比率"/>
        <xdr:cNvSpPr txBox="1"/>
      </xdr:nvSpPr>
      <xdr:spPr>
        <a:xfrm>
          <a:off x="11563427" y="571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静岡県藤枝市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143,580
141,788
194.06
63,231,712
59,450,142
3,700,741
30,179,654
41,333,322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133350</xdr:rowOff>
    </xdr:from>
    <xdr:to>
      <xdr:col>28</xdr:col>
      <xdr:colOff>114300</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162577</xdr:rowOff>
    </xdr:from>
    <xdr:ext cx="467179" cy="259045"/>
    <xdr:sp macro="" textlink="">
      <xdr:nvSpPr>
        <xdr:cNvPr id="45" name="テキスト ボックス 44"/>
        <xdr:cNvSpPr txBox="1"/>
      </xdr:nvSpPr>
      <xdr:spPr>
        <a:xfrm>
          <a:off x="294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76200</xdr:rowOff>
    </xdr:from>
    <xdr:to>
      <xdr:col>28</xdr:col>
      <xdr:colOff>114300</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19050</xdr:rowOff>
    </xdr:from>
    <xdr:to>
      <xdr:col>28</xdr:col>
      <xdr:colOff>114300</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133350</xdr:rowOff>
    </xdr:from>
    <xdr:to>
      <xdr:col>28</xdr:col>
      <xdr:colOff>114300</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9" name="テキスト ボックス 58"/>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60"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101917</xdr:rowOff>
    </xdr:from>
    <xdr:to>
      <xdr:col>24</xdr:col>
      <xdr:colOff>62865</xdr:colOff>
      <xdr:row>41</xdr:row>
      <xdr:rowOff>110490</xdr:rowOff>
    </xdr:to>
    <xdr:cxnSp macro="">
      <xdr:nvCxnSpPr>
        <xdr:cNvPr id="61" name="直線コネクタ 60"/>
        <xdr:cNvCxnSpPr/>
      </xdr:nvCxnSpPr>
      <xdr:spPr>
        <a:xfrm flipV="1">
          <a:off x="4634865" y="5759767"/>
          <a:ext cx="0" cy="138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62" name="【道路】&#10;有形固定資産減価償却率最小値テキスト"/>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63" name="直線コネクタ 62"/>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48594</xdr:rowOff>
    </xdr:from>
    <xdr:ext cx="405111" cy="259045"/>
    <xdr:sp macro="" textlink="">
      <xdr:nvSpPr>
        <xdr:cNvPr id="64" name="【道路】&#10;有形固定資産減価償却率最大値テキスト"/>
        <xdr:cNvSpPr txBox="1"/>
      </xdr:nvSpPr>
      <xdr:spPr>
        <a:xfrm>
          <a:off x="4673600" y="553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101917</xdr:rowOff>
    </xdr:from>
    <xdr:to>
      <xdr:col>24</xdr:col>
      <xdr:colOff>152400</xdr:colOff>
      <xdr:row>33</xdr:row>
      <xdr:rowOff>101917</xdr:rowOff>
    </xdr:to>
    <xdr:cxnSp macro="">
      <xdr:nvCxnSpPr>
        <xdr:cNvPr id="65" name="直線コネクタ 64"/>
        <xdr:cNvCxnSpPr/>
      </xdr:nvCxnSpPr>
      <xdr:spPr>
        <a:xfrm>
          <a:off x="4546600" y="575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139717</xdr:rowOff>
    </xdr:from>
    <xdr:ext cx="405111" cy="259045"/>
    <xdr:sp macro="" textlink="">
      <xdr:nvSpPr>
        <xdr:cNvPr id="66" name="【道路】&#10;有形固定資産減価償却率平均値テキスト"/>
        <xdr:cNvSpPr txBox="1"/>
      </xdr:nvSpPr>
      <xdr:spPr>
        <a:xfrm>
          <a:off x="46736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7" name="フローチャート: 判断 66"/>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71120</xdr:rowOff>
    </xdr:from>
    <xdr:to>
      <xdr:col>20</xdr:col>
      <xdr:colOff>38100</xdr:colOff>
      <xdr:row>37</xdr:row>
      <xdr:rowOff>1270</xdr:rowOff>
    </xdr:to>
    <xdr:sp macro="" textlink="">
      <xdr:nvSpPr>
        <xdr:cNvPr id="68" name="フローチャート: 判断 67"/>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39688</xdr:rowOff>
    </xdr:from>
    <xdr:to>
      <xdr:col>15</xdr:col>
      <xdr:colOff>101600</xdr:colOff>
      <xdr:row>36</xdr:row>
      <xdr:rowOff>141288</xdr:rowOff>
    </xdr:to>
    <xdr:sp macro="" textlink="">
      <xdr:nvSpPr>
        <xdr:cNvPr id="69" name="フローチャート: 判断 68"/>
        <xdr:cNvSpPr/>
      </xdr:nvSpPr>
      <xdr:spPr>
        <a:xfrm>
          <a:off x="2857500" y="62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165417</xdr:rowOff>
    </xdr:from>
    <xdr:to>
      <xdr:col>10</xdr:col>
      <xdr:colOff>165100</xdr:colOff>
      <xdr:row>36</xdr:row>
      <xdr:rowOff>95567</xdr:rowOff>
    </xdr:to>
    <xdr:sp macro="" textlink="">
      <xdr:nvSpPr>
        <xdr:cNvPr id="70" name="フローチャート: 判断 69"/>
        <xdr:cNvSpPr/>
      </xdr:nvSpPr>
      <xdr:spPr>
        <a:xfrm>
          <a:off x="1968500" y="616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116840</xdr:rowOff>
    </xdr:from>
    <xdr:to>
      <xdr:col>6</xdr:col>
      <xdr:colOff>38100</xdr:colOff>
      <xdr:row>36</xdr:row>
      <xdr:rowOff>46990</xdr:rowOff>
    </xdr:to>
    <xdr:sp macro="" textlink="">
      <xdr:nvSpPr>
        <xdr:cNvPr id="71" name="フローチャート: 判断 70"/>
        <xdr:cNvSpPr/>
      </xdr:nvSpPr>
      <xdr:spPr>
        <a:xfrm>
          <a:off x="1079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2" name="テキスト ボックス 7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3" name="テキスト ボックス 7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4" name="テキスト ボックス 7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5" name="テキスト ボックス 7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6" name="テキスト ボックス 7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77" name="楕円 76"/>
        <xdr:cNvSpPr/>
      </xdr:nvSpPr>
      <xdr:spPr>
        <a:xfrm>
          <a:off x="45847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9542</xdr:rowOff>
    </xdr:from>
    <xdr:ext cx="405111" cy="259045"/>
    <xdr:sp macro="" textlink="">
      <xdr:nvSpPr>
        <xdr:cNvPr id="78" name="【道路】&#10;有形固定資産減価償却率該当値テキスト"/>
        <xdr:cNvSpPr txBox="1"/>
      </xdr:nvSpPr>
      <xdr:spPr>
        <a:xfrm>
          <a:off x="4673600"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156845</xdr:rowOff>
    </xdr:from>
    <xdr:to>
      <xdr:col>20</xdr:col>
      <xdr:colOff>38100</xdr:colOff>
      <xdr:row>38</xdr:row>
      <xdr:rowOff>86995</xdr:rowOff>
    </xdr:to>
    <xdr:sp macro="" textlink="">
      <xdr:nvSpPr>
        <xdr:cNvPr id="79" name="楕円 78"/>
        <xdr:cNvSpPr/>
      </xdr:nvSpPr>
      <xdr:spPr>
        <a:xfrm>
          <a:off x="3746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36195</xdr:rowOff>
    </xdr:from>
    <xdr:to>
      <xdr:col>24</xdr:col>
      <xdr:colOff>63500</xdr:colOff>
      <xdr:row>38</xdr:row>
      <xdr:rowOff>81915</xdr:rowOff>
    </xdr:to>
    <xdr:cxnSp macro="">
      <xdr:nvCxnSpPr>
        <xdr:cNvPr id="80" name="直線コネクタ 79"/>
        <xdr:cNvCxnSpPr/>
      </xdr:nvCxnSpPr>
      <xdr:spPr>
        <a:xfrm>
          <a:off x="3797300" y="655129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65405</xdr:rowOff>
    </xdr:from>
    <xdr:to>
      <xdr:col>15</xdr:col>
      <xdr:colOff>101600</xdr:colOff>
      <xdr:row>37</xdr:row>
      <xdr:rowOff>167005</xdr:rowOff>
    </xdr:to>
    <xdr:sp macro="" textlink="">
      <xdr:nvSpPr>
        <xdr:cNvPr id="81" name="楕円 80"/>
        <xdr:cNvSpPr/>
      </xdr:nvSpPr>
      <xdr:spPr>
        <a:xfrm>
          <a:off x="2857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116205</xdr:rowOff>
    </xdr:from>
    <xdr:to>
      <xdr:col>19</xdr:col>
      <xdr:colOff>177800</xdr:colOff>
      <xdr:row>38</xdr:row>
      <xdr:rowOff>36195</xdr:rowOff>
    </xdr:to>
    <xdr:cxnSp macro="">
      <xdr:nvCxnSpPr>
        <xdr:cNvPr id="82" name="直線コネクタ 81"/>
        <xdr:cNvCxnSpPr/>
      </xdr:nvCxnSpPr>
      <xdr:spPr>
        <a:xfrm>
          <a:off x="2908300" y="645985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25400</xdr:rowOff>
    </xdr:from>
    <xdr:to>
      <xdr:col>10</xdr:col>
      <xdr:colOff>165100</xdr:colOff>
      <xdr:row>37</xdr:row>
      <xdr:rowOff>127000</xdr:rowOff>
    </xdr:to>
    <xdr:sp macro="" textlink="">
      <xdr:nvSpPr>
        <xdr:cNvPr id="83" name="楕円 82"/>
        <xdr:cNvSpPr/>
      </xdr:nvSpPr>
      <xdr:spPr>
        <a:xfrm>
          <a:off x="1968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76200</xdr:rowOff>
    </xdr:from>
    <xdr:to>
      <xdr:col>15</xdr:col>
      <xdr:colOff>50800</xdr:colOff>
      <xdr:row>37</xdr:row>
      <xdr:rowOff>116205</xdr:rowOff>
    </xdr:to>
    <xdr:cxnSp macro="">
      <xdr:nvCxnSpPr>
        <xdr:cNvPr id="84" name="直線コネクタ 83"/>
        <xdr:cNvCxnSpPr/>
      </xdr:nvCxnSpPr>
      <xdr:spPr>
        <a:xfrm>
          <a:off x="2019300" y="64198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148272</xdr:rowOff>
    </xdr:from>
    <xdr:to>
      <xdr:col>6</xdr:col>
      <xdr:colOff>38100</xdr:colOff>
      <xdr:row>37</xdr:row>
      <xdr:rowOff>78422</xdr:rowOff>
    </xdr:to>
    <xdr:sp macro="" textlink="">
      <xdr:nvSpPr>
        <xdr:cNvPr id="85" name="楕円 84"/>
        <xdr:cNvSpPr/>
      </xdr:nvSpPr>
      <xdr:spPr>
        <a:xfrm>
          <a:off x="1079500" y="632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27622</xdr:rowOff>
    </xdr:from>
    <xdr:to>
      <xdr:col>10</xdr:col>
      <xdr:colOff>114300</xdr:colOff>
      <xdr:row>37</xdr:row>
      <xdr:rowOff>76200</xdr:rowOff>
    </xdr:to>
    <xdr:cxnSp macro="">
      <xdr:nvCxnSpPr>
        <xdr:cNvPr id="86" name="直線コネクタ 85"/>
        <xdr:cNvCxnSpPr/>
      </xdr:nvCxnSpPr>
      <xdr:spPr>
        <a:xfrm>
          <a:off x="1130300" y="6371272"/>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17797</xdr:rowOff>
    </xdr:from>
    <xdr:ext cx="405111" cy="259045"/>
    <xdr:sp macro="" textlink="">
      <xdr:nvSpPr>
        <xdr:cNvPr id="87" name="n_1aveValue【道路】&#10;有形固定資産減価償却率"/>
        <xdr:cNvSpPr txBox="1"/>
      </xdr:nvSpPr>
      <xdr:spPr>
        <a:xfrm>
          <a:off x="3582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157815</xdr:rowOff>
    </xdr:from>
    <xdr:ext cx="405111" cy="259045"/>
    <xdr:sp macro="" textlink="">
      <xdr:nvSpPr>
        <xdr:cNvPr id="88" name="n_2aveValue【道路】&#10;有形固定資産減価償却率"/>
        <xdr:cNvSpPr txBox="1"/>
      </xdr:nvSpPr>
      <xdr:spPr>
        <a:xfrm>
          <a:off x="2705744" y="5987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112094</xdr:rowOff>
    </xdr:from>
    <xdr:ext cx="405111" cy="259045"/>
    <xdr:sp macro="" textlink="">
      <xdr:nvSpPr>
        <xdr:cNvPr id="89" name="n_3aveValue【道路】&#10;有形固定資産減価償却率"/>
        <xdr:cNvSpPr txBox="1"/>
      </xdr:nvSpPr>
      <xdr:spPr>
        <a:xfrm>
          <a:off x="1816744" y="5941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63517</xdr:rowOff>
    </xdr:from>
    <xdr:ext cx="405111" cy="259045"/>
    <xdr:sp macro="" textlink="">
      <xdr:nvSpPr>
        <xdr:cNvPr id="90" name="n_4aveValue【道路】&#10;有形固定資産減価償却率"/>
        <xdr:cNvSpPr txBox="1"/>
      </xdr:nvSpPr>
      <xdr:spPr>
        <a:xfrm>
          <a:off x="927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78122</xdr:rowOff>
    </xdr:from>
    <xdr:ext cx="405111" cy="259045"/>
    <xdr:sp macro="" textlink="">
      <xdr:nvSpPr>
        <xdr:cNvPr id="91" name="n_1mainValue【道路】&#10;有形固定資産減価償却率"/>
        <xdr:cNvSpPr txBox="1"/>
      </xdr:nvSpPr>
      <xdr:spPr>
        <a:xfrm>
          <a:off x="3582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158132</xdr:rowOff>
    </xdr:from>
    <xdr:ext cx="405111" cy="259045"/>
    <xdr:sp macro="" textlink="">
      <xdr:nvSpPr>
        <xdr:cNvPr id="92" name="n_2mainValue【道路】&#10;有形固定資産減価償却率"/>
        <xdr:cNvSpPr txBox="1"/>
      </xdr:nvSpPr>
      <xdr:spPr>
        <a:xfrm>
          <a:off x="2705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118127</xdr:rowOff>
    </xdr:from>
    <xdr:ext cx="405111" cy="259045"/>
    <xdr:sp macro="" textlink="">
      <xdr:nvSpPr>
        <xdr:cNvPr id="93" name="n_3mainValue【道路】&#10;有形固定資産減価償却率"/>
        <xdr:cNvSpPr txBox="1"/>
      </xdr:nvSpPr>
      <xdr:spPr>
        <a:xfrm>
          <a:off x="18167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69549</xdr:rowOff>
    </xdr:from>
    <xdr:ext cx="405111" cy="259045"/>
    <xdr:sp macro="" textlink="">
      <xdr:nvSpPr>
        <xdr:cNvPr id="94" name="n_4mainValue【道路】&#10;有形固定資産減価償却率"/>
        <xdr:cNvSpPr txBox="1"/>
      </xdr:nvSpPr>
      <xdr:spPr>
        <a:xfrm>
          <a:off x="927744" y="6413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5" name="正方形/長方形 9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6" name="正方形/長方形 9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7" name="正方形/長方形 9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8" name="正方形/長方形 9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9" name="正方形/長方形 9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100" name="正方形/長方形 9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101" name="正方形/長方形 10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2" name="正方形/長方形 10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3" name="テキスト ボックス 10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4" name="直線コネクタ 10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5" name="テキスト ボックス 10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6" name="直線コネクタ 10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7" name="テキスト ボックス 10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8" name="直線コネクタ 10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9" name="テキスト ボックス 10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10" name="直線コネクタ 10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11" name="テキスト ボックス 11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12" name="直線コネクタ 11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13" name="テキスト ボックス 112"/>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4" name="直線コネクタ 11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5" name="テキスト ボックス 114"/>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6" name="直線コネクタ 11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7" name="テキスト ボックス 116"/>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8" name="直線コネクタ 11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9" name="テキスト ボックス 11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2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28521</xdr:rowOff>
    </xdr:from>
    <xdr:to>
      <xdr:col>54</xdr:col>
      <xdr:colOff>189865</xdr:colOff>
      <xdr:row>41</xdr:row>
      <xdr:rowOff>103741</xdr:rowOff>
    </xdr:to>
    <xdr:cxnSp macro="">
      <xdr:nvCxnSpPr>
        <xdr:cNvPr id="121" name="直線コネクタ 120"/>
        <xdr:cNvCxnSpPr/>
      </xdr:nvCxnSpPr>
      <xdr:spPr>
        <a:xfrm flipV="1">
          <a:off x="10476865" y="5686371"/>
          <a:ext cx="0" cy="144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107568</xdr:rowOff>
    </xdr:from>
    <xdr:ext cx="469744" cy="259045"/>
    <xdr:sp macro="" textlink="">
      <xdr:nvSpPr>
        <xdr:cNvPr id="122" name="【道路】&#10;一人当たり延長最小値テキスト"/>
        <xdr:cNvSpPr txBox="1"/>
      </xdr:nvSpPr>
      <xdr:spPr>
        <a:xfrm>
          <a:off x="10515600" y="713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103741</xdr:rowOff>
    </xdr:from>
    <xdr:to>
      <xdr:col>55</xdr:col>
      <xdr:colOff>88900</xdr:colOff>
      <xdr:row>41</xdr:row>
      <xdr:rowOff>103741</xdr:rowOff>
    </xdr:to>
    <xdr:cxnSp macro="">
      <xdr:nvCxnSpPr>
        <xdr:cNvPr id="123" name="直線コネクタ 122"/>
        <xdr:cNvCxnSpPr/>
      </xdr:nvCxnSpPr>
      <xdr:spPr>
        <a:xfrm>
          <a:off x="10388600" y="7133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146648</xdr:rowOff>
    </xdr:from>
    <xdr:ext cx="534377" cy="259045"/>
    <xdr:sp macro="" textlink="">
      <xdr:nvSpPr>
        <xdr:cNvPr id="124" name="【道路】&#10;一人当たり延長最大値テキスト"/>
        <xdr:cNvSpPr txBox="1"/>
      </xdr:nvSpPr>
      <xdr:spPr>
        <a:xfrm>
          <a:off x="10515600" y="546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28521</xdr:rowOff>
    </xdr:from>
    <xdr:to>
      <xdr:col>55</xdr:col>
      <xdr:colOff>88900</xdr:colOff>
      <xdr:row>33</xdr:row>
      <xdr:rowOff>28521</xdr:rowOff>
    </xdr:to>
    <xdr:cxnSp macro="">
      <xdr:nvCxnSpPr>
        <xdr:cNvPr id="125" name="直線コネクタ 124"/>
        <xdr:cNvCxnSpPr/>
      </xdr:nvCxnSpPr>
      <xdr:spPr>
        <a:xfrm>
          <a:off x="10388600" y="5686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1686</xdr:rowOff>
    </xdr:from>
    <xdr:ext cx="469744" cy="259045"/>
    <xdr:sp macro="" textlink="">
      <xdr:nvSpPr>
        <xdr:cNvPr id="126" name="【道路】&#10;一人当たり延長平均値テキスト"/>
        <xdr:cNvSpPr txBox="1"/>
      </xdr:nvSpPr>
      <xdr:spPr>
        <a:xfrm>
          <a:off x="10515600" y="6345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150259</xdr:rowOff>
    </xdr:from>
    <xdr:to>
      <xdr:col>55</xdr:col>
      <xdr:colOff>50800</xdr:colOff>
      <xdr:row>38</xdr:row>
      <xdr:rowOff>80409</xdr:rowOff>
    </xdr:to>
    <xdr:sp macro="" textlink="">
      <xdr:nvSpPr>
        <xdr:cNvPr id="127" name="フローチャート: 判断 126"/>
        <xdr:cNvSpPr/>
      </xdr:nvSpPr>
      <xdr:spPr>
        <a:xfrm>
          <a:off x="10426700" y="649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83638</xdr:rowOff>
    </xdr:from>
    <xdr:to>
      <xdr:col>50</xdr:col>
      <xdr:colOff>165100</xdr:colOff>
      <xdr:row>39</xdr:row>
      <xdr:rowOff>13788</xdr:rowOff>
    </xdr:to>
    <xdr:sp macro="" textlink="">
      <xdr:nvSpPr>
        <xdr:cNvPr id="128" name="フローチャート: 判断 127"/>
        <xdr:cNvSpPr/>
      </xdr:nvSpPr>
      <xdr:spPr>
        <a:xfrm>
          <a:off x="9588500" y="659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83856</xdr:rowOff>
    </xdr:from>
    <xdr:to>
      <xdr:col>46</xdr:col>
      <xdr:colOff>38100</xdr:colOff>
      <xdr:row>39</xdr:row>
      <xdr:rowOff>14006</xdr:rowOff>
    </xdr:to>
    <xdr:sp macro="" textlink="">
      <xdr:nvSpPr>
        <xdr:cNvPr id="129" name="フローチャート: 判断 128"/>
        <xdr:cNvSpPr/>
      </xdr:nvSpPr>
      <xdr:spPr>
        <a:xfrm>
          <a:off x="8699500" y="65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81788</xdr:rowOff>
    </xdr:from>
    <xdr:to>
      <xdr:col>41</xdr:col>
      <xdr:colOff>101600</xdr:colOff>
      <xdr:row>39</xdr:row>
      <xdr:rowOff>11938</xdr:rowOff>
    </xdr:to>
    <xdr:sp macro="" textlink="">
      <xdr:nvSpPr>
        <xdr:cNvPr id="130" name="フローチャート: 判断 129"/>
        <xdr:cNvSpPr/>
      </xdr:nvSpPr>
      <xdr:spPr>
        <a:xfrm>
          <a:off x="7810500" y="659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109329</xdr:rowOff>
    </xdr:from>
    <xdr:to>
      <xdr:col>36</xdr:col>
      <xdr:colOff>165100</xdr:colOff>
      <xdr:row>39</xdr:row>
      <xdr:rowOff>39479</xdr:rowOff>
    </xdr:to>
    <xdr:sp macro="" textlink="">
      <xdr:nvSpPr>
        <xdr:cNvPr id="131" name="フローチャート: 判断 130"/>
        <xdr:cNvSpPr/>
      </xdr:nvSpPr>
      <xdr:spPr>
        <a:xfrm>
          <a:off x="6921500" y="662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2" name="テキスト ボックス 13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3" name="テキスト ボックス 13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4" name="テキスト ボックス 13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5" name="テキスト ボックス 13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6" name="テキスト ボックス 13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100185</xdr:rowOff>
    </xdr:from>
    <xdr:to>
      <xdr:col>55</xdr:col>
      <xdr:colOff>50800</xdr:colOff>
      <xdr:row>40</xdr:row>
      <xdr:rowOff>30335</xdr:rowOff>
    </xdr:to>
    <xdr:sp macro="" textlink="">
      <xdr:nvSpPr>
        <xdr:cNvPr id="137" name="楕円 136"/>
        <xdr:cNvSpPr/>
      </xdr:nvSpPr>
      <xdr:spPr>
        <a:xfrm>
          <a:off x="10426700" y="678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78612</xdr:rowOff>
    </xdr:from>
    <xdr:ext cx="469744" cy="259045"/>
    <xdr:sp macro="" textlink="">
      <xdr:nvSpPr>
        <xdr:cNvPr id="138" name="【道路】&#10;一人当たり延長該当値テキスト"/>
        <xdr:cNvSpPr txBox="1"/>
      </xdr:nvSpPr>
      <xdr:spPr>
        <a:xfrm>
          <a:off x="10515600" y="676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102470</xdr:rowOff>
    </xdr:from>
    <xdr:to>
      <xdr:col>50</xdr:col>
      <xdr:colOff>165100</xdr:colOff>
      <xdr:row>40</xdr:row>
      <xdr:rowOff>32620</xdr:rowOff>
    </xdr:to>
    <xdr:sp macro="" textlink="">
      <xdr:nvSpPr>
        <xdr:cNvPr id="139" name="楕円 138"/>
        <xdr:cNvSpPr/>
      </xdr:nvSpPr>
      <xdr:spPr>
        <a:xfrm>
          <a:off x="9588500" y="67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150985</xdr:rowOff>
    </xdr:from>
    <xdr:to>
      <xdr:col>55</xdr:col>
      <xdr:colOff>0</xdr:colOff>
      <xdr:row>39</xdr:row>
      <xdr:rowOff>153270</xdr:rowOff>
    </xdr:to>
    <xdr:cxnSp macro="">
      <xdr:nvCxnSpPr>
        <xdr:cNvPr id="140" name="直線コネクタ 139"/>
        <xdr:cNvCxnSpPr/>
      </xdr:nvCxnSpPr>
      <xdr:spPr>
        <a:xfrm flipV="1">
          <a:off x="9639300" y="6837535"/>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106499</xdr:rowOff>
    </xdr:from>
    <xdr:to>
      <xdr:col>46</xdr:col>
      <xdr:colOff>38100</xdr:colOff>
      <xdr:row>40</xdr:row>
      <xdr:rowOff>36649</xdr:rowOff>
    </xdr:to>
    <xdr:sp macro="" textlink="">
      <xdr:nvSpPr>
        <xdr:cNvPr id="141" name="楕円 140"/>
        <xdr:cNvSpPr/>
      </xdr:nvSpPr>
      <xdr:spPr>
        <a:xfrm>
          <a:off x="8699500" y="679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153270</xdr:rowOff>
    </xdr:from>
    <xdr:to>
      <xdr:col>50</xdr:col>
      <xdr:colOff>114300</xdr:colOff>
      <xdr:row>39</xdr:row>
      <xdr:rowOff>157299</xdr:rowOff>
    </xdr:to>
    <xdr:cxnSp macro="">
      <xdr:nvCxnSpPr>
        <xdr:cNvPr id="142" name="直線コネクタ 141"/>
        <xdr:cNvCxnSpPr/>
      </xdr:nvCxnSpPr>
      <xdr:spPr>
        <a:xfrm flipV="1">
          <a:off x="8750300" y="6839820"/>
          <a:ext cx="889000" cy="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112595</xdr:rowOff>
    </xdr:from>
    <xdr:to>
      <xdr:col>41</xdr:col>
      <xdr:colOff>101600</xdr:colOff>
      <xdr:row>40</xdr:row>
      <xdr:rowOff>42745</xdr:rowOff>
    </xdr:to>
    <xdr:sp macro="" textlink="">
      <xdr:nvSpPr>
        <xdr:cNvPr id="143" name="楕円 142"/>
        <xdr:cNvSpPr/>
      </xdr:nvSpPr>
      <xdr:spPr>
        <a:xfrm>
          <a:off x="7810500" y="679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157299</xdr:rowOff>
    </xdr:from>
    <xdr:to>
      <xdr:col>45</xdr:col>
      <xdr:colOff>177800</xdr:colOff>
      <xdr:row>39</xdr:row>
      <xdr:rowOff>163395</xdr:rowOff>
    </xdr:to>
    <xdr:cxnSp macro="">
      <xdr:nvCxnSpPr>
        <xdr:cNvPr id="144" name="直線コネクタ 143"/>
        <xdr:cNvCxnSpPr/>
      </xdr:nvCxnSpPr>
      <xdr:spPr>
        <a:xfrm flipV="1">
          <a:off x="7861300" y="6843849"/>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114010</xdr:rowOff>
    </xdr:from>
    <xdr:to>
      <xdr:col>36</xdr:col>
      <xdr:colOff>165100</xdr:colOff>
      <xdr:row>40</xdr:row>
      <xdr:rowOff>44160</xdr:rowOff>
    </xdr:to>
    <xdr:sp macro="" textlink="">
      <xdr:nvSpPr>
        <xdr:cNvPr id="145" name="楕円 144"/>
        <xdr:cNvSpPr/>
      </xdr:nvSpPr>
      <xdr:spPr>
        <a:xfrm>
          <a:off x="6921500" y="680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163395</xdr:rowOff>
    </xdr:from>
    <xdr:to>
      <xdr:col>41</xdr:col>
      <xdr:colOff>50800</xdr:colOff>
      <xdr:row>39</xdr:row>
      <xdr:rowOff>164810</xdr:rowOff>
    </xdr:to>
    <xdr:cxnSp macro="">
      <xdr:nvCxnSpPr>
        <xdr:cNvPr id="146" name="直線コネクタ 145"/>
        <xdr:cNvCxnSpPr/>
      </xdr:nvCxnSpPr>
      <xdr:spPr>
        <a:xfrm flipV="1">
          <a:off x="6972300" y="6849945"/>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30316</xdr:rowOff>
    </xdr:from>
    <xdr:ext cx="469744" cy="259045"/>
    <xdr:sp macro="" textlink="">
      <xdr:nvSpPr>
        <xdr:cNvPr id="147" name="n_1aveValue【道路】&#10;一人当たり延長"/>
        <xdr:cNvSpPr txBox="1"/>
      </xdr:nvSpPr>
      <xdr:spPr>
        <a:xfrm>
          <a:off x="9391727" y="637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30533</xdr:rowOff>
    </xdr:from>
    <xdr:ext cx="469744" cy="259045"/>
    <xdr:sp macro="" textlink="">
      <xdr:nvSpPr>
        <xdr:cNvPr id="148" name="n_2aveValue【道路】&#10;一人当たり延長"/>
        <xdr:cNvSpPr txBox="1"/>
      </xdr:nvSpPr>
      <xdr:spPr>
        <a:xfrm>
          <a:off x="8515427" y="63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28465</xdr:rowOff>
    </xdr:from>
    <xdr:ext cx="469744" cy="259045"/>
    <xdr:sp macro="" textlink="">
      <xdr:nvSpPr>
        <xdr:cNvPr id="149" name="n_3aveValue【道路】&#10;一人当たり延長"/>
        <xdr:cNvSpPr txBox="1"/>
      </xdr:nvSpPr>
      <xdr:spPr>
        <a:xfrm>
          <a:off x="7626427" y="637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56006</xdr:rowOff>
    </xdr:from>
    <xdr:ext cx="469744" cy="259045"/>
    <xdr:sp macro="" textlink="">
      <xdr:nvSpPr>
        <xdr:cNvPr id="150" name="n_4aveValue【道路】&#10;一人当たり延長"/>
        <xdr:cNvSpPr txBox="1"/>
      </xdr:nvSpPr>
      <xdr:spPr>
        <a:xfrm>
          <a:off x="6737427" y="639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23747</xdr:rowOff>
    </xdr:from>
    <xdr:ext cx="469744" cy="259045"/>
    <xdr:sp macro="" textlink="">
      <xdr:nvSpPr>
        <xdr:cNvPr id="151" name="n_1mainValue【道路】&#10;一人当たり延長"/>
        <xdr:cNvSpPr txBox="1"/>
      </xdr:nvSpPr>
      <xdr:spPr>
        <a:xfrm>
          <a:off x="9391727" y="688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27776</xdr:rowOff>
    </xdr:from>
    <xdr:ext cx="469744" cy="259045"/>
    <xdr:sp macro="" textlink="">
      <xdr:nvSpPr>
        <xdr:cNvPr id="152" name="n_2mainValue【道路】&#10;一人当たり延長"/>
        <xdr:cNvSpPr txBox="1"/>
      </xdr:nvSpPr>
      <xdr:spPr>
        <a:xfrm>
          <a:off x="8515427" y="688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33872</xdr:rowOff>
    </xdr:from>
    <xdr:ext cx="469744" cy="259045"/>
    <xdr:sp macro="" textlink="">
      <xdr:nvSpPr>
        <xdr:cNvPr id="153" name="n_3mainValue【道路】&#10;一人当たり延長"/>
        <xdr:cNvSpPr txBox="1"/>
      </xdr:nvSpPr>
      <xdr:spPr>
        <a:xfrm>
          <a:off x="7626427" y="689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35287</xdr:rowOff>
    </xdr:from>
    <xdr:ext cx="469744" cy="259045"/>
    <xdr:sp macro="" textlink="">
      <xdr:nvSpPr>
        <xdr:cNvPr id="154" name="n_4mainValue【道路】&#10;一人当たり延長"/>
        <xdr:cNvSpPr txBox="1"/>
      </xdr:nvSpPr>
      <xdr:spPr>
        <a:xfrm>
          <a:off x="6737427" y="689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5" name="正方形/長方形 15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6" name="正方形/長方形 15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7" name="正方形/長方形 15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8" name="正方形/長方形 15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9" name="正方形/長方形 15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60" name="正方形/長方形 15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61" name="正方形/長方形 16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2" name="正方形/長方形 16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3" name="テキスト ボックス 16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4" name="直線コネクタ 16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5" name="テキスト ボックス 16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6" name="直線コネクタ 16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7" name="テキスト ボックス 166"/>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8" name="直線コネクタ 16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9" name="テキスト ボックス 16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70" name="直線コネクタ 16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71" name="テキスト ボックス 17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72" name="直線コネクタ 17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73" name="テキスト ボックス 17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4" name="直線コネクタ 17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5" name="テキスト ボックス 17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6" name="直線コネクタ 17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7" name="テキスト ボックス 176"/>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8" name="直線コネクタ 17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9" name="テキスト ボックス 17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8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13063</xdr:rowOff>
    </xdr:from>
    <xdr:to>
      <xdr:col>24</xdr:col>
      <xdr:colOff>62865</xdr:colOff>
      <xdr:row>63</xdr:row>
      <xdr:rowOff>138793</xdr:rowOff>
    </xdr:to>
    <xdr:cxnSp macro="">
      <xdr:nvCxnSpPr>
        <xdr:cNvPr id="181" name="直線コネクタ 180"/>
        <xdr:cNvCxnSpPr/>
      </xdr:nvCxnSpPr>
      <xdr:spPr>
        <a:xfrm flipV="1">
          <a:off x="4634865" y="9614263"/>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142620</xdr:rowOff>
    </xdr:from>
    <xdr:ext cx="405111" cy="259045"/>
    <xdr:sp macro="" textlink="">
      <xdr:nvSpPr>
        <xdr:cNvPr id="182" name="【橋りょう・トンネル】&#10;有形固定資産減価償却率最小値テキスト"/>
        <xdr:cNvSpPr txBox="1"/>
      </xdr:nvSpPr>
      <xdr:spPr>
        <a:xfrm>
          <a:off x="46736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138793</xdr:rowOff>
    </xdr:from>
    <xdr:to>
      <xdr:col>24</xdr:col>
      <xdr:colOff>152400</xdr:colOff>
      <xdr:row>63</xdr:row>
      <xdr:rowOff>138793</xdr:rowOff>
    </xdr:to>
    <xdr:cxnSp macro="">
      <xdr:nvCxnSpPr>
        <xdr:cNvPr id="183" name="直線コネクタ 182"/>
        <xdr:cNvCxnSpPr/>
      </xdr:nvCxnSpPr>
      <xdr:spPr>
        <a:xfrm>
          <a:off x="4546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131190</xdr:rowOff>
    </xdr:from>
    <xdr:ext cx="405111" cy="259045"/>
    <xdr:sp macro="" textlink="">
      <xdr:nvSpPr>
        <xdr:cNvPr id="184" name="【橋りょう・トンネル】&#10;有形固定資産減価償却率最大値テキスト"/>
        <xdr:cNvSpPr txBox="1"/>
      </xdr:nvSpPr>
      <xdr:spPr>
        <a:xfrm>
          <a:off x="4673600" y="938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13063</xdr:rowOff>
    </xdr:from>
    <xdr:to>
      <xdr:col>24</xdr:col>
      <xdr:colOff>152400</xdr:colOff>
      <xdr:row>56</xdr:row>
      <xdr:rowOff>13063</xdr:rowOff>
    </xdr:to>
    <xdr:cxnSp macro="">
      <xdr:nvCxnSpPr>
        <xdr:cNvPr id="185" name="直線コネクタ 184"/>
        <xdr:cNvCxnSpPr/>
      </xdr:nvCxnSpPr>
      <xdr:spPr>
        <a:xfrm>
          <a:off x="4546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53357</xdr:rowOff>
    </xdr:from>
    <xdr:ext cx="405111" cy="259045"/>
    <xdr:sp macro="" textlink="">
      <xdr:nvSpPr>
        <xdr:cNvPr id="186" name="【橋りょう・トンネル】&#10;有形固定資産減価償却率平均値テキスト"/>
        <xdr:cNvSpPr txBox="1"/>
      </xdr:nvSpPr>
      <xdr:spPr>
        <a:xfrm>
          <a:off x="4673600" y="1016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87" name="フローチャート: 判断 186"/>
        <xdr:cNvSpPr/>
      </xdr:nvSpPr>
      <xdr:spPr>
        <a:xfrm>
          <a:off x="4584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88" name="フローチャート: 判断 187"/>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32476</xdr:rowOff>
    </xdr:from>
    <xdr:to>
      <xdr:col>15</xdr:col>
      <xdr:colOff>101600</xdr:colOff>
      <xdr:row>59</xdr:row>
      <xdr:rowOff>134076</xdr:rowOff>
    </xdr:to>
    <xdr:sp macro="" textlink="">
      <xdr:nvSpPr>
        <xdr:cNvPr id="189" name="フローチャート: 判断 188"/>
        <xdr:cNvSpPr/>
      </xdr:nvSpPr>
      <xdr:spPr>
        <a:xfrm>
          <a:off x="2857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119017</xdr:rowOff>
    </xdr:from>
    <xdr:to>
      <xdr:col>10</xdr:col>
      <xdr:colOff>165100</xdr:colOff>
      <xdr:row>59</xdr:row>
      <xdr:rowOff>49167</xdr:rowOff>
    </xdr:to>
    <xdr:sp macro="" textlink="">
      <xdr:nvSpPr>
        <xdr:cNvPr id="190" name="フローチャート: 判断 189"/>
        <xdr:cNvSpPr/>
      </xdr:nvSpPr>
      <xdr:spPr>
        <a:xfrm>
          <a:off x="1968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76563</xdr:rowOff>
    </xdr:from>
    <xdr:to>
      <xdr:col>6</xdr:col>
      <xdr:colOff>38100</xdr:colOff>
      <xdr:row>59</xdr:row>
      <xdr:rowOff>6713</xdr:rowOff>
    </xdr:to>
    <xdr:sp macro="" textlink="">
      <xdr:nvSpPr>
        <xdr:cNvPr id="191" name="フローチャート: 判断 190"/>
        <xdr:cNvSpPr/>
      </xdr:nvSpPr>
      <xdr:spPr>
        <a:xfrm>
          <a:off x="1079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92" name="テキスト ボックス 19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93" name="テキスト ボックス 19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4" name="テキスト ボックス 19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5" name="テキスト ボックス 19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6" name="テキスト ボックス 19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86360</xdr:rowOff>
    </xdr:from>
    <xdr:to>
      <xdr:col>24</xdr:col>
      <xdr:colOff>114300</xdr:colOff>
      <xdr:row>57</xdr:row>
      <xdr:rowOff>16510</xdr:rowOff>
    </xdr:to>
    <xdr:sp macro="" textlink="">
      <xdr:nvSpPr>
        <xdr:cNvPr id="197" name="楕円 196"/>
        <xdr:cNvSpPr/>
      </xdr:nvSpPr>
      <xdr:spPr>
        <a:xfrm>
          <a:off x="45847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1287</xdr:rowOff>
    </xdr:from>
    <xdr:ext cx="405111" cy="259045"/>
    <xdr:sp macro="" textlink="">
      <xdr:nvSpPr>
        <xdr:cNvPr id="198" name="【橋りょう・トンネル】&#10;有形固定資産減価償却率該当値テキスト"/>
        <xdr:cNvSpPr txBox="1"/>
      </xdr:nvSpPr>
      <xdr:spPr>
        <a:xfrm>
          <a:off x="4673600" y="9602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30843</xdr:rowOff>
    </xdr:from>
    <xdr:to>
      <xdr:col>20</xdr:col>
      <xdr:colOff>38100</xdr:colOff>
      <xdr:row>56</xdr:row>
      <xdr:rowOff>132443</xdr:rowOff>
    </xdr:to>
    <xdr:sp macro="" textlink="">
      <xdr:nvSpPr>
        <xdr:cNvPr id="199" name="楕円 198"/>
        <xdr:cNvSpPr/>
      </xdr:nvSpPr>
      <xdr:spPr>
        <a:xfrm>
          <a:off x="3746500" y="96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81643</xdr:rowOff>
    </xdr:from>
    <xdr:to>
      <xdr:col>24</xdr:col>
      <xdr:colOff>63500</xdr:colOff>
      <xdr:row>56</xdr:row>
      <xdr:rowOff>137160</xdr:rowOff>
    </xdr:to>
    <xdr:cxnSp macro="">
      <xdr:nvCxnSpPr>
        <xdr:cNvPr id="200" name="直線コネクタ 199"/>
        <xdr:cNvCxnSpPr/>
      </xdr:nvCxnSpPr>
      <xdr:spPr>
        <a:xfrm>
          <a:off x="3797300" y="9682843"/>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66766</xdr:rowOff>
    </xdr:from>
    <xdr:to>
      <xdr:col>15</xdr:col>
      <xdr:colOff>101600</xdr:colOff>
      <xdr:row>56</xdr:row>
      <xdr:rowOff>168366</xdr:rowOff>
    </xdr:to>
    <xdr:sp macro="" textlink="">
      <xdr:nvSpPr>
        <xdr:cNvPr id="201" name="楕円 200"/>
        <xdr:cNvSpPr/>
      </xdr:nvSpPr>
      <xdr:spPr>
        <a:xfrm>
          <a:off x="2857500" y="966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81643</xdr:rowOff>
    </xdr:from>
    <xdr:to>
      <xdr:col>19</xdr:col>
      <xdr:colOff>177800</xdr:colOff>
      <xdr:row>56</xdr:row>
      <xdr:rowOff>117566</xdr:rowOff>
    </xdr:to>
    <xdr:cxnSp macro="">
      <xdr:nvCxnSpPr>
        <xdr:cNvPr id="202" name="直線コネクタ 201"/>
        <xdr:cNvCxnSpPr/>
      </xdr:nvCxnSpPr>
      <xdr:spPr>
        <a:xfrm flipV="1">
          <a:off x="2908300" y="96828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11249</xdr:rowOff>
    </xdr:from>
    <xdr:to>
      <xdr:col>10</xdr:col>
      <xdr:colOff>165100</xdr:colOff>
      <xdr:row>56</xdr:row>
      <xdr:rowOff>112849</xdr:rowOff>
    </xdr:to>
    <xdr:sp macro="" textlink="">
      <xdr:nvSpPr>
        <xdr:cNvPr id="203" name="楕円 202"/>
        <xdr:cNvSpPr/>
      </xdr:nvSpPr>
      <xdr:spPr>
        <a:xfrm>
          <a:off x="1968500" y="961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62049</xdr:rowOff>
    </xdr:from>
    <xdr:to>
      <xdr:col>15</xdr:col>
      <xdr:colOff>50800</xdr:colOff>
      <xdr:row>56</xdr:row>
      <xdr:rowOff>117566</xdr:rowOff>
    </xdr:to>
    <xdr:cxnSp macro="">
      <xdr:nvCxnSpPr>
        <xdr:cNvPr id="204" name="直線コネクタ 203"/>
        <xdr:cNvCxnSpPr/>
      </xdr:nvCxnSpPr>
      <xdr:spPr>
        <a:xfrm>
          <a:off x="2019300" y="966324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153307</xdr:rowOff>
    </xdr:from>
    <xdr:to>
      <xdr:col>6</xdr:col>
      <xdr:colOff>38100</xdr:colOff>
      <xdr:row>56</xdr:row>
      <xdr:rowOff>83457</xdr:rowOff>
    </xdr:to>
    <xdr:sp macro="" textlink="">
      <xdr:nvSpPr>
        <xdr:cNvPr id="205" name="楕円 204"/>
        <xdr:cNvSpPr/>
      </xdr:nvSpPr>
      <xdr:spPr>
        <a:xfrm>
          <a:off x="1079500" y="95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32657</xdr:rowOff>
    </xdr:from>
    <xdr:to>
      <xdr:col>10</xdr:col>
      <xdr:colOff>114300</xdr:colOff>
      <xdr:row>56</xdr:row>
      <xdr:rowOff>62049</xdr:rowOff>
    </xdr:to>
    <xdr:cxnSp macro="">
      <xdr:nvCxnSpPr>
        <xdr:cNvPr id="206" name="直線コネクタ 205"/>
        <xdr:cNvCxnSpPr/>
      </xdr:nvCxnSpPr>
      <xdr:spPr>
        <a:xfrm>
          <a:off x="1130300" y="96338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207" name="n_1aveValue【橋りょう・トンネル】&#10;有形固定資産減価償却率"/>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125203</xdr:rowOff>
    </xdr:from>
    <xdr:ext cx="405111" cy="259045"/>
    <xdr:sp macro="" textlink="">
      <xdr:nvSpPr>
        <xdr:cNvPr id="208" name="n_2aveValue【橋りょう・トンネル】&#10;有形固定資産減価償却率"/>
        <xdr:cNvSpPr txBox="1"/>
      </xdr:nvSpPr>
      <xdr:spPr>
        <a:xfrm>
          <a:off x="27057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40294</xdr:rowOff>
    </xdr:from>
    <xdr:ext cx="405111" cy="259045"/>
    <xdr:sp macro="" textlink="">
      <xdr:nvSpPr>
        <xdr:cNvPr id="209" name="n_3aveValue【橋りょう・トンネル】&#10;有形固定資産減価償却率"/>
        <xdr:cNvSpPr txBox="1"/>
      </xdr:nvSpPr>
      <xdr:spPr>
        <a:xfrm>
          <a:off x="18167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169290</xdr:rowOff>
    </xdr:from>
    <xdr:ext cx="405111" cy="259045"/>
    <xdr:sp macro="" textlink="">
      <xdr:nvSpPr>
        <xdr:cNvPr id="210" name="n_4aveValue【橋りょう・トンネル】&#10;有形固定資産減価償却率"/>
        <xdr:cNvSpPr txBox="1"/>
      </xdr:nvSpPr>
      <xdr:spPr>
        <a:xfrm>
          <a:off x="9277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148970</xdr:rowOff>
    </xdr:from>
    <xdr:ext cx="405111" cy="259045"/>
    <xdr:sp macro="" textlink="">
      <xdr:nvSpPr>
        <xdr:cNvPr id="211" name="n_1mainValue【橋りょう・トンネル】&#10;有形固定資産減価償却率"/>
        <xdr:cNvSpPr txBox="1"/>
      </xdr:nvSpPr>
      <xdr:spPr>
        <a:xfrm>
          <a:off x="3582044" y="940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13443</xdr:rowOff>
    </xdr:from>
    <xdr:ext cx="405111" cy="259045"/>
    <xdr:sp macro="" textlink="">
      <xdr:nvSpPr>
        <xdr:cNvPr id="212" name="n_2mainValue【橋りょう・トンネル】&#10;有形固定資産減価償却率"/>
        <xdr:cNvSpPr txBox="1"/>
      </xdr:nvSpPr>
      <xdr:spPr>
        <a:xfrm>
          <a:off x="2705744" y="944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129376</xdr:rowOff>
    </xdr:from>
    <xdr:ext cx="405111" cy="259045"/>
    <xdr:sp macro="" textlink="">
      <xdr:nvSpPr>
        <xdr:cNvPr id="213" name="n_3mainValue【橋りょう・トンネル】&#10;有形固定資産減価償却率"/>
        <xdr:cNvSpPr txBox="1"/>
      </xdr:nvSpPr>
      <xdr:spPr>
        <a:xfrm>
          <a:off x="1816744" y="938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99984</xdr:rowOff>
    </xdr:from>
    <xdr:ext cx="405111" cy="259045"/>
    <xdr:sp macro="" textlink="">
      <xdr:nvSpPr>
        <xdr:cNvPr id="214" name="n_4mainValue【橋りょう・トンネル】&#10;有形固定資産減価償却率"/>
        <xdr:cNvSpPr txBox="1"/>
      </xdr:nvSpPr>
      <xdr:spPr>
        <a:xfrm>
          <a:off x="927744" y="935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5" name="正方形/長方形 21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6" name="正方形/長方形 21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7" name="正方形/長方形 21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8" name="正方形/長方形 21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9" name="正方形/長方形 21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20" name="正方形/長方形 21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21" name="正方形/長方形 22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22" name="正方形/長方形 22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23" name="テキスト ボックス 22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4" name="直線コネクタ 22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5" name="直線コネクタ 22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6" name="テキスト ボックス 22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7" name="直線コネクタ 22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8" name="テキスト ボックス 227"/>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9" name="直線コネクタ 22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30" name="テキスト ボックス 229"/>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31" name="直線コネクタ 23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32" name="テキスト ボックス 231"/>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33" name="直線コネクタ 23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34" name="テキスト ボックス 233"/>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5" name="直線コネクタ 23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36" name="テキスト ボックス 235"/>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7" name="直線コネクタ 23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8" name="テキスト ボックス 23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89628</xdr:rowOff>
    </xdr:from>
    <xdr:to>
      <xdr:col>54</xdr:col>
      <xdr:colOff>189865</xdr:colOff>
      <xdr:row>64</xdr:row>
      <xdr:rowOff>58590</xdr:rowOff>
    </xdr:to>
    <xdr:cxnSp macro="">
      <xdr:nvCxnSpPr>
        <xdr:cNvPr id="240" name="直線コネクタ 239"/>
        <xdr:cNvCxnSpPr/>
      </xdr:nvCxnSpPr>
      <xdr:spPr>
        <a:xfrm flipV="1">
          <a:off x="10476865" y="9519378"/>
          <a:ext cx="0" cy="1512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62417</xdr:rowOff>
    </xdr:from>
    <xdr:ext cx="534377" cy="259045"/>
    <xdr:sp macro="" textlink="">
      <xdr:nvSpPr>
        <xdr:cNvPr id="241" name="【橋りょう・トンネル】&#10;一人当たり有形固定資産（償却資産）額最小値テキスト"/>
        <xdr:cNvSpPr txBox="1"/>
      </xdr:nvSpPr>
      <xdr:spPr>
        <a:xfrm>
          <a:off x="10515600" y="1103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58590</xdr:rowOff>
    </xdr:from>
    <xdr:to>
      <xdr:col>55</xdr:col>
      <xdr:colOff>88900</xdr:colOff>
      <xdr:row>64</xdr:row>
      <xdr:rowOff>58590</xdr:rowOff>
    </xdr:to>
    <xdr:cxnSp macro="">
      <xdr:nvCxnSpPr>
        <xdr:cNvPr id="242" name="直線コネクタ 241"/>
        <xdr:cNvCxnSpPr/>
      </xdr:nvCxnSpPr>
      <xdr:spPr>
        <a:xfrm>
          <a:off x="10388600" y="1103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36305</xdr:rowOff>
    </xdr:from>
    <xdr:ext cx="599010" cy="259045"/>
    <xdr:sp macro="" textlink="">
      <xdr:nvSpPr>
        <xdr:cNvPr id="243" name="【橋りょう・トンネル】&#10;一人当たり有形固定資産（償却資産）額最大値テキスト"/>
        <xdr:cNvSpPr txBox="1"/>
      </xdr:nvSpPr>
      <xdr:spPr>
        <a:xfrm>
          <a:off x="10515600" y="929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89628</xdr:rowOff>
    </xdr:from>
    <xdr:to>
      <xdr:col>55</xdr:col>
      <xdr:colOff>88900</xdr:colOff>
      <xdr:row>55</xdr:row>
      <xdr:rowOff>89628</xdr:rowOff>
    </xdr:to>
    <xdr:cxnSp macro="">
      <xdr:nvCxnSpPr>
        <xdr:cNvPr id="244" name="直線コネクタ 243"/>
        <xdr:cNvCxnSpPr/>
      </xdr:nvCxnSpPr>
      <xdr:spPr>
        <a:xfrm>
          <a:off x="10388600" y="951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141770</xdr:rowOff>
    </xdr:from>
    <xdr:ext cx="599010" cy="259045"/>
    <xdr:sp macro="" textlink="">
      <xdr:nvSpPr>
        <xdr:cNvPr id="245" name="【橋りょう・トンネル】&#10;一人当たり有形固定資産（償却資産）額平均値テキスト"/>
        <xdr:cNvSpPr txBox="1"/>
      </xdr:nvSpPr>
      <xdr:spPr>
        <a:xfrm>
          <a:off x="10515600" y="104287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118893</xdr:rowOff>
    </xdr:from>
    <xdr:to>
      <xdr:col>55</xdr:col>
      <xdr:colOff>50800</xdr:colOff>
      <xdr:row>62</xdr:row>
      <xdr:rowOff>49043</xdr:rowOff>
    </xdr:to>
    <xdr:sp macro="" textlink="">
      <xdr:nvSpPr>
        <xdr:cNvPr id="246" name="フローチャート: 判断 245"/>
        <xdr:cNvSpPr/>
      </xdr:nvSpPr>
      <xdr:spPr>
        <a:xfrm>
          <a:off x="10426700" y="105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149297</xdr:rowOff>
    </xdr:from>
    <xdr:to>
      <xdr:col>50</xdr:col>
      <xdr:colOff>165100</xdr:colOff>
      <xdr:row>62</xdr:row>
      <xdr:rowOff>79447</xdr:rowOff>
    </xdr:to>
    <xdr:sp macro="" textlink="">
      <xdr:nvSpPr>
        <xdr:cNvPr id="247" name="フローチャート: 判断 246"/>
        <xdr:cNvSpPr/>
      </xdr:nvSpPr>
      <xdr:spPr>
        <a:xfrm>
          <a:off x="9588500" y="1060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142099</xdr:rowOff>
    </xdr:from>
    <xdr:to>
      <xdr:col>46</xdr:col>
      <xdr:colOff>38100</xdr:colOff>
      <xdr:row>62</xdr:row>
      <xdr:rowOff>72249</xdr:rowOff>
    </xdr:to>
    <xdr:sp macro="" textlink="">
      <xdr:nvSpPr>
        <xdr:cNvPr id="248" name="フローチャート: 判断 247"/>
        <xdr:cNvSpPr/>
      </xdr:nvSpPr>
      <xdr:spPr>
        <a:xfrm>
          <a:off x="8699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134836</xdr:rowOff>
    </xdr:from>
    <xdr:to>
      <xdr:col>41</xdr:col>
      <xdr:colOff>101600</xdr:colOff>
      <xdr:row>62</xdr:row>
      <xdr:rowOff>64986</xdr:rowOff>
    </xdr:to>
    <xdr:sp macro="" textlink="">
      <xdr:nvSpPr>
        <xdr:cNvPr id="249" name="フローチャート: 判断 248"/>
        <xdr:cNvSpPr/>
      </xdr:nvSpPr>
      <xdr:spPr>
        <a:xfrm>
          <a:off x="7810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147955</xdr:rowOff>
    </xdr:from>
    <xdr:to>
      <xdr:col>36</xdr:col>
      <xdr:colOff>165100</xdr:colOff>
      <xdr:row>62</xdr:row>
      <xdr:rowOff>78105</xdr:rowOff>
    </xdr:to>
    <xdr:sp macro="" textlink="">
      <xdr:nvSpPr>
        <xdr:cNvPr id="250" name="フローチャート: 判断 249"/>
        <xdr:cNvSpPr/>
      </xdr:nvSpPr>
      <xdr:spPr>
        <a:xfrm>
          <a:off x="6921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51" name="テキスト ボックス 25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52" name="テキスト ボックス 25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53" name="テキスト ボックス 25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54" name="テキスト ボックス 25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5" name="テキスト ボックス 25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81876</xdr:rowOff>
    </xdr:from>
    <xdr:to>
      <xdr:col>55</xdr:col>
      <xdr:colOff>50800</xdr:colOff>
      <xdr:row>63</xdr:row>
      <xdr:rowOff>12026</xdr:rowOff>
    </xdr:to>
    <xdr:sp macro="" textlink="">
      <xdr:nvSpPr>
        <xdr:cNvPr id="256" name="楕円 255"/>
        <xdr:cNvSpPr/>
      </xdr:nvSpPr>
      <xdr:spPr>
        <a:xfrm>
          <a:off x="10426700" y="1071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60303</xdr:rowOff>
    </xdr:from>
    <xdr:ext cx="599010" cy="259045"/>
    <xdr:sp macro="" textlink="">
      <xdr:nvSpPr>
        <xdr:cNvPr id="257" name="【橋りょう・トンネル】&#10;一人当たり有形固定資産（償却資産）額該当値テキスト"/>
        <xdr:cNvSpPr txBox="1"/>
      </xdr:nvSpPr>
      <xdr:spPr>
        <a:xfrm>
          <a:off x="10515600" y="1069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83110</xdr:rowOff>
    </xdr:from>
    <xdr:to>
      <xdr:col>50</xdr:col>
      <xdr:colOff>165100</xdr:colOff>
      <xdr:row>63</xdr:row>
      <xdr:rowOff>13260</xdr:rowOff>
    </xdr:to>
    <xdr:sp macro="" textlink="">
      <xdr:nvSpPr>
        <xdr:cNvPr id="258" name="楕円 257"/>
        <xdr:cNvSpPr/>
      </xdr:nvSpPr>
      <xdr:spPr>
        <a:xfrm>
          <a:off x="9588500" y="1071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132676</xdr:rowOff>
    </xdr:from>
    <xdr:to>
      <xdr:col>55</xdr:col>
      <xdr:colOff>0</xdr:colOff>
      <xdr:row>62</xdr:row>
      <xdr:rowOff>133910</xdr:rowOff>
    </xdr:to>
    <xdr:cxnSp macro="">
      <xdr:nvCxnSpPr>
        <xdr:cNvPr id="259" name="直線コネクタ 258"/>
        <xdr:cNvCxnSpPr/>
      </xdr:nvCxnSpPr>
      <xdr:spPr>
        <a:xfrm flipV="1">
          <a:off x="9639300" y="10762576"/>
          <a:ext cx="8382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96310</xdr:rowOff>
    </xdr:from>
    <xdr:to>
      <xdr:col>46</xdr:col>
      <xdr:colOff>38100</xdr:colOff>
      <xdr:row>63</xdr:row>
      <xdr:rowOff>26460</xdr:rowOff>
    </xdr:to>
    <xdr:sp macro="" textlink="">
      <xdr:nvSpPr>
        <xdr:cNvPr id="260" name="楕円 259"/>
        <xdr:cNvSpPr/>
      </xdr:nvSpPr>
      <xdr:spPr>
        <a:xfrm>
          <a:off x="8699500" y="1072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133910</xdr:rowOff>
    </xdr:from>
    <xdr:to>
      <xdr:col>50</xdr:col>
      <xdr:colOff>114300</xdr:colOff>
      <xdr:row>62</xdr:row>
      <xdr:rowOff>147110</xdr:rowOff>
    </xdr:to>
    <xdr:cxnSp macro="">
      <xdr:nvCxnSpPr>
        <xdr:cNvPr id="261" name="直線コネクタ 260"/>
        <xdr:cNvCxnSpPr/>
      </xdr:nvCxnSpPr>
      <xdr:spPr>
        <a:xfrm flipV="1">
          <a:off x="8750300" y="10763810"/>
          <a:ext cx="889000" cy="1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94035</xdr:rowOff>
    </xdr:from>
    <xdr:to>
      <xdr:col>41</xdr:col>
      <xdr:colOff>101600</xdr:colOff>
      <xdr:row>63</xdr:row>
      <xdr:rowOff>24185</xdr:rowOff>
    </xdr:to>
    <xdr:sp macro="" textlink="">
      <xdr:nvSpPr>
        <xdr:cNvPr id="262" name="楕円 261"/>
        <xdr:cNvSpPr/>
      </xdr:nvSpPr>
      <xdr:spPr>
        <a:xfrm>
          <a:off x="7810500" y="1072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144835</xdr:rowOff>
    </xdr:from>
    <xdr:to>
      <xdr:col>45</xdr:col>
      <xdr:colOff>177800</xdr:colOff>
      <xdr:row>62</xdr:row>
      <xdr:rowOff>147110</xdr:rowOff>
    </xdr:to>
    <xdr:cxnSp macro="">
      <xdr:nvCxnSpPr>
        <xdr:cNvPr id="263" name="直線コネクタ 262"/>
        <xdr:cNvCxnSpPr/>
      </xdr:nvCxnSpPr>
      <xdr:spPr>
        <a:xfrm>
          <a:off x="7861300" y="10774735"/>
          <a:ext cx="889000" cy="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100775</xdr:rowOff>
    </xdr:from>
    <xdr:to>
      <xdr:col>36</xdr:col>
      <xdr:colOff>165100</xdr:colOff>
      <xdr:row>63</xdr:row>
      <xdr:rowOff>30925</xdr:rowOff>
    </xdr:to>
    <xdr:sp macro="" textlink="">
      <xdr:nvSpPr>
        <xdr:cNvPr id="264" name="楕円 263"/>
        <xdr:cNvSpPr/>
      </xdr:nvSpPr>
      <xdr:spPr>
        <a:xfrm>
          <a:off x="6921500" y="1073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144835</xdr:rowOff>
    </xdr:from>
    <xdr:to>
      <xdr:col>41</xdr:col>
      <xdr:colOff>50800</xdr:colOff>
      <xdr:row>62</xdr:row>
      <xdr:rowOff>151575</xdr:rowOff>
    </xdr:to>
    <xdr:cxnSp macro="">
      <xdr:nvCxnSpPr>
        <xdr:cNvPr id="265" name="直線コネクタ 264"/>
        <xdr:cNvCxnSpPr/>
      </xdr:nvCxnSpPr>
      <xdr:spPr>
        <a:xfrm flipV="1">
          <a:off x="6972300" y="10774735"/>
          <a:ext cx="889000" cy="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95974</xdr:rowOff>
    </xdr:from>
    <xdr:ext cx="599010" cy="259045"/>
    <xdr:sp macro="" textlink="">
      <xdr:nvSpPr>
        <xdr:cNvPr id="266" name="n_1aveValue【橋りょう・トンネル】&#10;一人当たり有形固定資産（償却資産）額"/>
        <xdr:cNvSpPr txBox="1"/>
      </xdr:nvSpPr>
      <xdr:spPr>
        <a:xfrm>
          <a:off x="9327095" y="1038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88776</xdr:rowOff>
    </xdr:from>
    <xdr:ext cx="599010" cy="259045"/>
    <xdr:sp macro="" textlink="">
      <xdr:nvSpPr>
        <xdr:cNvPr id="267" name="n_2aveValue【橋りょう・トンネル】&#10;一人当たり有形固定資産（償却資産）額"/>
        <xdr:cNvSpPr txBox="1"/>
      </xdr:nvSpPr>
      <xdr:spPr>
        <a:xfrm>
          <a:off x="8450795" y="103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81513</xdr:rowOff>
    </xdr:from>
    <xdr:ext cx="599010" cy="259045"/>
    <xdr:sp macro="" textlink="">
      <xdr:nvSpPr>
        <xdr:cNvPr id="268" name="n_3aveValue【橋りょう・トンネル】&#10;一人当たり有形固定資産（償却資産）額"/>
        <xdr:cNvSpPr txBox="1"/>
      </xdr:nvSpPr>
      <xdr:spPr>
        <a:xfrm>
          <a:off x="75617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94632</xdr:rowOff>
    </xdr:from>
    <xdr:ext cx="599010" cy="259045"/>
    <xdr:sp macro="" textlink="">
      <xdr:nvSpPr>
        <xdr:cNvPr id="269" name="n_4aveValue【橋りょう・トンネル】&#10;一人当たり有形固定資産（償却資産）額"/>
        <xdr:cNvSpPr txBox="1"/>
      </xdr:nvSpPr>
      <xdr:spPr>
        <a:xfrm>
          <a:off x="66727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4387</xdr:rowOff>
    </xdr:from>
    <xdr:ext cx="599010" cy="259045"/>
    <xdr:sp macro="" textlink="">
      <xdr:nvSpPr>
        <xdr:cNvPr id="270" name="n_1mainValue【橋りょう・トンネル】&#10;一人当たり有形固定資産（償却資産）額"/>
        <xdr:cNvSpPr txBox="1"/>
      </xdr:nvSpPr>
      <xdr:spPr>
        <a:xfrm>
          <a:off x="9327095" y="1080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17587</xdr:rowOff>
    </xdr:from>
    <xdr:ext cx="534377" cy="259045"/>
    <xdr:sp macro="" textlink="">
      <xdr:nvSpPr>
        <xdr:cNvPr id="271" name="n_2mainValue【橋りょう・トンネル】&#10;一人当たり有形固定資産（償却資産）額"/>
        <xdr:cNvSpPr txBox="1"/>
      </xdr:nvSpPr>
      <xdr:spPr>
        <a:xfrm>
          <a:off x="8483111" y="1081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15312</xdr:rowOff>
    </xdr:from>
    <xdr:ext cx="599010" cy="259045"/>
    <xdr:sp macro="" textlink="">
      <xdr:nvSpPr>
        <xdr:cNvPr id="272" name="n_3mainValue【橋りょう・トンネル】&#10;一人当たり有形固定資産（償却資産）額"/>
        <xdr:cNvSpPr txBox="1"/>
      </xdr:nvSpPr>
      <xdr:spPr>
        <a:xfrm>
          <a:off x="7561795" y="1081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22052</xdr:rowOff>
    </xdr:from>
    <xdr:ext cx="534377" cy="259045"/>
    <xdr:sp macro="" textlink="">
      <xdr:nvSpPr>
        <xdr:cNvPr id="273" name="n_4mainValue【橋りょう・トンネル】&#10;一人当たり有形固定資産（償却資産）額"/>
        <xdr:cNvSpPr txBox="1"/>
      </xdr:nvSpPr>
      <xdr:spPr>
        <a:xfrm>
          <a:off x="6705111" y="1082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74" name="正方形/長方形 27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5" name="正方形/長方形 27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6" name="正方形/長方形 27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7" name="正方形/長方形 27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8" name="正方形/長方形 27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9" name="正方形/長方形 27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80" name="正方形/長方形 27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81" name="正方形/長方形 28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82" name="テキスト ボックス 28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83" name="直線コネクタ 28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84" name="テキスト ボックス 28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85" name="直線コネクタ 28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86" name="テキスト ボックス 28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7" name="直線コネクタ 28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8" name="テキスト ボックス 28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9" name="直線コネクタ 28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90" name="テキスト ボックス 28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91" name="直線コネクタ 29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92" name="テキスト ボックス 29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3" name="直線コネクタ 29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4" name="テキスト ボックス 29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131826</xdr:rowOff>
    </xdr:from>
    <xdr:to>
      <xdr:col>24</xdr:col>
      <xdr:colOff>62865</xdr:colOff>
      <xdr:row>86</xdr:row>
      <xdr:rowOff>152400</xdr:rowOff>
    </xdr:to>
    <xdr:cxnSp macro="">
      <xdr:nvCxnSpPr>
        <xdr:cNvPr id="296" name="直線コネクタ 295"/>
        <xdr:cNvCxnSpPr/>
      </xdr:nvCxnSpPr>
      <xdr:spPr>
        <a:xfrm flipV="1">
          <a:off x="4634865" y="1350492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156227</xdr:rowOff>
    </xdr:from>
    <xdr:ext cx="405111" cy="259045"/>
    <xdr:sp macro="" textlink="">
      <xdr:nvSpPr>
        <xdr:cNvPr id="297" name="【公営住宅】&#10;有形固定資産減価償却率最小値テキスト"/>
        <xdr:cNvSpPr txBox="1"/>
      </xdr:nvSpPr>
      <xdr:spPr>
        <a:xfrm>
          <a:off x="4673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152400</xdr:rowOff>
    </xdr:from>
    <xdr:to>
      <xdr:col>24</xdr:col>
      <xdr:colOff>152400</xdr:colOff>
      <xdr:row>86</xdr:row>
      <xdr:rowOff>152400</xdr:rowOff>
    </xdr:to>
    <xdr:cxnSp macro="">
      <xdr:nvCxnSpPr>
        <xdr:cNvPr id="298" name="直線コネクタ 297"/>
        <xdr:cNvCxnSpPr/>
      </xdr:nvCxnSpPr>
      <xdr:spPr>
        <a:xfrm>
          <a:off x="4546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78503</xdr:rowOff>
    </xdr:from>
    <xdr:ext cx="405111" cy="259045"/>
    <xdr:sp macro="" textlink="">
      <xdr:nvSpPr>
        <xdr:cNvPr id="299" name="【公営住宅】&#10;有形固定資産減価償却率最大値テキスト"/>
        <xdr:cNvSpPr txBox="1"/>
      </xdr:nvSpPr>
      <xdr:spPr>
        <a:xfrm>
          <a:off x="4673600" y="13280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131826</xdr:rowOff>
    </xdr:from>
    <xdr:to>
      <xdr:col>24</xdr:col>
      <xdr:colOff>152400</xdr:colOff>
      <xdr:row>78</xdr:row>
      <xdr:rowOff>131826</xdr:rowOff>
    </xdr:to>
    <xdr:cxnSp macro="">
      <xdr:nvCxnSpPr>
        <xdr:cNvPr id="300" name="直線コネクタ 299"/>
        <xdr:cNvCxnSpPr/>
      </xdr:nvCxnSpPr>
      <xdr:spPr>
        <a:xfrm>
          <a:off x="4546600" y="1350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164609</xdr:rowOff>
    </xdr:from>
    <xdr:ext cx="405111" cy="259045"/>
    <xdr:sp macro="" textlink="">
      <xdr:nvSpPr>
        <xdr:cNvPr id="301" name="【公営住宅】&#10;有形固定資産減価償却率平均値テキスト"/>
        <xdr:cNvSpPr txBox="1"/>
      </xdr:nvSpPr>
      <xdr:spPr>
        <a:xfrm>
          <a:off x="4673600" y="1456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14732</xdr:rowOff>
    </xdr:from>
    <xdr:to>
      <xdr:col>24</xdr:col>
      <xdr:colOff>114300</xdr:colOff>
      <xdr:row>85</xdr:row>
      <xdr:rowOff>116332</xdr:rowOff>
    </xdr:to>
    <xdr:sp macro="" textlink="">
      <xdr:nvSpPr>
        <xdr:cNvPr id="302" name="フローチャート: 判断 301"/>
        <xdr:cNvSpPr/>
      </xdr:nvSpPr>
      <xdr:spPr>
        <a:xfrm>
          <a:off x="45847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85</xdr:row>
      <xdr:rowOff>10161</xdr:rowOff>
    </xdr:from>
    <xdr:to>
      <xdr:col>20</xdr:col>
      <xdr:colOff>38100</xdr:colOff>
      <xdr:row>85</xdr:row>
      <xdr:rowOff>111761</xdr:rowOff>
    </xdr:to>
    <xdr:sp macro="" textlink="">
      <xdr:nvSpPr>
        <xdr:cNvPr id="303" name="フローチャート: 判断 302"/>
        <xdr:cNvSpPr/>
      </xdr:nvSpPr>
      <xdr:spPr>
        <a:xfrm>
          <a:off x="3746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33020</xdr:rowOff>
    </xdr:from>
    <xdr:to>
      <xdr:col>15</xdr:col>
      <xdr:colOff>101600</xdr:colOff>
      <xdr:row>83</xdr:row>
      <xdr:rowOff>134620</xdr:rowOff>
    </xdr:to>
    <xdr:sp macro="" textlink="">
      <xdr:nvSpPr>
        <xdr:cNvPr id="304" name="フローチャート: 判断 303"/>
        <xdr:cNvSpPr/>
      </xdr:nvSpPr>
      <xdr:spPr>
        <a:xfrm>
          <a:off x="2857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106172</xdr:rowOff>
    </xdr:from>
    <xdr:to>
      <xdr:col>10</xdr:col>
      <xdr:colOff>165100</xdr:colOff>
      <xdr:row>85</xdr:row>
      <xdr:rowOff>36322</xdr:rowOff>
    </xdr:to>
    <xdr:sp macro="" textlink="">
      <xdr:nvSpPr>
        <xdr:cNvPr id="305" name="フローチャート: 判断 304"/>
        <xdr:cNvSpPr/>
      </xdr:nvSpPr>
      <xdr:spPr>
        <a:xfrm>
          <a:off x="1968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84</xdr:row>
      <xdr:rowOff>140463</xdr:rowOff>
    </xdr:from>
    <xdr:to>
      <xdr:col>6</xdr:col>
      <xdr:colOff>38100</xdr:colOff>
      <xdr:row>85</xdr:row>
      <xdr:rowOff>70613</xdr:rowOff>
    </xdr:to>
    <xdr:sp macro="" textlink="">
      <xdr:nvSpPr>
        <xdr:cNvPr id="306" name="フローチャート: 判断 305"/>
        <xdr:cNvSpPr/>
      </xdr:nvSpPr>
      <xdr:spPr>
        <a:xfrm>
          <a:off x="1079500" y="1454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7" name="テキスト ボックス 30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8" name="テキスト ボックス 30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9" name="テキスト ボックス 30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10" name="テキスト ボックス 30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11" name="テキスト ボックス 31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12446</xdr:rowOff>
    </xdr:from>
    <xdr:to>
      <xdr:col>24</xdr:col>
      <xdr:colOff>114300</xdr:colOff>
      <xdr:row>85</xdr:row>
      <xdr:rowOff>114046</xdr:rowOff>
    </xdr:to>
    <xdr:sp macro="" textlink="">
      <xdr:nvSpPr>
        <xdr:cNvPr id="312" name="楕円 311"/>
        <xdr:cNvSpPr/>
      </xdr:nvSpPr>
      <xdr:spPr>
        <a:xfrm>
          <a:off x="45847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35323</xdr:rowOff>
    </xdr:from>
    <xdr:ext cx="405111" cy="259045"/>
    <xdr:sp macro="" textlink="">
      <xdr:nvSpPr>
        <xdr:cNvPr id="313" name="【公営住宅】&#10;有形固定資産減価償却率該当値テキスト"/>
        <xdr:cNvSpPr txBox="1"/>
      </xdr:nvSpPr>
      <xdr:spPr>
        <a:xfrm>
          <a:off x="4673600" y="14437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145035</xdr:rowOff>
    </xdr:from>
    <xdr:to>
      <xdr:col>20</xdr:col>
      <xdr:colOff>38100</xdr:colOff>
      <xdr:row>85</xdr:row>
      <xdr:rowOff>75185</xdr:rowOff>
    </xdr:to>
    <xdr:sp macro="" textlink="">
      <xdr:nvSpPr>
        <xdr:cNvPr id="314" name="楕円 313"/>
        <xdr:cNvSpPr/>
      </xdr:nvSpPr>
      <xdr:spPr>
        <a:xfrm>
          <a:off x="37465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24385</xdr:rowOff>
    </xdr:from>
    <xdr:to>
      <xdr:col>24</xdr:col>
      <xdr:colOff>63500</xdr:colOff>
      <xdr:row>85</xdr:row>
      <xdr:rowOff>63246</xdr:rowOff>
    </xdr:to>
    <xdr:cxnSp macro="">
      <xdr:nvCxnSpPr>
        <xdr:cNvPr id="315" name="直線コネクタ 314"/>
        <xdr:cNvCxnSpPr/>
      </xdr:nvCxnSpPr>
      <xdr:spPr>
        <a:xfrm>
          <a:off x="3797300" y="14597635"/>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145035</xdr:rowOff>
    </xdr:from>
    <xdr:to>
      <xdr:col>15</xdr:col>
      <xdr:colOff>101600</xdr:colOff>
      <xdr:row>85</xdr:row>
      <xdr:rowOff>75185</xdr:rowOff>
    </xdr:to>
    <xdr:sp macro="" textlink="">
      <xdr:nvSpPr>
        <xdr:cNvPr id="316" name="楕円 315"/>
        <xdr:cNvSpPr/>
      </xdr:nvSpPr>
      <xdr:spPr>
        <a:xfrm>
          <a:off x="28575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24385</xdr:rowOff>
    </xdr:from>
    <xdr:to>
      <xdr:col>19</xdr:col>
      <xdr:colOff>177800</xdr:colOff>
      <xdr:row>85</xdr:row>
      <xdr:rowOff>24385</xdr:rowOff>
    </xdr:to>
    <xdr:cxnSp macro="">
      <xdr:nvCxnSpPr>
        <xdr:cNvPr id="317" name="直線コネクタ 316"/>
        <xdr:cNvCxnSpPr/>
      </xdr:nvCxnSpPr>
      <xdr:spPr>
        <a:xfrm>
          <a:off x="2908300" y="145976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110744</xdr:rowOff>
    </xdr:from>
    <xdr:to>
      <xdr:col>10</xdr:col>
      <xdr:colOff>165100</xdr:colOff>
      <xdr:row>85</xdr:row>
      <xdr:rowOff>40894</xdr:rowOff>
    </xdr:to>
    <xdr:sp macro="" textlink="">
      <xdr:nvSpPr>
        <xdr:cNvPr id="318" name="楕円 317"/>
        <xdr:cNvSpPr/>
      </xdr:nvSpPr>
      <xdr:spPr>
        <a:xfrm>
          <a:off x="1968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161544</xdr:rowOff>
    </xdr:from>
    <xdr:to>
      <xdr:col>15</xdr:col>
      <xdr:colOff>50800</xdr:colOff>
      <xdr:row>85</xdr:row>
      <xdr:rowOff>24385</xdr:rowOff>
    </xdr:to>
    <xdr:cxnSp macro="">
      <xdr:nvCxnSpPr>
        <xdr:cNvPr id="319" name="直線コネクタ 318"/>
        <xdr:cNvCxnSpPr/>
      </xdr:nvCxnSpPr>
      <xdr:spPr>
        <a:xfrm>
          <a:off x="2019300" y="1456334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71882</xdr:rowOff>
    </xdr:from>
    <xdr:to>
      <xdr:col>6</xdr:col>
      <xdr:colOff>38100</xdr:colOff>
      <xdr:row>85</xdr:row>
      <xdr:rowOff>2032</xdr:rowOff>
    </xdr:to>
    <xdr:sp macro="" textlink="">
      <xdr:nvSpPr>
        <xdr:cNvPr id="320" name="楕円 319"/>
        <xdr:cNvSpPr/>
      </xdr:nvSpPr>
      <xdr:spPr>
        <a:xfrm>
          <a:off x="10795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122682</xdr:rowOff>
    </xdr:from>
    <xdr:to>
      <xdr:col>10</xdr:col>
      <xdr:colOff>114300</xdr:colOff>
      <xdr:row>84</xdr:row>
      <xdr:rowOff>161544</xdr:rowOff>
    </xdr:to>
    <xdr:cxnSp macro="">
      <xdr:nvCxnSpPr>
        <xdr:cNvPr id="321" name="直線コネクタ 320"/>
        <xdr:cNvCxnSpPr/>
      </xdr:nvCxnSpPr>
      <xdr:spPr>
        <a:xfrm>
          <a:off x="1130300" y="1452448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102888</xdr:rowOff>
    </xdr:from>
    <xdr:ext cx="405111" cy="259045"/>
    <xdr:sp macro="" textlink="">
      <xdr:nvSpPr>
        <xdr:cNvPr id="322" name="n_1aveValue【公営住宅】&#10;有形固定資産減価償却率"/>
        <xdr:cNvSpPr txBox="1"/>
      </xdr:nvSpPr>
      <xdr:spPr>
        <a:xfrm>
          <a:off x="35820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151147</xdr:rowOff>
    </xdr:from>
    <xdr:ext cx="405111" cy="259045"/>
    <xdr:sp macro="" textlink="">
      <xdr:nvSpPr>
        <xdr:cNvPr id="323" name="n_2aveValue【公営住宅】&#10;有形固定資産減価償却率"/>
        <xdr:cNvSpPr txBox="1"/>
      </xdr:nvSpPr>
      <xdr:spPr>
        <a:xfrm>
          <a:off x="2705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52849</xdr:rowOff>
    </xdr:from>
    <xdr:ext cx="405111" cy="259045"/>
    <xdr:sp macro="" textlink="">
      <xdr:nvSpPr>
        <xdr:cNvPr id="324" name="n_3aveValue【公営住宅】&#10;有形固定資産減価償却率"/>
        <xdr:cNvSpPr txBox="1"/>
      </xdr:nvSpPr>
      <xdr:spPr>
        <a:xfrm>
          <a:off x="1816744" y="14283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61740</xdr:rowOff>
    </xdr:from>
    <xdr:ext cx="405111" cy="259045"/>
    <xdr:sp macro="" textlink="">
      <xdr:nvSpPr>
        <xdr:cNvPr id="325" name="n_4aveValue【公営住宅】&#10;有形固定資産減価償却率"/>
        <xdr:cNvSpPr txBox="1"/>
      </xdr:nvSpPr>
      <xdr:spPr>
        <a:xfrm>
          <a:off x="927744" y="1463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91712</xdr:rowOff>
    </xdr:from>
    <xdr:ext cx="405111" cy="259045"/>
    <xdr:sp macro="" textlink="">
      <xdr:nvSpPr>
        <xdr:cNvPr id="326" name="n_1mainValue【公営住宅】&#10;有形固定資産減価償却率"/>
        <xdr:cNvSpPr txBox="1"/>
      </xdr:nvSpPr>
      <xdr:spPr>
        <a:xfrm>
          <a:off x="3582044" y="14322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66312</xdr:rowOff>
    </xdr:from>
    <xdr:ext cx="405111" cy="259045"/>
    <xdr:sp macro="" textlink="">
      <xdr:nvSpPr>
        <xdr:cNvPr id="327" name="n_2mainValue【公営住宅】&#10;有形固定資産減価償却率"/>
        <xdr:cNvSpPr txBox="1"/>
      </xdr:nvSpPr>
      <xdr:spPr>
        <a:xfrm>
          <a:off x="2705744" y="1463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32021</xdr:rowOff>
    </xdr:from>
    <xdr:ext cx="405111" cy="259045"/>
    <xdr:sp macro="" textlink="">
      <xdr:nvSpPr>
        <xdr:cNvPr id="328" name="n_3mainValue【公営住宅】&#10;有形固定資産減価償却率"/>
        <xdr:cNvSpPr txBox="1"/>
      </xdr:nvSpPr>
      <xdr:spPr>
        <a:xfrm>
          <a:off x="1816744" y="1460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18559</xdr:rowOff>
    </xdr:from>
    <xdr:ext cx="405111" cy="259045"/>
    <xdr:sp macro="" textlink="">
      <xdr:nvSpPr>
        <xdr:cNvPr id="329" name="n_4mainValue【公営住宅】&#10;有形固定資産減価償却率"/>
        <xdr:cNvSpPr txBox="1"/>
      </xdr:nvSpPr>
      <xdr:spPr>
        <a:xfrm>
          <a:off x="927744" y="14248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30" name="正方形/長方形 3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31" name="正方形/長方形 3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32" name="正方形/長方形 3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3" name="正方形/長方形 3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4" name="正方形/長方形 3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5" name="正方形/長方形 3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6" name="正方形/長方形 3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7" name="正方形/長方形 3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8" name="テキスト ボックス 3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9" name="直線コネクタ 3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40" name="直線コネクタ 3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41" name="テキスト ボックス 3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42" name="直線コネクタ 3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43" name="テキスト ボックス 3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4" name="直線コネクタ 3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5" name="テキスト ボックス 3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6" name="直線コネクタ 3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7" name="テキスト ボックス 3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49530</xdr:rowOff>
    </xdr:from>
    <xdr:to>
      <xdr:col>54</xdr:col>
      <xdr:colOff>189865</xdr:colOff>
      <xdr:row>86</xdr:row>
      <xdr:rowOff>17526</xdr:rowOff>
    </xdr:to>
    <xdr:cxnSp macro="">
      <xdr:nvCxnSpPr>
        <xdr:cNvPr id="351" name="直線コネクタ 350"/>
        <xdr:cNvCxnSpPr/>
      </xdr:nvCxnSpPr>
      <xdr:spPr>
        <a:xfrm flipV="1">
          <a:off x="10476865" y="13594080"/>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52" name="【公営住宅】&#10;一人当たり面積最小値テキスト"/>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53" name="直線コネクタ 352"/>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167657</xdr:rowOff>
    </xdr:from>
    <xdr:ext cx="469744" cy="259045"/>
    <xdr:sp macro="" textlink="">
      <xdr:nvSpPr>
        <xdr:cNvPr id="354" name="【公営住宅】&#10;一人当たり面積最大値テキスト"/>
        <xdr:cNvSpPr txBox="1"/>
      </xdr:nvSpPr>
      <xdr:spPr>
        <a:xfrm>
          <a:off x="10515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49530</xdr:rowOff>
    </xdr:from>
    <xdr:to>
      <xdr:col>55</xdr:col>
      <xdr:colOff>88900</xdr:colOff>
      <xdr:row>79</xdr:row>
      <xdr:rowOff>49530</xdr:rowOff>
    </xdr:to>
    <xdr:cxnSp macro="">
      <xdr:nvCxnSpPr>
        <xdr:cNvPr id="355" name="直線コネクタ 354"/>
        <xdr:cNvCxnSpPr/>
      </xdr:nvCxnSpPr>
      <xdr:spPr>
        <a:xfrm>
          <a:off x="10388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102988</xdr:rowOff>
    </xdr:from>
    <xdr:ext cx="469744" cy="259045"/>
    <xdr:sp macro="" textlink="">
      <xdr:nvSpPr>
        <xdr:cNvPr id="356" name="【公営住宅】&#10;一人当たり面積平均値テキスト"/>
        <xdr:cNvSpPr txBox="1"/>
      </xdr:nvSpPr>
      <xdr:spPr>
        <a:xfrm>
          <a:off x="10515600" y="14333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80111</xdr:rowOff>
    </xdr:from>
    <xdr:to>
      <xdr:col>55</xdr:col>
      <xdr:colOff>50800</xdr:colOff>
      <xdr:row>85</xdr:row>
      <xdr:rowOff>10261</xdr:rowOff>
    </xdr:to>
    <xdr:sp macro="" textlink="">
      <xdr:nvSpPr>
        <xdr:cNvPr id="357" name="フローチャート: 判断 356"/>
        <xdr:cNvSpPr/>
      </xdr:nvSpPr>
      <xdr:spPr>
        <a:xfrm>
          <a:off x="10426700" y="1448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100228</xdr:rowOff>
    </xdr:from>
    <xdr:to>
      <xdr:col>50</xdr:col>
      <xdr:colOff>165100</xdr:colOff>
      <xdr:row>85</xdr:row>
      <xdr:rowOff>30378</xdr:rowOff>
    </xdr:to>
    <xdr:sp macro="" textlink="">
      <xdr:nvSpPr>
        <xdr:cNvPr id="358" name="フローチャート: 判断 357"/>
        <xdr:cNvSpPr/>
      </xdr:nvSpPr>
      <xdr:spPr>
        <a:xfrm>
          <a:off x="9588500" y="1450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84226</xdr:rowOff>
    </xdr:from>
    <xdr:to>
      <xdr:col>46</xdr:col>
      <xdr:colOff>38100</xdr:colOff>
      <xdr:row>85</xdr:row>
      <xdr:rowOff>14376</xdr:rowOff>
    </xdr:to>
    <xdr:sp macro="" textlink="">
      <xdr:nvSpPr>
        <xdr:cNvPr id="359" name="フローチャート: 判断 358"/>
        <xdr:cNvSpPr/>
      </xdr:nvSpPr>
      <xdr:spPr>
        <a:xfrm>
          <a:off x="8699500" y="1448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124003</xdr:rowOff>
    </xdr:from>
    <xdr:to>
      <xdr:col>41</xdr:col>
      <xdr:colOff>101600</xdr:colOff>
      <xdr:row>85</xdr:row>
      <xdr:rowOff>54153</xdr:rowOff>
    </xdr:to>
    <xdr:sp macro="" textlink="">
      <xdr:nvSpPr>
        <xdr:cNvPr id="360" name="フローチャート: 判断 359"/>
        <xdr:cNvSpPr/>
      </xdr:nvSpPr>
      <xdr:spPr>
        <a:xfrm>
          <a:off x="7810500" y="1452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117602</xdr:rowOff>
    </xdr:from>
    <xdr:to>
      <xdr:col>36</xdr:col>
      <xdr:colOff>165100</xdr:colOff>
      <xdr:row>85</xdr:row>
      <xdr:rowOff>47752</xdr:rowOff>
    </xdr:to>
    <xdr:sp macro="" textlink="">
      <xdr:nvSpPr>
        <xdr:cNvPr id="361" name="フローチャート: 判断 360"/>
        <xdr:cNvSpPr/>
      </xdr:nvSpPr>
      <xdr:spPr>
        <a:xfrm>
          <a:off x="6921500" y="1451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90627</xdr:rowOff>
    </xdr:from>
    <xdr:to>
      <xdr:col>55</xdr:col>
      <xdr:colOff>50800</xdr:colOff>
      <xdr:row>86</xdr:row>
      <xdr:rowOff>20777</xdr:rowOff>
    </xdr:to>
    <xdr:sp macro="" textlink="">
      <xdr:nvSpPr>
        <xdr:cNvPr id="367" name="楕円 366"/>
        <xdr:cNvSpPr/>
      </xdr:nvSpPr>
      <xdr:spPr>
        <a:xfrm>
          <a:off x="10426700" y="1466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5554</xdr:rowOff>
    </xdr:from>
    <xdr:ext cx="469744" cy="259045"/>
    <xdr:sp macro="" textlink="">
      <xdr:nvSpPr>
        <xdr:cNvPr id="368" name="【公営住宅】&#10;一人当たり面積該当値テキスト"/>
        <xdr:cNvSpPr txBox="1"/>
      </xdr:nvSpPr>
      <xdr:spPr>
        <a:xfrm>
          <a:off x="10515600" y="1457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91084</xdr:rowOff>
    </xdr:from>
    <xdr:to>
      <xdr:col>50</xdr:col>
      <xdr:colOff>165100</xdr:colOff>
      <xdr:row>86</xdr:row>
      <xdr:rowOff>21234</xdr:rowOff>
    </xdr:to>
    <xdr:sp macro="" textlink="">
      <xdr:nvSpPr>
        <xdr:cNvPr id="369" name="楕円 368"/>
        <xdr:cNvSpPr/>
      </xdr:nvSpPr>
      <xdr:spPr>
        <a:xfrm>
          <a:off x="9588500" y="1466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141427</xdr:rowOff>
    </xdr:from>
    <xdr:to>
      <xdr:col>55</xdr:col>
      <xdr:colOff>0</xdr:colOff>
      <xdr:row>85</xdr:row>
      <xdr:rowOff>141884</xdr:rowOff>
    </xdr:to>
    <xdr:cxnSp macro="">
      <xdr:nvCxnSpPr>
        <xdr:cNvPr id="370" name="直線コネクタ 369"/>
        <xdr:cNvCxnSpPr/>
      </xdr:nvCxnSpPr>
      <xdr:spPr>
        <a:xfrm flipV="1">
          <a:off x="9639300" y="14714677"/>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86970</xdr:rowOff>
    </xdr:from>
    <xdr:to>
      <xdr:col>46</xdr:col>
      <xdr:colOff>38100</xdr:colOff>
      <xdr:row>86</xdr:row>
      <xdr:rowOff>17120</xdr:rowOff>
    </xdr:to>
    <xdr:sp macro="" textlink="">
      <xdr:nvSpPr>
        <xdr:cNvPr id="371" name="楕円 370"/>
        <xdr:cNvSpPr/>
      </xdr:nvSpPr>
      <xdr:spPr>
        <a:xfrm>
          <a:off x="8699500" y="1466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137770</xdr:rowOff>
    </xdr:from>
    <xdr:to>
      <xdr:col>50</xdr:col>
      <xdr:colOff>114300</xdr:colOff>
      <xdr:row>85</xdr:row>
      <xdr:rowOff>141884</xdr:rowOff>
    </xdr:to>
    <xdr:cxnSp macro="">
      <xdr:nvCxnSpPr>
        <xdr:cNvPr id="372" name="直線コネクタ 371"/>
        <xdr:cNvCxnSpPr/>
      </xdr:nvCxnSpPr>
      <xdr:spPr>
        <a:xfrm>
          <a:off x="8750300" y="14711020"/>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87427</xdr:rowOff>
    </xdr:from>
    <xdr:to>
      <xdr:col>41</xdr:col>
      <xdr:colOff>101600</xdr:colOff>
      <xdr:row>86</xdr:row>
      <xdr:rowOff>17577</xdr:rowOff>
    </xdr:to>
    <xdr:sp macro="" textlink="">
      <xdr:nvSpPr>
        <xdr:cNvPr id="373" name="楕円 372"/>
        <xdr:cNvSpPr/>
      </xdr:nvSpPr>
      <xdr:spPr>
        <a:xfrm>
          <a:off x="7810500" y="1466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137770</xdr:rowOff>
    </xdr:from>
    <xdr:to>
      <xdr:col>45</xdr:col>
      <xdr:colOff>177800</xdr:colOff>
      <xdr:row>85</xdr:row>
      <xdr:rowOff>138227</xdr:rowOff>
    </xdr:to>
    <xdr:cxnSp macro="">
      <xdr:nvCxnSpPr>
        <xdr:cNvPr id="374" name="直線コネクタ 373"/>
        <xdr:cNvCxnSpPr/>
      </xdr:nvCxnSpPr>
      <xdr:spPr>
        <a:xfrm flipV="1">
          <a:off x="7861300" y="1471102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87885</xdr:rowOff>
    </xdr:from>
    <xdr:to>
      <xdr:col>36</xdr:col>
      <xdr:colOff>165100</xdr:colOff>
      <xdr:row>86</xdr:row>
      <xdr:rowOff>18035</xdr:rowOff>
    </xdr:to>
    <xdr:sp macro="" textlink="">
      <xdr:nvSpPr>
        <xdr:cNvPr id="375" name="楕円 374"/>
        <xdr:cNvSpPr/>
      </xdr:nvSpPr>
      <xdr:spPr>
        <a:xfrm>
          <a:off x="6921500" y="146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138227</xdr:rowOff>
    </xdr:from>
    <xdr:to>
      <xdr:col>41</xdr:col>
      <xdr:colOff>50800</xdr:colOff>
      <xdr:row>85</xdr:row>
      <xdr:rowOff>138685</xdr:rowOff>
    </xdr:to>
    <xdr:cxnSp macro="">
      <xdr:nvCxnSpPr>
        <xdr:cNvPr id="376" name="直線コネクタ 375"/>
        <xdr:cNvCxnSpPr/>
      </xdr:nvCxnSpPr>
      <xdr:spPr>
        <a:xfrm flipV="1">
          <a:off x="6972300" y="1471147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46905</xdr:rowOff>
    </xdr:from>
    <xdr:ext cx="469744" cy="259045"/>
    <xdr:sp macro="" textlink="">
      <xdr:nvSpPr>
        <xdr:cNvPr id="377" name="n_1aveValue【公営住宅】&#10;一人当たり面積"/>
        <xdr:cNvSpPr txBox="1"/>
      </xdr:nvSpPr>
      <xdr:spPr>
        <a:xfrm>
          <a:off x="9391727" y="142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30903</xdr:rowOff>
    </xdr:from>
    <xdr:ext cx="469744" cy="259045"/>
    <xdr:sp macro="" textlink="">
      <xdr:nvSpPr>
        <xdr:cNvPr id="378" name="n_2aveValue【公営住宅】&#10;一人当たり面積"/>
        <xdr:cNvSpPr txBox="1"/>
      </xdr:nvSpPr>
      <xdr:spPr>
        <a:xfrm>
          <a:off x="8515427" y="1426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70680</xdr:rowOff>
    </xdr:from>
    <xdr:ext cx="469744" cy="259045"/>
    <xdr:sp macro="" textlink="">
      <xdr:nvSpPr>
        <xdr:cNvPr id="379" name="n_3aveValue【公営住宅】&#10;一人当たり面積"/>
        <xdr:cNvSpPr txBox="1"/>
      </xdr:nvSpPr>
      <xdr:spPr>
        <a:xfrm>
          <a:off x="7626427" y="1430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64279</xdr:rowOff>
    </xdr:from>
    <xdr:ext cx="469744" cy="259045"/>
    <xdr:sp macro="" textlink="">
      <xdr:nvSpPr>
        <xdr:cNvPr id="380" name="n_4aveValue【公営住宅】&#10;一人当たり面積"/>
        <xdr:cNvSpPr txBox="1"/>
      </xdr:nvSpPr>
      <xdr:spPr>
        <a:xfrm>
          <a:off x="6737427" y="1429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12361</xdr:rowOff>
    </xdr:from>
    <xdr:ext cx="469744" cy="259045"/>
    <xdr:sp macro="" textlink="">
      <xdr:nvSpPr>
        <xdr:cNvPr id="381" name="n_1mainValue【公営住宅】&#10;一人当たり面積"/>
        <xdr:cNvSpPr txBox="1"/>
      </xdr:nvSpPr>
      <xdr:spPr>
        <a:xfrm>
          <a:off x="9391727" y="1475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8247</xdr:rowOff>
    </xdr:from>
    <xdr:ext cx="469744" cy="259045"/>
    <xdr:sp macro="" textlink="">
      <xdr:nvSpPr>
        <xdr:cNvPr id="382" name="n_2mainValue【公営住宅】&#10;一人当たり面積"/>
        <xdr:cNvSpPr txBox="1"/>
      </xdr:nvSpPr>
      <xdr:spPr>
        <a:xfrm>
          <a:off x="8515427" y="1475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8704</xdr:rowOff>
    </xdr:from>
    <xdr:ext cx="469744" cy="259045"/>
    <xdr:sp macro="" textlink="">
      <xdr:nvSpPr>
        <xdr:cNvPr id="383" name="n_3mainValue【公営住宅】&#10;一人当たり面積"/>
        <xdr:cNvSpPr txBox="1"/>
      </xdr:nvSpPr>
      <xdr:spPr>
        <a:xfrm>
          <a:off x="7626427" y="1475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9162</xdr:rowOff>
    </xdr:from>
    <xdr:ext cx="469744" cy="259045"/>
    <xdr:sp macro="" textlink="">
      <xdr:nvSpPr>
        <xdr:cNvPr id="384" name="n_4mainValue【公営住宅】&#10;一人当たり面積"/>
        <xdr:cNvSpPr txBox="1"/>
      </xdr:nvSpPr>
      <xdr:spPr>
        <a:xfrm>
          <a:off x="6737427" y="1475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3" name="正方形/長方形 39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4" name="正方形/長方形 3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5" name="正方形/長方形 3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6" name="正方形/長方形 3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7" name="正方形/長方形 3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8" name="正方形/長方形 3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9" name="正方形/長方形 3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0" name="正方形/長方形 39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1" name="正方形/長方形 4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2" name="正方形/長方形 4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3" name="正方形/長方形 4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4" name="正方形/長方形 4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5" name="正方形/長方形 4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6" name="正方形/長方形 4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7" name="正方形/長方形 4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8" name="正方形/長方形 40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9" name="テキスト ボックス 40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0" name="直線コネクタ 40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1" name="テキスト ボックス 41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2" name="直線コネクタ 41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13" name="テキスト ボックス 412"/>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4" name="直線コネクタ 41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5" name="テキスト ボックス 41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6" name="直線コネクタ 41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7" name="テキスト ボックス 41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8" name="直線コネクタ 41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9" name="テキスト ボックス 41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21" name="テキスト ボックス 42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142494</xdr:rowOff>
    </xdr:from>
    <xdr:to>
      <xdr:col>85</xdr:col>
      <xdr:colOff>126364</xdr:colOff>
      <xdr:row>40</xdr:row>
      <xdr:rowOff>153924</xdr:rowOff>
    </xdr:to>
    <xdr:cxnSp macro="">
      <xdr:nvCxnSpPr>
        <xdr:cNvPr id="423" name="直線コネクタ 422"/>
        <xdr:cNvCxnSpPr/>
      </xdr:nvCxnSpPr>
      <xdr:spPr>
        <a:xfrm flipV="1">
          <a:off x="16318864" y="580034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157751</xdr:rowOff>
    </xdr:from>
    <xdr:ext cx="405111" cy="259045"/>
    <xdr:sp macro="" textlink="">
      <xdr:nvSpPr>
        <xdr:cNvPr id="424" name="【認定こども園・幼稚園・保育所】&#10;有形固定資産減価償却率最小値テキスト"/>
        <xdr:cNvSpPr txBox="1"/>
      </xdr:nvSpPr>
      <xdr:spPr>
        <a:xfrm>
          <a:off x="16357600" y="701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153924</xdr:rowOff>
    </xdr:from>
    <xdr:to>
      <xdr:col>86</xdr:col>
      <xdr:colOff>25400</xdr:colOff>
      <xdr:row>40</xdr:row>
      <xdr:rowOff>153924</xdr:rowOff>
    </xdr:to>
    <xdr:cxnSp macro="">
      <xdr:nvCxnSpPr>
        <xdr:cNvPr id="425" name="直線コネクタ 424"/>
        <xdr:cNvCxnSpPr/>
      </xdr:nvCxnSpPr>
      <xdr:spPr>
        <a:xfrm>
          <a:off x="16230600" y="701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89171</xdr:rowOff>
    </xdr:from>
    <xdr:ext cx="405111" cy="259045"/>
    <xdr:sp macro="" textlink="">
      <xdr:nvSpPr>
        <xdr:cNvPr id="426" name="【認定こども園・幼稚園・保育所】&#10;有形固定資産減価償却率最大値テキスト"/>
        <xdr:cNvSpPr txBox="1"/>
      </xdr:nvSpPr>
      <xdr:spPr>
        <a:xfrm>
          <a:off x="16357600"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142494</xdr:rowOff>
    </xdr:from>
    <xdr:to>
      <xdr:col>86</xdr:col>
      <xdr:colOff>25400</xdr:colOff>
      <xdr:row>33</xdr:row>
      <xdr:rowOff>142494</xdr:rowOff>
    </xdr:to>
    <xdr:cxnSp macro="">
      <xdr:nvCxnSpPr>
        <xdr:cNvPr id="427" name="直線コネクタ 426"/>
        <xdr:cNvCxnSpPr/>
      </xdr:nvCxnSpPr>
      <xdr:spPr>
        <a:xfrm>
          <a:off x="16230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68851</xdr:rowOff>
    </xdr:from>
    <xdr:ext cx="405111" cy="259045"/>
    <xdr:sp macro="" textlink="">
      <xdr:nvSpPr>
        <xdr:cNvPr id="428" name="【認定こども園・幼稚園・保育所】&#10;有形固定資産減価償却率平均値テキスト"/>
        <xdr:cNvSpPr txBox="1"/>
      </xdr:nvSpPr>
      <xdr:spPr>
        <a:xfrm>
          <a:off x="16357600" y="60696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45974</xdr:rowOff>
    </xdr:from>
    <xdr:to>
      <xdr:col>85</xdr:col>
      <xdr:colOff>177800</xdr:colOff>
      <xdr:row>36</xdr:row>
      <xdr:rowOff>147574</xdr:rowOff>
    </xdr:to>
    <xdr:sp macro="" textlink="">
      <xdr:nvSpPr>
        <xdr:cNvPr id="429" name="フローチャート: 判断 428"/>
        <xdr:cNvSpPr/>
      </xdr:nvSpPr>
      <xdr:spPr>
        <a:xfrm>
          <a:off x="162687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105410</xdr:rowOff>
    </xdr:from>
    <xdr:to>
      <xdr:col>81</xdr:col>
      <xdr:colOff>101600</xdr:colOff>
      <xdr:row>36</xdr:row>
      <xdr:rowOff>35560</xdr:rowOff>
    </xdr:to>
    <xdr:sp macro="" textlink="">
      <xdr:nvSpPr>
        <xdr:cNvPr id="430" name="フローチャート: 判断 429"/>
        <xdr:cNvSpPr/>
      </xdr:nvSpPr>
      <xdr:spPr>
        <a:xfrm>
          <a:off x="15430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16256</xdr:rowOff>
    </xdr:from>
    <xdr:to>
      <xdr:col>76</xdr:col>
      <xdr:colOff>165100</xdr:colOff>
      <xdr:row>35</xdr:row>
      <xdr:rowOff>117856</xdr:rowOff>
    </xdr:to>
    <xdr:sp macro="" textlink="">
      <xdr:nvSpPr>
        <xdr:cNvPr id="431" name="フローチャート: 判断 430"/>
        <xdr:cNvSpPr/>
      </xdr:nvSpPr>
      <xdr:spPr>
        <a:xfrm>
          <a:off x="14541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32258</xdr:rowOff>
    </xdr:from>
    <xdr:to>
      <xdr:col>72</xdr:col>
      <xdr:colOff>38100</xdr:colOff>
      <xdr:row>35</xdr:row>
      <xdr:rowOff>133858</xdr:rowOff>
    </xdr:to>
    <xdr:sp macro="" textlink="">
      <xdr:nvSpPr>
        <xdr:cNvPr id="432" name="フローチャート: 判断 431"/>
        <xdr:cNvSpPr/>
      </xdr:nvSpPr>
      <xdr:spPr>
        <a:xfrm>
          <a:off x="13652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151130</xdr:rowOff>
    </xdr:from>
    <xdr:to>
      <xdr:col>67</xdr:col>
      <xdr:colOff>101600</xdr:colOff>
      <xdr:row>35</xdr:row>
      <xdr:rowOff>81280</xdr:rowOff>
    </xdr:to>
    <xdr:sp macro="" textlink="">
      <xdr:nvSpPr>
        <xdr:cNvPr id="433" name="フローチャート: 判断 432"/>
        <xdr:cNvSpPr/>
      </xdr:nvSpPr>
      <xdr:spPr>
        <a:xfrm>
          <a:off x="12763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xdr:rowOff>
    </xdr:from>
    <xdr:to>
      <xdr:col>85</xdr:col>
      <xdr:colOff>177800</xdr:colOff>
      <xdr:row>37</xdr:row>
      <xdr:rowOff>117856</xdr:rowOff>
    </xdr:to>
    <xdr:sp macro="" textlink="">
      <xdr:nvSpPr>
        <xdr:cNvPr id="439" name="楕円 438"/>
        <xdr:cNvSpPr/>
      </xdr:nvSpPr>
      <xdr:spPr>
        <a:xfrm>
          <a:off x="16268700" y="635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166133</xdr:rowOff>
    </xdr:from>
    <xdr:ext cx="405111" cy="259045"/>
    <xdr:sp macro="" textlink="">
      <xdr:nvSpPr>
        <xdr:cNvPr id="440" name="【認定こども園・幼稚園・保育所】&#10;有形固定資産減価償却率該当値テキスト"/>
        <xdr:cNvSpPr txBox="1"/>
      </xdr:nvSpPr>
      <xdr:spPr>
        <a:xfrm>
          <a:off x="16357600" y="633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162560</xdr:rowOff>
    </xdr:from>
    <xdr:to>
      <xdr:col>81</xdr:col>
      <xdr:colOff>101600</xdr:colOff>
      <xdr:row>37</xdr:row>
      <xdr:rowOff>92710</xdr:rowOff>
    </xdr:to>
    <xdr:sp macro="" textlink="">
      <xdr:nvSpPr>
        <xdr:cNvPr id="441" name="楕円 440"/>
        <xdr:cNvSpPr/>
      </xdr:nvSpPr>
      <xdr:spPr>
        <a:xfrm>
          <a:off x="15430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41910</xdr:rowOff>
    </xdr:from>
    <xdr:to>
      <xdr:col>85</xdr:col>
      <xdr:colOff>127000</xdr:colOff>
      <xdr:row>37</xdr:row>
      <xdr:rowOff>67056</xdr:rowOff>
    </xdr:to>
    <xdr:cxnSp macro="">
      <xdr:nvCxnSpPr>
        <xdr:cNvPr id="442" name="直線コネクタ 441"/>
        <xdr:cNvCxnSpPr/>
      </xdr:nvCxnSpPr>
      <xdr:spPr>
        <a:xfrm>
          <a:off x="15481300" y="6385560"/>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105410</xdr:rowOff>
    </xdr:from>
    <xdr:to>
      <xdr:col>76</xdr:col>
      <xdr:colOff>165100</xdr:colOff>
      <xdr:row>39</xdr:row>
      <xdr:rowOff>35560</xdr:rowOff>
    </xdr:to>
    <xdr:sp macro="" textlink="">
      <xdr:nvSpPr>
        <xdr:cNvPr id="443" name="楕円 442"/>
        <xdr:cNvSpPr/>
      </xdr:nvSpPr>
      <xdr:spPr>
        <a:xfrm>
          <a:off x="14541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41910</xdr:rowOff>
    </xdr:from>
    <xdr:to>
      <xdr:col>81</xdr:col>
      <xdr:colOff>50800</xdr:colOff>
      <xdr:row>38</xdr:row>
      <xdr:rowOff>156210</xdr:rowOff>
    </xdr:to>
    <xdr:cxnSp macro="">
      <xdr:nvCxnSpPr>
        <xdr:cNvPr id="444" name="直線コネクタ 443"/>
        <xdr:cNvCxnSpPr/>
      </xdr:nvCxnSpPr>
      <xdr:spPr>
        <a:xfrm flipV="1">
          <a:off x="14592300" y="638556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61976</xdr:rowOff>
    </xdr:from>
    <xdr:to>
      <xdr:col>72</xdr:col>
      <xdr:colOff>38100</xdr:colOff>
      <xdr:row>38</xdr:row>
      <xdr:rowOff>163576</xdr:rowOff>
    </xdr:to>
    <xdr:sp macro="" textlink="">
      <xdr:nvSpPr>
        <xdr:cNvPr id="445" name="楕円 444"/>
        <xdr:cNvSpPr/>
      </xdr:nvSpPr>
      <xdr:spPr>
        <a:xfrm>
          <a:off x="13652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112776</xdr:rowOff>
    </xdr:from>
    <xdr:to>
      <xdr:col>76</xdr:col>
      <xdr:colOff>114300</xdr:colOff>
      <xdr:row>38</xdr:row>
      <xdr:rowOff>156210</xdr:rowOff>
    </xdr:to>
    <xdr:cxnSp macro="">
      <xdr:nvCxnSpPr>
        <xdr:cNvPr id="446" name="直線コネクタ 445"/>
        <xdr:cNvCxnSpPr/>
      </xdr:nvCxnSpPr>
      <xdr:spPr>
        <a:xfrm>
          <a:off x="13703300" y="662787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9398</xdr:rowOff>
    </xdr:from>
    <xdr:to>
      <xdr:col>67</xdr:col>
      <xdr:colOff>101600</xdr:colOff>
      <xdr:row>38</xdr:row>
      <xdr:rowOff>110998</xdr:rowOff>
    </xdr:to>
    <xdr:sp macro="" textlink="">
      <xdr:nvSpPr>
        <xdr:cNvPr id="447" name="楕円 446"/>
        <xdr:cNvSpPr/>
      </xdr:nvSpPr>
      <xdr:spPr>
        <a:xfrm>
          <a:off x="12763500" y="65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60198</xdr:rowOff>
    </xdr:from>
    <xdr:to>
      <xdr:col>71</xdr:col>
      <xdr:colOff>177800</xdr:colOff>
      <xdr:row>38</xdr:row>
      <xdr:rowOff>112776</xdr:rowOff>
    </xdr:to>
    <xdr:cxnSp macro="">
      <xdr:nvCxnSpPr>
        <xdr:cNvPr id="448" name="直線コネクタ 447"/>
        <xdr:cNvCxnSpPr/>
      </xdr:nvCxnSpPr>
      <xdr:spPr>
        <a:xfrm>
          <a:off x="12814300" y="657529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52087</xdr:rowOff>
    </xdr:from>
    <xdr:ext cx="405111" cy="259045"/>
    <xdr:sp macro="" textlink="">
      <xdr:nvSpPr>
        <xdr:cNvPr id="449" name="n_1aveValue【認定こども園・幼稚園・保育所】&#10;有形固定資産減価償却率"/>
        <xdr:cNvSpPr txBox="1"/>
      </xdr:nvSpPr>
      <xdr:spPr>
        <a:xfrm>
          <a:off x="152660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134383</xdr:rowOff>
    </xdr:from>
    <xdr:ext cx="405111" cy="259045"/>
    <xdr:sp macro="" textlink="">
      <xdr:nvSpPr>
        <xdr:cNvPr id="450" name="n_2aveValue【認定こども園・幼稚園・保育所】&#10;有形固定資産減価償却率"/>
        <xdr:cNvSpPr txBox="1"/>
      </xdr:nvSpPr>
      <xdr:spPr>
        <a:xfrm>
          <a:off x="143897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150385</xdr:rowOff>
    </xdr:from>
    <xdr:ext cx="405111" cy="259045"/>
    <xdr:sp macro="" textlink="">
      <xdr:nvSpPr>
        <xdr:cNvPr id="451" name="n_3aveValue【認定こども園・幼稚園・保育所】&#10;有形固定資産減価償却率"/>
        <xdr:cNvSpPr txBox="1"/>
      </xdr:nvSpPr>
      <xdr:spPr>
        <a:xfrm>
          <a:off x="135007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97807</xdr:rowOff>
    </xdr:from>
    <xdr:ext cx="405111" cy="259045"/>
    <xdr:sp macro="" textlink="">
      <xdr:nvSpPr>
        <xdr:cNvPr id="452" name="n_4aveValue【認定こども園・幼稚園・保育所】&#10;有形固定資産減価償却率"/>
        <xdr:cNvSpPr txBox="1"/>
      </xdr:nvSpPr>
      <xdr:spPr>
        <a:xfrm>
          <a:off x="12611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83837</xdr:rowOff>
    </xdr:from>
    <xdr:ext cx="405111" cy="259045"/>
    <xdr:sp macro="" textlink="">
      <xdr:nvSpPr>
        <xdr:cNvPr id="453" name="n_1mainValue【認定こども園・幼稚園・保育所】&#10;有形固定資産減価償却率"/>
        <xdr:cNvSpPr txBox="1"/>
      </xdr:nvSpPr>
      <xdr:spPr>
        <a:xfrm>
          <a:off x="152660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26687</xdr:rowOff>
    </xdr:from>
    <xdr:ext cx="405111" cy="259045"/>
    <xdr:sp macro="" textlink="">
      <xdr:nvSpPr>
        <xdr:cNvPr id="454" name="n_2mainValue【認定こども園・幼稚園・保育所】&#10;有形固定資産減価償却率"/>
        <xdr:cNvSpPr txBox="1"/>
      </xdr:nvSpPr>
      <xdr:spPr>
        <a:xfrm>
          <a:off x="14389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154703</xdr:rowOff>
    </xdr:from>
    <xdr:ext cx="405111" cy="259045"/>
    <xdr:sp macro="" textlink="">
      <xdr:nvSpPr>
        <xdr:cNvPr id="455" name="n_3mainValue【認定こども園・幼稚園・保育所】&#10;有形固定資産減価償却率"/>
        <xdr:cNvSpPr txBox="1"/>
      </xdr:nvSpPr>
      <xdr:spPr>
        <a:xfrm>
          <a:off x="13500744" y="666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102125</xdr:rowOff>
    </xdr:from>
    <xdr:ext cx="405111" cy="259045"/>
    <xdr:sp macro="" textlink="">
      <xdr:nvSpPr>
        <xdr:cNvPr id="456" name="n_4mainValue【認定こども園・幼稚園・保育所】&#10;有形固定資産減価償却率"/>
        <xdr:cNvSpPr txBox="1"/>
      </xdr:nvSpPr>
      <xdr:spPr>
        <a:xfrm>
          <a:off x="12611744" y="661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87630</xdr:rowOff>
    </xdr:from>
    <xdr:to>
      <xdr:col>116</xdr:col>
      <xdr:colOff>62864</xdr:colOff>
      <xdr:row>41</xdr:row>
      <xdr:rowOff>144780</xdr:rowOff>
    </xdr:to>
    <xdr:cxnSp macro="">
      <xdr:nvCxnSpPr>
        <xdr:cNvPr id="480" name="直線コネクタ 479"/>
        <xdr:cNvCxnSpPr/>
      </xdr:nvCxnSpPr>
      <xdr:spPr>
        <a:xfrm flipV="1">
          <a:off x="22160864" y="591693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81"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82" name="直線コネクタ 481"/>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34307</xdr:rowOff>
    </xdr:from>
    <xdr:ext cx="469744" cy="259045"/>
    <xdr:sp macro="" textlink="">
      <xdr:nvSpPr>
        <xdr:cNvPr id="483" name="【認定こども園・幼稚園・保育所】&#10;一人当たり面積最大値テキスト"/>
        <xdr:cNvSpPr txBox="1"/>
      </xdr:nvSpPr>
      <xdr:spPr>
        <a:xfrm>
          <a:off x="22199600" y="56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87630</xdr:rowOff>
    </xdr:from>
    <xdr:to>
      <xdr:col>116</xdr:col>
      <xdr:colOff>152400</xdr:colOff>
      <xdr:row>34</xdr:row>
      <xdr:rowOff>87630</xdr:rowOff>
    </xdr:to>
    <xdr:cxnSp macro="">
      <xdr:nvCxnSpPr>
        <xdr:cNvPr id="484" name="直線コネクタ 483"/>
        <xdr:cNvCxnSpPr/>
      </xdr:nvCxnSpPr>
      <xdr:spPr>
        <a:xfrm>
          <a:off x="22072600" y="591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71137</xdr:rowOff>
    </xdr:from>
    <xdr:ext cx="469744" cy="259045"/>
    <xdr:sp macro="" textlink="">
      <xdr:nvSpPr>
        <xdr:cNvPr id="485" name="【認定こども園・幼稚園・保育所】&#10;一人当たり面積平均値テキスト"/>
        <xdr:cNvSpPr txBox="1"/>
      </xdr:nvSpPr>
      <xdr:spPr>
        <a:xfrm>
          <a:off x="22199600" y="6586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486" name="フローチャート: 判断 485"/>
        <xdr:cNvSpPr/>
      </xdr:nvSpPr>
      <xdr:spPr>
        <a:xfrm>
          <a:off x="221107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74930</xdr:rowOff>
    </xdr:from>
    <xdr:to>
      <xdr:col>112</xdr:col>
      <xdr:colOff>38100</xdr:colOff>
      <xdr:row>40</xdr:row>
      <xdr:rowOff>5080</xdr:rowOff>
    </xdr:to>
    <xdr:sp macro="" textlink="">
      <xdr:nvSpPr>
        <xdr:cNvPr id="487" name="フローチャート: 判断 486"/>
        <xdr:cNvSpPr/>
      </xdr:nvSpPr>
      <xdr:spPr>
        <a:xfrm>
          <a:off x="21272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488" name="フローチャート: 判断 487"/>
        <xdr:cNvSpPr/>
      </xdr:nvSpPr>
      <xdr:spPr>
        <a:xfrm>
          <a:off x="20383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489" name="フローチャート: 判断 488"/>
        <xdr:cNvSpPr/>
      </xdr:nvSpPr>
      <xdr:spPr>
        <a:xfrm>
          <a:off x="19494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40640</xdr:rowOff>
    </xdr:from>
    <xdr:to>
      <xdr:col>98</xdr:col>
      <xdr:colOff>38100</xdr:colOff>
      <xdr:row>39</xdr:row>
      <xdr:rowOff>142240</xdr:rowOff>
    </xdr:to>
    <xdr:sp macro="" textlink="">
      <xdr:nvSpPr>
        <xdr:cNvPr id="490" name="フローチャート: 判断 489"/>
        <xdr:cNvSpPr/>
      </xdr:nvSpPr>
      <xdr:spPr>
        <a:xfrm>
          <a:off x="18605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93980</xdr:rowOff>
    </xdr:from>
    <xdr:to>
      <xdr:col>116</xdr:col>
      <xdr:colOff>114300</xdr:colOff>
      <xdr:row>42</xdr:row>
      <xdr:rowOff>24130</xdr:rowOff>
    </xdr:to>
    <xdr:sp macro="" textlink="">
      <xdr:nvSpPr>
        <xdr:cNvPr id="496" name="楕円 495"/>
        <xdr:cNvSpPr/>
      </xdr:nvSpPr>
      <xdr:spPr>
        <a:xfrm>
          <a:off x="221107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8907</xdr:rowOff>
    </xdr:from>
    <xdr:ext cx="469744" cy="259045"/>
    <xdr:sp macro="" textlink="">
      <xdr:nvSpPr>
        <xdr:cNvPr id="497" name="【認定こども園・幼稚園・保育所】&#10;一人当たり面積該当値テキスト"/>
        <xdr:cNvSpPr txBox="1"/>
      </xdr:nvSpPr>
      <xdr:spPr>
        <a:xfrm>
          <a:off x="22199600" y="703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105410</xdr:rowOff>
    </xdr:from>
    <xdr:to>
      <xdr:col>112</xdr:col>
      <xdr:colOff>38100</xdr:colOff>
      <xdr:row>42</xdr:row>
      <xdr:rowOff>35560</xdr:rowOff>
    </xdr:to>
    <xdr:sp macro="" textlink="">
      <xdr:nvSpPr>
        <xdr:cNvPr id="498" name="楕円 497"/>
        <xdr:cNvSpPr/>
      </xdr:nvSpPr>
      <xdr:spPr>
        <a:xfrm>
          <a:off x="21272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144780</xdr:rowOff>
    </xdr:from>
    <xdr:to>
      <xdr:col>116</xdr:col>
      <xdr:colOff>63500</xdr:colOff>
      <xdr:row>41</xdr:row>
      <xdr:rowOff>156210</xdr:rowOff>
    </xdr:to>
    <xdr:cxnSp macro="">
      <xdr:nvCxnSpPr>
        <xdr:cNvPr id="499" name="直線コネクタ 498"/>
        <xdr:cNvCxnSpPr/>
      </xdr:nvCxnSpPr>
      <xdr:spPr>
        <a:xfrm flipV="1">
          <a:off x="21323300" y="71742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105410</xdr:rowOff>
    </xdr:from>
    <xdr:to>
      <xdr:col>107</xdr:col>
      <xdr:colOff>101600</xdr:colOff>
      <xdr:row>42</xdr:row>
      <xdr:rowOff>35560</xdr:rowOff>
    </xdr:to>
    <xdr:sp macro="" textlink="">
      <xdr:nvSpPr>
        <xdr:cNvPr id="500" name="楕円 499"/>
        <xdr:cNvSpPr/>
      </xdr:nvSpPr>
      <xdr:spPr>
        <a:xfrm>
          <a:off x="20383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156210</xdr:rowOff>
    </xdr:from>
    <xdr:to>
      <xdr:col>111</xdr:col>
      <xdr:colOff>177800</xdr:colOff>
      <xdr:row>41</xdr:row>
      <xdr:rowOff>156210</xdr:rowOff>
    </xdr:to>
    <xdr:cxnSp macro="">
      <xdr:nvCxnSpPr>
        <xdr:cNvPr id="501" name="直線コネクタ 500"/>
        <xdr:cNvCxnSpPr/>
      </xdr:nvCxnSpPr>
      <xdr:spPr>
        <a:xfrm>
          <a:off x="20434300" y="7185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105410</xdr:rowOff>
    </xdr:from>
    <xdr:to>
      <xdr:col>102</xdr:col>
      <xdr:colOff>165100</xdr:colOff>
      <xdr:row>42</xdr:row>
      <xdr:rowOff>35560</xdr:rowOff>
    </xdr:to>
    <xdr:sp macro="" textlink="">
      <xdr:nvSpPr>
        <xdr:cNvPr id="502" name="楕円 501"/>
        <xdr:cNvSpPr/>
      </xdr:nvSpPr>
      <xdr:spPr>
        <a:xfrm>
          <a:off x="19494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156210</xdr:rowOff>
    </xdr:from>
    <xdr:to>
      <xdr:col>107</xdr:col>
      <xdr:colOff>50800</xdr:colOff>
      <xdr:row>41</xdr:row>
      <xdr:rowOff>156210</xdr:rowOff>
    </xdr:to>
    <xdr:cxnSp macro="">
      <xdr:nvCxnSpPr>
        <xdr:cNvPr id="503" name="直線コネクタ 502"/>
        <xdr:cNvCxnSpPr/>
      </xdr:nvCxnSpPr>
      <xdr:spPr>
        <a:xfrm>
          <a:off x="19545300" y="7185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109220</xdr:rowOff>
    </xdr:from>
    <xdr:to>
      <xdr:col>98</xdr:col>
      <xdr:colOff>38100</xdr:colOff>
      <xdr:row>42</xdr:row>
      <xdr:rowOff>39370</xdr:rowOff>
    </xdr:to>
    <xdr:sp macro="" textlink="">
      <xdr:nvSpPr>
        <xdr:cNvPr id="504" name="楕円 503"/>
        <xdr:cNvSpPr/>
      </xdr:nvSpPr>
      <xdr:spPr>
        <a:xfrm>
          <a:off x="18605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156210</xdr:rowOff>
    </xdr:from>
    <xdr:to>
      <xdr:col>102</xdr:col>
      <xdr:colOff>114300</xdr:colOff>
      <xdr:row>41</xdr:row>
      <xdr:rowOff>160020</xdr:rowOff>
    </xdr:to>
    <xdr:cxnSp macro="">
      <xdr:nvCxnSpPr>
        <xdr:cNvPr id="505" name="直線コネクタ 504"/>
        <xdr:cNvCxnSpPr/>
      </xdr:nvCxnSpPr>
      <xdr:spPr>
        <a:xfrm flipV="1">
          <a:off x="18656300" y="71856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21607</xdr:rowOff>
    </xdr:from>
    <xdr:ext cx="469744" cy="259045"/>
    <xdr:sp macro="" textlink="">
      <xdr:nvSpPr>
        <xdr:cNvPr id="506" name="n_1aveValue【認定こども園・幼稚園・保育所】&#10;一人当たり面積"/>
        <xdr:cNvSpPr txBox="1"/>
      </xdr:nvSpPr>
      <xdr:spPr>
        <a:xfrm>
          <a:off x="210757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158767</xdr:rowOff>
    </xdr:from>
    <xdr:ext cx="469744" cy="259045"/>
    <xdr:sp macro="" textlink="">
      <xdr:nvSpPr>
        <xdr:cNvPr id="507" name="n_2aveValue【認定こども園・幼稚園・保育所】&#10;一人当たり面積"/>
        <xdr:cNvSpPr txBox="1"/>
      </xdr:nvSpPr>
      <xdr:spPr>
        <a:xfrm>
          <a:off x="20199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6367</xdr:rowOff>
    </xdr:from>
    <xdr:ext cx="469744" cy="259045"/>
    <xdr:sp macro="" textlink="">
      <xdr:nvSpPr>
        <xdr:cNvPr id="508" name="n_3aveValue【認定こども園・幼稚園・保育所】&#10;一人当たり面積"/>
        <xdr:cNvSpPr txBox="1"/>
      </xdr:nvSpPr>
      <xdr:spPr>
        <a:xfrm>
          <a:off x="19310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158767</xdr:rowOff>
    </xdr:from>
    <xdr:ext cx="469744" cy="259045"/>
    <xdr:sp macro="" textlink="">
      <xdr:nvSpPr>
        <xdr:cNvPr id="509" name="n_4aveValue【認定こども園・幼稚園・保育所】&#10;一人当たり面積"/>
        <xdr:cNvSpPr txBox="1"/>
      </xdr:nvSpPr>
      <xdr:spPr>
        <a:xfrm>
          <a:off x="18421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26687</xdr:rowOff>
    </xdr:from>
    <xdr:ext cx="469744" cy="259045"/>
    <xdr:sp macro="" textlink="">
      <xdr:nvSpPr>
        <xdr:cNvPr id="510" name="n_1mainValue【認定こども園・幼稚園・保育所】&#10;一人当たり面積"/>
        <xdr:cNvSpPr txBox="1"/>
      </xdr:nvSpPr>
      <xdr:spPr>
        <a:xfrm>
          <a:off x="21075727"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26687</xdr:rowOff>
    </xdr:from>
    <xdr:ext cx="469744" cy="259045"/>
    <xdr:sp macro="" textlink="">
      <xdr:nvSpPr>
        <xdr:cNvPr id="511" name="n_2mainValue【認定こども園・幼稚園・保育所】&#10;一人当たり面積"/>
        <xdr:cNvSpPr txBox="1"/>
      </xdr:nvSpPr>
      <xdr:spPr>
        <a:xfrm>
          <a:off x="20199427"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26687</xdr:rowOff>
    </xdr:from>
    <xdr:ext cx="469744" cy="259045"/>
    <xdr:sp macro="" textlink="">
      <xdr:nvSpPr>
        <xdr:cNvPr id="512" name="n_3mainValue【認定こども園・幼稚園・保育所】&#10;一人当たり面積"/>
        <xdr:cNvSpPr txBox="1"/>
      </xdr:nvSpPr>
      <xdr:spPr>
        <a:xfrm>
          <a:off x="19310427"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30497</xdr:rowOff>
    </xdr:from>
    <xdr:ext cx="469744" cy="259045"/>
    <xdr:sp macro="" textlink="">
      <xdr:nvSpPr>
        <xdr:cNvPr id="513" name="n_4mainValue【認定こども園・幼稚園・保育所】&#10;一人当たり面積"/>
        <xdr:cNvSpPr txBox="1"/>
      </xdr:nvSpPr>
      <xdr:spPr>
        <a:xfrm>
          <a:off x="18421427"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5" name="直線コネクタ 52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6" name="テキスト ボックス 52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7" name="直線コネクタ 52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8" name="テキスト ボックス 52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9" name="直線コネクタ 52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0" name="テキスト ボックス 52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1" name="直線コネクタ 53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2" name="テキスト ボックス 53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3" name="直線コネクタ 53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4" name="テキスト ボックス 53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5" name="直線コネクタ 53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6" name="テキスト ボックス 53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8" name="テキスト ボックス 53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63</xdr:row>
      <xdr:rowOff>122465</xdr:rowOff>
    </xdr:to>
    <xdr:cxnSp macro="">
      <xdr:nvCxnSpPr>
        <xdr:cNvPr id="540" name="直線コネクタ 539"/>
        <xdr:cNvCxnSpPr/>
      </xdr:nvCxnSpPr>
      <xdr:spPr>
        <a:xfrm flipV="1">
          <a:off x="16318864" y="9539151"/>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41"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42" name="直線コネクタ 541"/>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405111" cy="259045"/>
    <xdr:sp macro="" textlink="">
      <xdr:nvSpPr>
        <xdr:cNvPr id="543" name="【学校施設】&#10;有形固定資産減価償却率最大値テキスト"/>
        <xdr:cNvSpPr txBox="1"/>
      </xdr:nvSpPr>
      <xdr:spPr>
        <a:xfrm>
          <a:off x="163576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544" name="直線コネクタ 543"/>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63517</xdr:rowOff>
    </xdr:from>
    <xdr:ext cx="405111" cy="259045"/>
    <xdr:sp macro="" textlink="">
      <xdr:nvSpPr>
        <xdr:cNvPr id="545" name="【学校施設】&#10;有形固定資産減価償却率平均値テキスト"/>
        <xdr:cNvSpPr txBox="1"/>
      </xdr:nvSpPr>
      <xdr:spPr>
        <a:xfrm>
          <a:off x="16357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46" name="フローチャート: 判断 545"/>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47" name="フローチャート: 判断 546"/>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130447</xdr:rowOff>
    </xdr:from>
    <xdr:to>
      <xdr:col>76</xdr:col>
      <xdr:colOff>165100</xdr:colOff>
      <xdr:row>60</xdr:row>
      <xdr:rowOff>60597</xdr:rowOff>
    </xdr:to>
    <xdr:sp macro="" textlink="">
      <xdr:nvSpPr>
        <xdr:cNvPr id="548" name="フローチャート: 判断 547"/>
        <xdr:cNvSpPr/>
      </xdr:nvSpPr>
      <xdr:spPr>
        <a:xfrm>
          <a:off x="14541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549" name="フローチャート: 判断 548"/>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550" name="フローチャート: 判断 549"/>
        <xdr:cNvSpPr/>
      </xdr:nvSpPr>
      <xdr:spPr>
        <a:xfrm>
          <a:off x="12763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7983</xdr:rowOff>
    </xdr:from>
    <xdr:to>
      <xdr:col>85</xdr:col>
      <xdr:colOff>177800</xdr:colOff>
      <xdr:row>62</xdr:row>
      <xdr:rowOff>109583</xdr:rowOff>
    </xdr:to>
    <xdr:sp macro="" textlink="">
      <xdr:nvSpPr>
        <xdr:cNvPr id="556" name="楕円 555"/>
        <xdr:cNvSpPr/>
      </xdr:nvSpPr>
      <xdr:spPr>
        <a:xfrm>
          <a:off x="162687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157860</xdr:rowOff>
    </xdr:from>
    <xdr:ext cx="405111" cy="259045"/>
    <xdr:sp macro="" textlink="">
      <xdr:nvSpPr>
        <xdr:cNvPr id="557" name="【学校施設】&#10;有形固定資産減価償却率該当値テキスト"/>
        <xdr:cNvSpPr txBox="1"/>
      </xdr:nvSpPr>
      <xdr:spPr>
        <a:xfrm>
          <a:off x="16357600"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140244</xdr:rowOff>
    </xdr:from>
    <xdr:to>
      <xdr:col>81</xdr:col>
      <xdr:colOff>101600</xdr:colOff>
      <xdr:row>62</xdr:row>
      <xdr:rowOff>70394</xdr:rowOff>
    </xdr:to>
    <xdr:sp macro="" textlink="">
      <xdr:nvSpPr>
        <xdr:cNvPr id="558" name="楕円 557"/>
        <xdr:cNvSpPr/>
      </xdr:nvSpPr>
      <xdr:spPr>
        <a:xfrm>
          <a:off x="15430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19594</xdr:rowOff>
    </xdr:from>
    <xdr:to>
      <xdr:col>85</xdr:col>
      <xdr:colOff>127000</xdr:colOff>
      <xdr:row>62</xdr:row>
      <xdr:rowOff>58783</xdr:rowOff>
    </xdr:to>
    <xdr:cxnSp macro="">
      <xdr:nvCxnSpPr>
        <xdr:cNvPr id="559" name="直線コネクタ 558"/>
        <xdr:cNvCxnSpPr/>
      </xdr:nvCxnSpPr>
      <xdr:spPr>
        <a:xfrm>
          <a:off x="15481300" y="1064949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97790</xdr:rowOff>
    </xdr:from>
    <xdr:to>
      <xdr:col>76</xdr:col>
      <xdr:colOff>165100</xdr:colOff>
      <xdr:row>62</xdr:row>
      <xdr:rowOff>27940</xdr:rowOff>
    </xdr:to>
    <xdr:sp macro="" textlink="">
      <xdr:nvSpPr>
        <xdr:cNvPr id="560" name="楕円 559"/>
        <xdr:cNvSpPr/>
      </xdr:nvSpPr>
      <xdr:spPr>
        <a:xfrm>
          <a:off x="14541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148590</xdr:rowOff>
    </xdr:from>
    <xdr:to>
      <xdr:col>81</xdr:col>
      <xdr:colOff>50800</xdr:colOff>
      <xdr:row>62</xdr:row>
      <xdr:rowOff>19594</xdr:rowOff>
    </xdr:to>
    <xdr:cxnSp macro="">
      <xdr:nvCxnSpPr>
        <xdr:cNvPr id="561" name="直線コネクタ 560"/>
        <xdr:cNvCxnSpPr/>
      </xdr:nvCxnSpPr>
      <xdr:spPr>
        <a:xfrm>
          <a:off x="14592300" y="1060704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146776</xdr:rowOff>
    </xdr:from>
    <xdr:to>
      <xdr:col>72</xdr:col>
      <xdr:colOff>38100</xdr:colOff>
      <xdr:row>62</xdr:row>
      <xdr:rowOff>76926</xdr:rowOff>
    </xdr:to>
    <xdr:sp macro="" textlink="">
      <xdr:nvSpPr>
        <xdr:cNvPr id="562" name="楕円 561"/>
        <xdr:cNvSpPr/>
      </xdr:nvSpPr>
      <xdr:spPr>
        <a:xfrm>
          <a:off x="13652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148590</xdr:rowOff>
    </xdr:from>
    <xdr:to>
      <xdr:col>76</xdr:col>
      <xdr:colOff>114300</xdr:colOff>
      <xdr:row>62</xdr:row>
      <xdr:rowOff>26126</xdr:rowOff>
    </xdr:to>
    <xdr:cxnSp macro="">
      <xdr:nvCxnSpPr>
        <xdr:cNvPr id="563" name="直線コネクタ 562"/>
        <xdr:cNvCxnSpPr/>
      </xdr:nvCxnSpPr>
      <xdr:spPr>
        <a:xfrm flipV="1">
          <a:off x="13703300" y="1060704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91259</xdr:rowOff>
    </xdr:from>
    <xdr:to>
      <xdr:col>67</xdr:col>
      <xdr:colOff>101600</xdr:colOff>
      <xdr:row>62</xdr:row>
      <xdr:rowOff>21409</xdr:rowOff>
    </xdr:to>
    <xdr:sp macro="" textlink="">
      <xdr:nvSpPr>
        <xdr:cNvPr id="564" name="楕円 563"/>
        <xdr:cNvSpPr/>
      </xdr:nvSpPr>
      <xdr:spPr>
        <a:xfrm>
          <a:off x="12763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142059</xdr:rowOff>
    </xdr:from>
    <xdr:to>
      <xdr:col>71</xdr:col>
      <xdr:colOff>177800</xdr:colOff>
      <xdr:row>62</xdr:row>
      <xdr:rowOff>26126</xdr:rowOff>
    </xdr:to>
    <xdr:cxnSp macro="">
      <xdr:nvCxnSpPr>
        <xdr:cNvPr id="565" name="直線コネクタ 564"/>
        <xdr:cNvCxnSpPr/>
      </xdr:nvCxnSpPr>
      <xdr:spPr>
        <a:xfrm>
          <a:off x="12814300" y="1060050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566" name="n_1aveValue【学校施設】&#10;有形固定資産減価償却率"/>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77124</xdr:rowOff>
    </xdr:from>
    <xdr:ext cx="405111" cy="259045"/>
    <xdr:sp macro="" textlink="">
      <xdr:nvSpPr>
        <xdr:cNvPr id="567" name="n_2aveValue【学校施設】&#10;有形固定資産減価償却率"/>
        <xdr:cNvSpPr txBox="1"/>
      </xdr:nvSpPr>
      <xdr:spPr>
        <a:xfrm>
          <a:off x="14389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568" name="n_3aveValue【学校施設】&#10;有形固定資産減価償却率"/>
        <xdr:cNvSpPr txBox="1"/>
      </xdr:nvSpPr>
      <xdr:spPr>
        <a:xfrm>
          <a:off x="13500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31404</xdr:rowOff>
    </xdr:from>
    <xdr:ext cx="405111" cy="259045"/>
    <xdr:sp macro="" textlink="">
      <xdr:nvSpPr>
        <xdr:cNvPr id="569" name="n_4aveValue【学校施設】&#10;有形固定資産減価償却率"/>
        <xdr:cNvSpPr txBox="1"/>
      </xdr:nvSpPr>
      <xdr:spPr>
        <a:xfrm>
          <a:off x="12611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61521</xdr:rowOff>
    </xdr:from>
    <xdr:ext cx="405111" cy="259045"/>
    <xdr:sp macro="" textlink="">
      <xdr:nvSpPr>
        <xdr:cNvPr id="570" name="n_1mainValue【学校施設】&#10;有形固定資産減価償却率"/>
        <xdr:cNvSpPr txBox="1"/>
      </xdr:nvSpPr>
      <xdr:spPr>
        <a:xfrm>
          <a:off x="152660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19067</xdr:rowOff>
    </xdr:from>
    <xdr:ext cx="405111" cy="259045"/>
    <xdr:sp macro="" textlink="">
      <xdr:nvSpPr>
        <xdr:cNvPr id="571" name="n_2mainValue【学校施設】&#10;有形固定資産減価償却率"/>
        <xdr:cNvSpPr txBox="1"/>
      </xdr:nvSpPr>
      <xdr:spPr>
        <a:xfrm>
          <a:off x="14389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68053</xdr:rowOff>
    </xdr:from>
    <xdr:ext cx="405111" cy="259045"/>
    <xdr:sp macro="" textlink="">
      <xdr:nvSpPr>
        <xdr:cNvPr id="572" name="n_3mainValue【学校施設】&#10;有形固定資産減価償却率"/>
        <xdr:cNvSpPr txBox="1"/>
      </xdr:nvSpPr>
      <xdr:spPr>
        <a:xfrm>
          <a:off x="13500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12536</xdr:rowOff>
    </xdr:from>
    <xdr:ext cx="405111" cy="259045"/>
    <xdr:sp macro="" textlink="">
      <xdr:nvSpPr>
        <xdr:cNvPr id="573" name="n_4mainValue【学校施設】&#10;有形固定資産減価償却率"/>
        <xdr:cNvSpPr txBox="1"/>
      </xdr:nvSpPr>
      <xdr:spPr>
        <a:xfrm>
          <a:off x="126117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84" name="直線コネクタ 58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5" name="テキスト ボックス 58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6" name="直線コネクタ 58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7" name="テキスト ボックス 58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8" name="直線コネクタ 58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9" name="テキスト ボックス 58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158306</xdr:rowOff>
    </xdr:from>
    <xdr:to>
      <xdr:col>116</xdr:col>
      <xdr:colOff>62864</xdr:colOff>
      <xdr:row>62</xdr:row>
      <xdr:rowOff>159448</xdr:rowOff>
    </xdr:to>
    <xdr:cxnSp macro="">
      <xdr:nvCxnSpPr>
        <xdr:cNvPr id="593" name="直線コネクタ 592"/>
        <xdr:cNvCxnSpPr/>
      </xdr:nvCxnSpPr>
      <xdr:spPr>
        <a:xfrm flipV="1">
          <a:off x="22160864" y="9588056"/>
          <a:ext cx="0" cy="1201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163275</xdr:rowOff>
    </xdr:from>
    <xdr:ext cx="469744" cy="259045"/>
    <xdr:sp macro="" textlink="">
      <xdr:nvSpPr>
        <xdr:cNvPr id="594" name="【学校施設】&#10;一人当たり面積最小値テキスト"/>
        <xdr:cNvSpPr txBox="1"/>
      </xdr:nvSpPr>
      <xdr:spPr>
        <a:xfrm>
          <a:off x="22199600" y="1079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159448</xdr:rowOff>
    </xdr:from>
    <xdr:to>
      <xdr:col>116</xdr:col>
      <xdr:colOff>152400</xdr:colOff>
      <xdr:row>62</xdr:row>
      <xdr:rowOff>159448</xdr:rowOff>
    </xdr:to>
    <xdr:cxnSp macro="">
      <xdr:nvCxnSpPr>
        <xdr:cNvPr id="595" name="直線コネクタ 594"/>
        <xdr:cNvCxnSpPr/>
      </xdr:nvCxnSpPr>
      <xdr:spPr>
        <a:xfrm>
          <a:off x="22072600" y="10789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104983</xdr:rowOff>
    </xdr:from>
    <xdr:ext cx="469744" cy="259045"/>
    <xdr:sp macro="" textlink="">
      <xdr:nvSpPr>
        <xdr:cNvPr id="596" name="【学校施設】&#10;一人当たり面積最大値テキスト"/>
        <xdr:cNvSpPr txBox="1"/>
      </xdr:nvSpPr>
      <xdr:spPr>
        <a:xfrm>
          <a:off x="22199600" y="936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158306</xdr:rowOff>
    </xdr:from>
    <xdr:to>
      <xdr:col>116</xdr:col>
      <xdr:colOff>152400</xdr:colOff>
      <xdr:row>55</xdr:row>
      <xdr:rowOff>158306</xdr:rowOff>
    </xdr:to>
    <xdr:cxnSp macro="">
      <xdr:nvCxnSpPr>
        <xdr:cNvPr id="597" name="直線コネクタ 596"/>
        <xdr:cNvCxnSpPr/>
      </xdr:nvCxnSpPr>
      <xdr:spPr>
        <a:xfrm>
          <a:off x="22072600" y="9588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57</xdr:row>
      <xdr:rowOff>54373</xdr:rowOff>
    </xdr:from>
    <xdr:ext cx="469744" cy="259045"/>
    <xdr:sp macro="" textlink="">
      <xdr:nvSpPr>
        <xdr:cNvPr id="598" name="【学校施設】&#10;一人当たり面積平均値テキスト"/>
        <xdr:cNvSpPr txBox="1"/>
      </xdr:nvSpPr>
      <xdr:spPr>
        <a:xfrm>
          <a:off x="22199600" y="98270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31496</xdr:rowOff>
    </xdr:from>
    <xdr:to>
      <xdr:col>116</xdr:col>
      <xdr:colOff>114300</xdr:colOff>
      <xdr:row>58</xdr:row>
      <xdr:rowOff>133096</xdr:rowOff>
    </xdr:to>
    <xdr:sp macro="" textlink="">
      <xdr:nvSpPr>
        <xdr:cNvPr id="599" name="フローチャート: 判断 598"/>
        <xdr:cNvSpPr/>
      </xdr:nvSpPr>
      <xdr:spPr>
        <a:xfrm>
          <a:off x="22110700" y="997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32639</xdr:rowOff>
    </xdr:from>
    <xdr:to>
      <xdr:col>112</xdr:col>
      <xdr:colOff>38100</xdr:colOff>
      <xdr:row>58</xdr:row>
      <xdr:rowOff>134239</xdr:rowOff>
    </xdr:to>
    <xdr:sp macro="" textlink="">
      <xdr:nvSpPr>
        <xdr:cNvPr id="600" name="フローチャート: 判断 599"/>
        <xdr:cNvSpPr/>
      </xdr:nvSpPr>
      <xdr:spPr>
        <a:xfrm>
          <a:off x="21272500" y="997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37782</xdr:rowOff>
    </xdr:from>
    <xdr:to>
      <xdr:col>107</xdr:col>
      <xdr:colOff>101600</xdr:colOff>
      <xdr:row>58</xdr:row>
      <xdr:rowOff>139382</xdr:rowOff>
    </xdr:to>
    <xdr:sp macro="" textlink="">
      <xdr:nvSpPr>
        <xdr:cNvPr id="601" name="フローチャート: 判断 600"/>
        <xdr:cNvSpPr/>
      </xdr:nvSpPr>
      <xdr:spPr>
        <a:xfrm>
          <a:off x="20383500" y="99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48641</xdr:rowOff>
    </xdr:from>
    <xdr:to>
      <xdr:col>102</xdr:col>
      <xdr:colOff>165100</xdr:colOff>
      <xdr:row>58</xdr:row>
      <xdr:rowOff>150241</xdr:rowOff>
    </xdr:to>
    <xdr:sp macro="" textlink="">
      <xdr:nvSpPr>
        <xdr:cNvPr id="602" name="フローチャート: 判断 601"/>
        <xdr:cNvSpPr/>
      </xdr:nvSpPr>
      <xdr:spPr>
        <a:xfrm>
          <a:off x="19494500" y="999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52642</xdr:rowOff>
    </xdr:from>
    <xdr:to>
      <xdr:col>98</xdr:col>
      <xdr:colOff>38100</xdr:colOff>
      <xdr:row>58</xdr:row>
      <xdr:rowOff>154242</xdr:rowOff>
    </xdr:to>
    <xdr:sp macro="" textlink="">
      <xdr:nvSpPr>
        <xdr:cNvPr id="603" name="フローチャート: 判断 602"/>
        <xdr:cNvSpPr/>
      </xdr:nvSpPr>
      <xdr:spPr>
        <a:xfrm>
          <a:off x="18605500" y="99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170942</xdr:rowOff>
    </xdr:from>
    <xdr:to>
      <xdr:col>116</xdr:col>
      <xdr:colOff>114300</xdr:colOff>
      <xdr:row>59</xdr:row>
      <xdr:rowOff>101092</xdr:rowOff>
    </xdr:to>
    <xdr:sp macro="" textlink="">
      <xdr:nvSpPr>
        <xdr:cNvPr id="609" name="楕円 608"/>
        <xdr:cNvSpPr/>
      </xdr:nvSpPr>
      <xdr:spPr>
        <a:xfrm>
          <a:off x="22110700" y="1011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149369</xdr:rowOff>
    </xdr:from>
    <xdr:ext cx="469744" cy="259045"/>
    <xdr:sp macro="" textlink="">
      <xdr:nvSpPr>
        <xdr:cNvPr id="610" name="【学校施設】&#10;一人当たり面積該当値テキスト"/>
        <xdr:cNvSpPr txBox="1"/>
      </xdr:nvSpPr>
      <xdr:spPr>
        <a:xfrm>
          <a:off x="22199600" y="1009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2349</xdr:rowOff>
    </xdr:from>
    <xdr:to>
      <xdr:col>112</xdr:col>
      <xdr:colOff>38100</xdr:colOff>
      <xdr:row>59</xdr:row>
      <xdr:rowOff>103949</xdr:rowOff>
    </xdr:to>
    <xdr:sp macro="" textlink="">
      <xdr:nvSpPr>
        <xdr:cNvPr id="611" name="楕円 610"/>
        <xdr:cNvSpPr/>
      </xdr:nvSpPr>
      <xdr:spPr>
        <a:xfrm>
          <a:off x="21272500" y="1011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50292</xdr:rowOff>
    </xdr:from>
    <xdr:to>
      <xdr:col>116</xdr:col>
      <xdr:colOff>63500</xdr:colOff>
      <xdr:row>59</xdr:row>
      <xdr:rowOff>53149</xdr:rowOff>
    </xdr:to>
    <xdr:cxnSp macro="">
      <xdr:nvCxnSpPr>
        <xdr:cNvPr id="612" name="直線コネクタ 611"/>
        <xdr:cNvCxnSpPr/>
      </xdr:nvCxnSpPr>
      <xdr:spPr>
        <a:xfrm flipV="1">
          <a:off x="21323300" y="10165842"/>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161227</xdr:rowOff>
    </xdr:from>
    <xdr:to>
      <xdr:col>107</xdr:col>
      <xdr:colOff>101600</xdr:colOff>
      <xdr:row>59</xdr:row>
      <xdr:rowOff>91377</xdr:rowOff>
    </xdr:to>
    <xdr:sp macro="" textlink="">
      <xdr:nvSpPr>
        <xdr:cNvPr id="613" name="楕円 612"/>
        <xdr:cNvSpPr/>
      </xdr:nvSpPr>
      <xdr:spPr>
        <a:xfrm>
          <a:off x="20383500" y="1010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40577</xdr:rowOff>
    </xdr:from>
    <xdr:to>
      <xdr:col>111</xdr:col>
      <xdr:colOff>177800</xdr:colOff>
      <xdr:row>59</xdr:row>
      <xdr:rowOff>53149</xdr:rowOff>
    </xdr:to>
    <xdr:cxnSp macro="">
      <xdr:nvCxnSpPr>
        <xdr:cNvPr id="614" name="直線コネクタ 613"/>
        <xdr:cNvCxnSpPr/>
      </xdr:nvCxnSpPr>
      <xdr:spPr>
        <a:xfrm>
          <a:off x="20434300" y="10156127"/>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165798</xdr:rowOff>
    </xdr:from>
    <xdr:to>
      <xdr:col>102</xdr:col>
      <xdr:colOff>165100</xdr:colOff>
      <xdr:row>59</xdr:row>
      <xdr:rowOff>95948</xdr:rowOff>
    </xdr:to>
    <xdr:sp macro="" textlink="">
      <xdr:nvSpPr>
        <xdr:cNvPr id="615" name="楕円 614"/>
        <xdr:cNvSpPr/>
      </xdr:nvSpPr>
      <xdr:spPr>
        <a:xfrm>
          <a:off x="19494500" y="1010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40577</xdr:rowOff>
    </xdr:from>
    <xdr:to>
      <xdr:col>107</xdr:col>
      <xdr:colOff>50800</xdr:colOff>
      <xdr:row>59</xdr:row>
      <xdr:rowOff>45148</xdr:rowOff>
    </xdr:to>
    <xdr:cxnSp macro="">
      <xdr:nvCxnSpPr>
        <xdr:cNvPr id="616" name="直線コネクタ 615"/>
        <xdr:cNvCxnSpPr/>
      </xdr:nvCxnSpPr>
      <xdr:spPr>
        <a:xfrm flipV="1">
          <a:off x="19545300" y="1015612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4635</xdr:rowOff>
    </xdr:from>
    <xdr:to>
      <xdr:col>98</xdr:col>
      <xdr:colOff>38100</xdr:colOff>
      <xdr:row>59</xdr:row>
      <xdr:rowOff>106235</xdr:rowOff>
    </xdr:to>
    <xdr:sp macro="" textlink="">
      <xdr:nvSpPr>
        <xdr:cNvPr id="617" name="楕円 616"/>
        <xdr:cNvSpPr/>
      </xdr:nvSpPr>
      <xdr:spPr>
        <a:xfrm>
          <a:off x="18605500" y="101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45148</xdr:rowOff>
    </xdr:from>
    <xdr:to>
      <xdr:col>102</xdr:col>
      <xdr:colOff>114300</xdr:colOff>
      <xdr:row>59</xdr:row>
      <xdr:rowOff>55435</xdr:rowOff>
    </xdr:to>
    <xdr:cxnSp macro="">
      <xdr:nvCxnSpPr>
        <xdr:cNvPr id="618" name="直線コネクタ 617"/>
        <xdr:cNvCxnSpPr/>
      </xdr:nvCxnSpPr>
      <xdr:spPr>
        <a:xfrm flipV="1">
          <a:off x="18656300" y="10160698"/>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56</xdr:row>
      <xdr:rowOff>150766</xdr:rowOff>
    </xdr:from>
    <xdr:ext cx="469744" cy="259045"/>
    <xdr:sp macro="" textlink="">
      <xdr:nvSpPr>
        <xdr:cNvPr id="619" name="n_1aveValue【学校施設】&#10;一人当たり面積"/>
        <xdr:cNvSpPr txBox="1"/>
      </xdr:nvSpPr>
      <xdr:spPr>
        <a:xfrm>
          <a:off x="21075727" y="975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155909</xdr:rowOff>
    </xdr:from>
    <xdr:ext cx="469744" cy="259045"/>
    <xdr:sp macro="" textlink="">
      <xdr:nvSpPr>
        <xdr:cNvPr id="620" name="n_2aveValue【学校施設】&#10;一人当たり面積"/>
        <xdr:cNvSpPr txBox="1"/>
      </xdr:nvSpPr>
      <xdr:spPr>
        <a:xfrm>
          <a:off x="20199427" y="975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166768</xdr:rowOff>
    </xdr:from>
    <xdr:ext cx="469744" cy="259045"/>
    <xdr:sp macro="" textlink="">
      <xdr:nvSpPr>
        <xdr:cNvPr id="621" name="n_3aveValue【学校施設】&#10;一人当たり面積"/>
        <xdr:cNvSpPr txBox="1"/>
      </xdr:nvSpPr>
      <xdr:spPr>
        <a:xfrm>
          <a:off x="19310427" y="976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170769</xdr:rowOff>
    </xdr:from>
    <xdr:ext cx="469744" cy="259045"/>
    <xdr:sp macro="" textlink="">
      <xdr:nvSpPr>
        <xdr:cNvPr id="622" name="n_4aveValue【学校施設】&#10;一人当たり面積"/>
        <xdr:cNvSpPr txBox="1"/>
      </xdr:nvSpPr>
      <xdr:spPr>
        <a:xfrm>
          <a:off x="18421427" y="977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95076</xdr:rowOff>
    </xdr:from>
    <xdr:ext cx="469744" cy="259045"/>
    <xdr:sp macro="" textlink="">
      <xdr:nvSpPr>
        <xdr:cNvPr id="623" name="n_1mainValue【学校施設】&#10;一人当たり面積"/>
        <xdr:cNvSpPr txBox="1"/>
      </xdr:nvSpPr>
      <xdr:spPr>
        <a:xfrm>
          <a:off x="21075727" y="1021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82504</xdr:rowOff>
    </xdr:from>
    <xdr:ext cx="469744" cy="259045"/>
    <xdr:sp macro="" textlink="">
      <xdr:nvSpPr>
        <xdr:cNvPr id="624" name="n_2mainValue【学校施設】&#10;一人当たり面積"/>
        <xdr:cNvSpPr txBox="1"/>
      </xdr:nvSpPr>
      <xdr:spPr>
        <a:xfrm>
          <a:off x="20199427" y="1019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87075</xdr:rowOff>
    </xdr:from>
    <xdr:ext cx="469744" cy="259045"/>
    <xdr:sp macro="" textlink="">
      <xdr:nvSpPr>
        <xdr:cNvPr id="625" name="n_3mainValue【学校施設】&#10;一人当たり面積"/>
        <xdr:cNvSpPr txBox="1"/>
      </xdr:nvSpPr>
      <xdr:spPr>
        <a:xfrm>
          <a:off x="19310427" y="1020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97362</xdr:rowOff>
    </xdr:from>
    <xdr:ext cx="469744" cy="259045"/>
    <xdr:sp macro="" textlink="">
      <xdr:nvSpPr>
        <xdr:cNvPr id="626" name="n_4mainValue【学校施設】&#10;一人当たり面積"/>
        <xdr:cNvSpPr txBox="1"/>
      </xdr:nvSpPr>
      <xdr:spPr>
        <a:xfrm>
          <a:off x="18421427" y="1021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53" name="テキスト ボックス 65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655" name="テキスト ボックス 654"/>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665" name="テキスト ボックス 664"/>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7" name="テキスト ボックス 66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113756</xdr:rowOff>
    </xdr:from>
    <xdr:to>
      <xdr:col>85</xdr:col>
      <xdr:colOff>126364</xdr:colOff>
      <xdr:row>108</xdr:row>
      <xdr:rowOff>82731</xdr:rowOff>
    </xdr:to>
    <xdr:cxnSp macro="">
      <xdr:nvCxnSpPr>
        <xdr:cNvPr id="669" name="直線コネクタ 668"/>
        <xdr:cNvCxnSpPr/>
      </xdr:nvCxnSpPr>
      <xdr:spPr>
        <a:xfrm flipV="1">
          <a:off x="16318864" y="17087306"/>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86558</xdr:rowOff>
    </xdr:from>
    <xdr:ext cx="405111" cy="259045"/>
    <xdr:sp macro="" textlink="">
      <xdr:nvSpPr>
        <xdr:cNvPr id="670" name="【公民館】&#10;有形固定資産減価償却率最小値テキスト"/>
        <xdr:cNvSpPr txBox="1"/>
      </xdr:nvSpPr>
      <xdr:spPr>
        <a:xfrm>
          <a:off x="16357600" y="186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82731</xdr:rowOff>
    </xdr:from>
    <xdr:to>
      <xdr:col>86</xdr:col>
      <xdr:colOff>25400</xdr:colOff>
      <xdr:row>108</xdr:row>
      <xdr:rowOff>82731</xdr:rowOff>
    </xdr:to>
    <xdr:cxnSp macro="">
      <xdr:nvCxnSpPr>
        <xdr:cNvPr id="671" name="直線コネクタ 670"/>
        <xdr:cNvCxnSpPr/>
      </xdr:nvCxnSpPr>
      <xdr:spPr>
        <a:xfrm>
          <a:off x="16230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60433</xdr:rowOff>
    </xdr:from>
    <xdr:ext cx="405111" cy="259045"/>
    <xdr:sp macro="" textlink="">
      <xdr:nvSpPr>
        <xdr:cNvPr id="672" name="【公民館】&#10;有形固定資産減価償却率最大値テキスト"/>
        <xdr:cNvSpPr txBox="1"/>
      </xdr:nvSpPr>
      <xdr:spPr>
        <a:xfrm>
          <a:off x="16357600" y="1686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113756</xdr:rowOff>
    </xdr:from>
    <xdr:to>
      <xdr:col>86</xdr:col>
      <xdr:colOff>25400</xdr:colOff>
      <xdr:row>99</xdr:row>
      <xdr:rowOff>113756</xdr:rowOff>
    </xdr:to>
    <xdr:cxnSp macro="">
      <xdr:nvCxnSpPr>
        <xdr:cNvPr id="673" name="直線コネクタ 672"/>
        <xdr:cNvCxnSpPr/>
      </xdr:nvCxnSpPr>
      <xdr:spPr>
        <a:xfrm>
          <a:off x="16230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28320</xdr:rowOff>
    </xdr:from>
    <xdr:ext cx="405111" cy="259045"/>
    <xdr:sp macro="" textlink="">
      <xdr:nvSpPr>
        <xdr:cNvPr id="674" name="【公民館】&#10;有形固定資産減価償却率平均値テキスト"/>
        <xdr:cNvSpPr txBox="1"/>
      </xdr:nvSpPr>
      <xdr:spPr>
        <a:xfrm>
          <a:off x="16357600" y="18030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49893</xdr:rowOff>
    </xdr:from>
    <xdr:to>
      <xdr:col>85</xdr:col>
      <xdr:colOff>177800</xdr:colOff>
      <xdr:row>105</xdr:row>
      <xdr:rowOff>151493</xdr:rowOff>
    </xdr:to>
    <xdr:sp macro="" textlink="">
      <xdr:nvSpPr>
        <xdr:cNvPr id="675" name="フローチャート: 判断 674"/>
        <xdr:cNvSpPr/>
      </xdr:nvSpPr>
      <xdr:spPr>
        <a:xfrm>
          <a:off x="16268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36830</xdr:rowOff>
    </xdr:from>
    <xdr:to>
      <xdr:col>81</xdr:col>
      <xdr:colOff>101600</xdr:colOff>
      <xdr:row>105</xdr:row>
      <xdr:rowOff>138430</xdr:rowOff>
    </xdr:to>
    <xdr:sp macro="" textlink="">
      <xdr:nvSpPr>
        <xdr:cNvPr id="676" name="フローチャート: 判断 675"/>
        <xdr:cNvSpPr/>
      </xdr:nvSpPr>
      <xdr:spPr>
        <a:xfrm>
          <a:off x="1543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74386</xdr:rowOff>
    </xdr:from>
    <xdr:to>
      <xdr:col>76</xdr:col>
      <xdr:colOff>165100</xdr:colOff>
      <xdr:row>105</xdr:row>
      <xdr:rowOff>4536</xdr:rowOff>
    </xdr:to>
    <xdr:sp macro="" textlink="">
      <xdr:nvSpPr>
        <xdr:cNvPr id="677" name="フローチャート: 判断 676"/>
        <xdr:cNvSpPr/>
      </xdr:nvSpPr>
      <xdr:spPr>
        <a:xfrm>
          <a:off x="14541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678" name="フローチャート: 判断 677"/>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54792</xdr:rowOff>
    </xdr:from>
    <xdr:to>
      <xdr:col>67</xdr:col>
      <xdr:colOff>101600</xdr:colOff>
      <xdr:row>104</xdr:row>
      <xdr:rowOff>156392</xdr:rowOff>
    </xdr:to>
    <xdr:sp macro="" textlink="">
      <xdr:nvSpPr>
        <xdr:cNvPr id="679" name="フローチャート: 判断 678"/>
        <xdr:cNvSpPr/>
      </xdr:nvSpPr>
      <xdr:spPr>
        <a:xfrm>
          <a:off x="12763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103</xdr:row>
      <xdr:rowOff>4173</xdr:rowOff>
    </xdr:from>
    <xdr:to>
      <xdr:col>67</xdr:col>
      <xdr:colOff>101600</xdr:colOff>
      <xdr:row>103</xdr:row>
      <xdr:rowOff>105773</xdr:rowOff>
    </xdr:to>
    <xdr:sp macro="" textlink="">
      <xdr:nvSpPr>
        <xdr:cNvPr id="685" name="楕円 684"/>
        <xdr:cNvSpPr/>
      </xdr:nvSpPr>
      <xdr:spPr>
        <a:xfrm>
          <a:off x="127635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154957</xdr:rowOff>
    </xdr:from>
    <xdr:ext cx="405111" cy="259045"/>
    <xdr:sp macro="" textlink="">
      <xdr:nvSpPr>
        <xdr:cNvPr id="686" name="n_1aveValue【公民館】&#10;有形固定資産減価償却率"/>
        <xdr:cNvSpPr txBox="1"/>
      </xdr:nvSpPr>
      <xdr:spPr>
        <a:xfrm>
          <a:off x="152660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21063</xdr:rowOff>
    </xdr:from>
    <xdr:ext cx="405111" cy="259045"/>
    <xdr:sp macro="" textlink="">
      <xdr:nvSpPr>
        <xdr:cNvPr id="687" name="n_2aveValue【公民館】&#10;有形固定資産減価償却率"/>
        <xdr:cNvSpPr txBox="1"/>
      </xdr:nvSpPr>
      <xdr:spPr>
        <a:xfrm>
          <a:off x="14389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688" name="n_3aveValue【公民館】&#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147519</xdr:rowOff>
    </xdr:from>
    <xdr:ext cx="405111" cy="259045"/>
    <xdr:sp macro="" textlink="">
      <xdr:nvSpPr>
        <xdr:cNvPr id="689" name="n_4aveValue【公民館】&#10;有形固定資産減価償却率"/>
        <xdr:cNvSpPr txBox="1"/>
      </xdr:nvSpPr>
      <xdr:spPr>
        <a:xfrm>
          <a:off x="12611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122300</xdr:rowOff>
    </xdr:from>
    <xdr:ext cx="405111" cy="259045"/>
    <xdr:sp macro="" textlink="">
      <xdr:nvSpPr>
        <xdr:cNvPr id="690" name="n_4mainValue【公民館】&#10;有形固定資産減価償却率"/>
        <xdr:cNvSpPr txBox="1"/>
      </xdr:nvSpPr>
      <xdr:spPr>
        <a:xfrm>
          <a:off x="12611744" y="1743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1" name="直線コネクタ 70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2" name="テキスト ボックス 70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3" name="直線コネクタ 70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4" name="テキスト ボックス 70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5" name="直線コネクタ 70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6" name="テキスト ボックス 70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7" name="直線コネクタ 70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8" name="テキスト ボックス 70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7620</xdr:rowOff>
    </xdr:from>
    <xdr:to>
      <xdr:col>116</xdr:col>
      <xdr:colOff>62864</xdr:colOff>
      <xdr:row>108</xdr:row>
      <xdr:rowOff>67056</xdr:rowOff>
    </xdr:to>
    <xdr:cxnSp macro="">
      <xdr:nvCxnSpPr>
        <xdr:cNvPr id="712" name="直線コネクタ 711"/>
        <xdr:cNvCxnSpPr/>
      </xdr:nvCxnSpPr>
      <xdr:spPr>
        <a:xfrm flipV="1">
          <a:off x="22160864" y="17495520"/>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13"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14" name="直線コネクタ 713"/>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125747</xdr:rowOff>
    </xdr:from>
    <xdr:ext cx="469744" cy="259045"/>
    <xdr:sp macro="" textlink="">
      <xdr:nvSpPr>
        <xdr:cNvPr id="715" name="【公民館】&#10;一人当たり面積最大値テキスト"/>
        <xdr:cNvSpPr txBox="1"/>
      </xdr:nvSpPr>
      <xdr:spPr>
        <a:xfrm>
          <a:off x="221996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716" name="直線コネクタ 715"/>
        <xdr:cNvCxnSpPr/>
      </xdr:nvCxnSpPr>
      <xdr:spPr>
        <a:xfrm>
          <a:off x="22072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106697</xdr:rowOff>
    </xdr:from>
    <xdr:ext cx="469744" cy="259045"/>
    <xdr:sp macro="" textlink="">
      <xdr:nvSpPr>
        <xdr:cNvPr id="717" name="【公民館】&#10;一人当たり面積平均値テキスト"/>
        <xdr:cNvSpPr txBox="1"/>
      </xdr:nvSpPr>
      <xdr:spPr>
        <a:xfrm>
          <a:off x="22199600" y="1810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718" name="フローチャート: 判断 717"/>
        <xdr:cNvSpPr/>
      </xdr:nvSpPr>
      <xdr:spPr>
        <a:xfrm>
          <a:off x="221107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20828</xdr:rowOff>
    </xdr:from>
    <xdr:to>
      <xdr:col>112</xdr:col>
      <xdr:colOff>38100</xdr:colOff>
      <xdr:row>106</xdr:row>
      <xdr:rowOff>122428</xdr:rowOff>
    </xdr:to>
    <xdr:sp macro="" textlink="">
      <xdr:nvSpPr>
        <xdr:cNvPr id="719" name="フローチャート: 判断 718"/>
        <xdr:cNvSpPr/>
      </xdr:nvSpPr>
      <xdr:spPr>
        <a:xfrm>
          <a:off x="21272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39115</xdr:rowOff>
    </xdr:from>
    <xdr:to>
      <xdr:col>107</xdr:col>
      <xdr:colOff>101600</xdr:colOff>
      <xdr:row>106</xdr:row>
      <xdr:rowOff>140715</xdr:rowOff>
    </xdr:to>
    <xdr:sp macro="" textlink="">
      <xdr:nvSpPr>
        <xdr:cNvPr id="720" name="フローチャート: 判断 719"/>
        <xdr:cNvSpPr/>
      </xdr:nvSpPr>
      <xdr:spPr>
        <a:xfrm>
          <a:off x="20383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11685</xdr:rowOff>
    </xdr:from>
    <xdr:to>
      <xdr:col>102</xdr:col>
      <xdr:colOff>165100</xdr:colOff>
      <xdr:row>106</xdr:row>
      <xdr:rowOff>113285</xdr:rowOff>
    </xdr:to>
    <xdr:sp macro="" textlink="">
      <xdr:nvSpPr>
        <xdr:cNvPr id="721" name="フローチャート: 判断 720"/>
        <xdr:cNvSpPr/>
      </xdr:nvSpPr>
      <xdr:spPr>
        <a:xfrm>
          <a:off x="19494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722" name="フローチャート: 判断 721"/>
        <xdr:cNvSpPr/>
      </xdr:nvSpPr>
      <xdr:spPr>
        <a:xfrm>
          <a:off x="18605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106</xdr:row>
      <xdr:rowOff>43687</xdr:rowOff>
    </xdr:from>
    <xdr:to>
      <xdr:col>98</xdr:col>
      <xdr:colOff>38100</xdr:colOff>
      <xdr:row>106</xdr:row>
      <xdr:rowOff>145287</xdr:rowOff>
    </xdr:to>
    <xdr:sp macro="" textlink="">
      <xdr:nvSpPr>
        <xdr:cNvPr id="728" name="楕円 727"/>
        <xdr:cNvSpPr/>
      </xdr:nvSpPr>
      <xdr:spPr>
        <a:xfrm>
          <a:off x="18605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138955</xdr:rowOff>
    </xdr:from>
    <xdr:ext cx="469744" cy="259045"/>
    <xdr:sp macro="" textlink="">
      <xdr:nvSpPr>
        <xdr:cNvPr id="729" name="n_1aveValue【公民館】&#10;一人当たり面積"/>
        <xdr:cNvSpPr txBox="1"/>
      </xdr:nvSpPr>
      <xdr:spPr>
        <a:xfrm>
          <a:off x="210757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157242</xdr:rowOff>
    </xdr:from>
    <xdr:ext cx="469744" cy="259045"/>
    <xdr:sp macro="" textlink="">
      <xdr:nvSpPr>
        <xdr:cNvPr id="730" name="n_2aveValue【公民館】&#10;一人当たり面積"/>
        <xdr:cNvSpPr txBox="1"/>
      </xdr:nvSpPr>
      <xdr:spPr>
        <a:xfrm>
          <a:off x="20199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129812</xdr:rowOff>
    </xdr:from>
    <xdr:ext cx="469744" cy="259045"/>
    <xdr:sp macro="" textlink="">
      <xdr:nvSpPr>
        <xdr:cNvPr id="731" name="n_3aveValue【公民館】&#10;一人当たり面積"/>
        <xdr:cNvSpPr txBox="1"/>
      </xdr:nvSpPr>
      <xdr:spPr>
        <a:xfrm>
          <a:off x="193104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102379</xdr:rowOff>
    </xdr:from>
    <xdr:ext cx="469744" cy="259045"/>
    <xdr:sp macro="" textlink="">
      <xdr:nvSpPr>
        <xdr:cNvPr id="732" name="n_4aveValue【公民館】&#10;一人当たり面積"/>
        <xdr:cNvSpPr txBox="1"/>
      </xdr:nvSpPr>
      <xdr:spPr>
        <a:xfrm>
          <a:off x="18421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136414</xdr:rowOff>
    </xdr:from>
    <xdr:ext cx="469744" cy="259045"/>
    <xdr:sp macro="" textlink="">
      <xdr:nvSpPr>
        <xdr:cNvPr id="733" name="n_4mainValue【公民館】&#10;一人当たり面積"/>
        <xdr:cNvSpPr txBox="1"/>
      </xdr:nvSpPr>
      <xdr:spPr>
        <a:xfrm>
          <a:off x="18421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4" name="正方形/長方形 7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5" name="正方形/長方形 7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6" name="テキスト ボックス 7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認定こども園・幼稚園・保育所及び学校施設について、有形固定資産減価償却率が類似団体内平均値を上回っている状況であるものの、耐震補強は完了しており、また藤枝市施設マネジメント計画に基づき維持管理を行っているため、施設を使用する上で支障はない状態である。道路についても同様に類似団体内平均値を大きく上回る有形固定資産減価償却率となっている。今後も適切な維持管理、計画的な整備・更新を実施し、長寿命化を図っていく。</a:t>
          </a:r>
        </a:p>
        <a:p>
          <a:r>
            <a:rPr kumimoji="1" lang="ja-JP" altLang="en-US" sz="1300">
              <a:latin typeface="ＭＳ Ｐゴシック" panose="020B0600070205080204" pitchFamily="50" charset="-128"/>
              <a:ea typeface="ＭＳ Ｐゴシック" panose="020B0600070205080204" pitchFamily="50" charset="-128"/>
            </a:rPr>
            <a:t>一方、橋りょう・トンネルについては、藤枝市橋梁長寿命化計画に基づき、耐震化・長寿命化を進めているため、類似団体内平均値と比較して有形固定資産減価償却率が低くなっている。引き続き、藤枝市橋梁長寿命化計画に基づいて適切に維持管理し、長寿命化に取り組んでいく。</a:t>
          </a:r>
        </a:p>
        <a:p>
          <a:r>
            <a:rPr kumimoji="1" lang="ja-JP" altLang="en-US" sz="1300">
              <a:latin typeface="ＭＳ Ｐゴシック" panose="020B0600070205080204" pitchFamily="50" charset="-128"/>
              <a:ea typeface="ＭＳ Ｐゴシック" panose="020B0600070205080204" pitchFamily="50" charset="-128"/>
            </a:rPr>
            <a:t>また、公営住宅については、全国平均と比較するとやや高い有形固定資産減価償却率であるものの、類似団体内平均値とほぼ同等の数値で推移している。昭和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～平成初期に建設されたものが多く、</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％を超える高い有形固定資産減価償却率となっているため、藤枝市営住宅等長寿命化計画に基づいて維持管理し、長寿命化を図っていく。</a:t>
          </a:r>
        </a:p>
        <a:p>
          <a:r>
            <a:rPr kumimoji="1" lang="ja-JP" altLang="en-US" sz="1300">
              <a:latin typeface="ＭＳ Ｐゴシック" panose="020B0600070205080204" pitchFamily="50" charset="-128"/>
              <a:ea typeface="ＭＳ Ｐゴシック" panose="020B0600070205080204" pitchFamily="50" charset="-128"/>
            </a:rPr>
            <a:t>一人当たり面積については、認定こども園・幼稚園・保育所と学校施設、公営住宅が類似団体内平均値と比べて特に低くなっている。今後の人口動態を踏まえながら、各施設の在り方を検討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静岡県藤枝市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143,580
141,788
194.06
63,231,712
59,450,142
3,700,741
30,179,654
41,333,322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61323</xdr:rowOff>
    </xdr:from>
    <xdr:to>
      <xdr:col>20</xdr:col>
      <xdr:colOff>38100</xdr:colOff>
      <xdr:row>37</xdr:row>
      <xdr:rowOff>162923</xdr:rowOff>
    </xdr:to>
    <xdr:sp macro="" textlink="">
      <xdr:nvSpPr>
        <xdr:cNvPr id="65" name="フローチャート: 判断 64"/>
        <xdr:cNvSpPr/>
      </xdr:nvSpPr>
      <xdr:spPr>
        <a:xfrm>
          <a:off x="3746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6" name="フローチャート: 判断 65"/>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126637</xdr:rowOff>
    </xdr:from>
    <xdr:to>
      <xdr:col>10</xdr:col>
      <xdr:colOff>165100</xdr:colOff>
      <xdr:row>38</xdr:row>
      <xdr:rowOff>56787</xdr:rowOff>
    </xdr:to>
    <xdr:sp macro="" textlink="">
      <xdr:nvSpPr>
        <xdr:cNvPr id="67" name="フローチャート: 判断 66"/>
        <xdr:cNvSpPr/>
      </xdr:nvSpPr>
      <xdr:spPr>
        <a:xfrm>
          <a:off x="1968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100511</xdr:rowOff>
    </xdr:from>
    <xdr:to>
      <xdr:col>6</xdr:col>
      <xdr:colOff>38100</xdr:colOff>
      <xdr:row>38</xdr:row>
      <xdr:rowOff>30662</xdr:rowOff>
    </xdr:to>
    <xdr:sp macro="" textlink="">
      <xdr:nvSpPr>
        <xdr:cNvPr id="68" name="フローチャート: 判断 67"/>
        <xdr:cNvSpPr/>
      </xdr:nvSpPr>
      <xdr:spPr>
        <a:xfrm>
          <a:off x="1079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97246</xdr:rowOff>
    </xdr:from>
    <xdr:to>
      <xdr:col>24</xdr:col>
      <xdr:colOff>114300</xdr:colOff>
      <xdr:row>41</xdr:row>
      <xdr:rowOff>27396</xdr:rowOff>
    </xdr:to>
    <xdr:sp macro="" textlink="">
      <xdr:nvSpPr>
        <xdr:cNvPr id="74" name="楕円 73"/>
        <xdr:cNvSpPr/>
      </xdr:nvSpPr>
      <xdr:spPr>
        <a:xfrm>
          <a:off x="4584700" y="6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75673</xdr:rowOff>
    </xdr:from>
    <xdr:ext cx="405111" cy="259045"/>
    <xdr:sp macro="" textlink="">
      <xdr:nvSpPr>
        <xdr:cNvPr id="75" name="【図書館】&#10;有形固定資産減価償却率該当値テキスト"/>
        <xdr:cNvSpPr txBox="1"/>
      </xdr:nvSpPr>
      <xdr:spPr>
        <a:xfrm>
          <a:off x="4673600" y="693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61323</xdr:rowOff>
    </xdr:from>
    <xdr:to>
      <xdr:col>20</xdr:col>
      <xdr:colOff>38100</xdr:colOff>
      <xdr:row>40</xdr:row>
      <xdr:rowOff>162923</xdr:rowOff>
    </xdr:to>
    <xdr:sp macro="" textlink="">
      <xdr:nvSpPr>
        <xdr:cNvPr id="76" name="楕円 75"/>
        <xdr:cNvSpPr/>
      </xdr:nvSpPr>
      <xdr:spPr>
        <a:xfrm>
          <a:off x="3746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112123</xdr:rowOff>
    </xdr:from>
    <xdr:to>
      <xdr:col>24</xdr:col>
      <xdr:colOff>63500</xdr:colOff>
      <xdr:row>40</xdr:row>
      <xdr:rowOff>148046</xdr:rowOff>
    </xdr:to>
    <xdr:cxnSp macro="">
      <xdr:nvCxnSpPr>
        <xdr:cNvPr id="77" name="直線コネクタ 76"/>
        <xdr:cNvCxnSpPr/>
      </xdr:nvCxnSpPr>
      <xdr:spPr>
        <a:xfrm>
          <a:off x="3797300" y="697012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31931</xdr:rowOff>
    </xdr:from>
    <xdr:to>
      <xdr:col>15</xdr:col>
      <xdr:colOff>101600</xdr:colOff>
      <xdr:row>40</xdr:row>
      <xdr:rowOff>133531</xdr:rowOff>
    </xdr:to>
    <xdr:sp macro="" textlink="">
      <xdr:nvSpPr>
        <xdr:cNvPr id="78" name="楕円 77"/>
        <xdr:cNvSpPr/>
      </xdr:nvSpPr>
      <xdr:spPr>
        <a:xfrm>
          <a:off x="2857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82731</xdr:rowOff>
    </xdr:from>
    <xdr:to>
      <xdr:col>19</xdr:col>
      <xdr:colOff>177800</xdr:colOff>
      <xdr:row>40</xdr:row>
      <xdr:rowOff>112123</xdr:rowOff>
    </xdr:to>
    <xdr:cxnSp macro="">
      <xdr:nvCxnSpPr>
        <xdr:cNvPr id="79" name="直線コネクタ 78"/>
        <xdr:cNvCxnSpPr/>
      </xdr:nvCxnSpPr>
      <xdr:spPr>
        <a:xfrm>
          <a:off x="2908300" y="69407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10704</xdr:rowOff>
    </xdr:from>
    <xdr:to>
      <xdr:col>10</xdr:col>
      <xdr:colOff>165100</xdr:colOff>
      <xdr:row>40</xdr:row>
      <xdr:rowOff>112304</xdr:rowOff>
    </xdr:to>
    <xdr:sp macro="" textlink="">
      <xdr:nvSpPr>
        <xdr:cNvPr id="80" name="楕円 79"/>
        <xdr:cNvSpPr/>
      </xdr:nvSpPr>
      <xdr:spPr>
        <a:xfrm>
          <a:off x="19685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61504</xdr:rowOff>
    </xdr:from>
    <xdr:to>
      <xdr:col>15</xdr:col>
      <xdr:colOff>50800</xdr:colOff>
      <xdr:row>40</xdr:row>
      <xdr:rowOff>82731</xdr:rowOff>
    </xdr:to>
    <xdr:cxnSp macro="">
      <xdr:nvCxnSpPr>
        <xdr:cNvPr id="81" name="直線コネクタ 80"/>
        <xdr:cNvCxnSpPr/>
      </xdr:nvCxnSpPr>
      <xdr:spPr>
        <a:xfrm>
          <a:off x="2019300" y="691950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159294</xdr:rowOff>
    </xdr:from>
    <xdr:to>
      <xdr:col>6</xdr:col>
      <xdr:colOff>38100</xdr:colOff>
      <xdr:row>40</xdr:row>
      <xdr:rowOff>89444</xdr:rowOff>
    </xdr:to>
    <xdr:sp macro="" textlink="">
      <xdr:nvSpPr>
        <xdr:cNvPr id="82" name="楕円 81"/>
        <xdr:cNvSpPr/>
      </xdr:nvSpPr>
      <xdr:spPr>
        <a:xfrm>
          <a:off x="1079500" y="68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38644</xdr:rowOff>
    </xdr:from>
    <xdr:to>
      <xdr:col>10</xdr:col>
      <xdr:colOff>114300</xdr:colOff>
      <xdr:row>40</xdr:row>
      <xdr:rowOff>61504</xdr:rowOff>
    </xdr:to>
    <xdr:cxnSp macro="">
      <xdr:nvCxnSpPr>
        <xdr:cNvPr id="83" name="直線コネクタ 82"/>
        <xdr:cNvCxnSpPr/>
      </xdr:nvCxnSpPr>
      <xdr:spPr>
        <a:xfrm>
          <a:off x="1130300" y="68966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8000</xdr:rowOff>
    </xdr:from>
    <xdr:ext cx="405111" cy="259045"/>
    <xdr:sp macro="" textlink="">
      <xdr:nvSpPr>
        <xdr:cNvPr id="84" name="n_1aveValue【図書館】&#10;有形固定資産減価償却率"/>
        <xdr:cNvSpPr txBox="1"/>
      </xdr:nvSpPr>
      <xdr:spPr>
        <a:xfrm>
          <a:off x="35820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5" name="n_2aveValue【図書館】&#10;有形固定資産減価償却率"/>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73314</xdr:rowOff>
    </xdr:from>
    <xdr:ext cx="405111" cy="259045"/>
    <xdr:sp macro="" textlink="">
      <xdr:nvSpPr>
        <xdr:cNvPr id="86" name="n_3aveValue【図書館】&#10;有形固定資産減価償却率"/>
        <xdr:cNvSpPr txBox="1"/>
      </xdr:nvSpPr>
      <xdr:spPr>
        <a:xfrm>
          <a:off x="18167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47188</xdr:rowOff>
    </xdr:from>
    <xdr:ext cx="405111" cy="259045"/>
    <xdr:sp macro="" textlink="">
      <xdr:nvSpPr>
        <xdr:cNvPr id="87" name="n_4aveValue【図書館】&#10;有形固定資産減価償却率"/>
        <xdr:cNvSpPr txBox="1"/>
      </xdr:nvSpPr>
      <xdr:spPr>
        <a:xfrm>
          <a:off x="927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154050</xdr:rowOff>
    </xdr:from>
    <xdr:ext cx="405111" cy="259045"/>
    <xdr:sp macro="" textlink="">
      <xdr:nvSpPr>
        <xdr:cNvPr id="88" name="n_1mainValue【図書館】&#10;有形固定資産減価償却率"/>
        <xdr:cNvSpPr txBox="1"/>
      </xdr:nvSpPr>
      <xdr:spPr>
        <a:xfrm>
          <a:off x="3582044" y="701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124658</xdr:rowOff>
    </xdr:from>
    <xdr:ext cx="405111" cy="259045"/>
    <xdr:sp macro="" textlink="">
      <xdr:nvSpPr>
        <xdr:cNvPr id="89" name="n_2mainValue【図書館】&#10;有形固定資産減価償却率"/>
        <xdr:cNvSpPr txBox="1"/>
      </xdr:nvSpPr>
      <xdr:spPr>
        <a:xfrm>
          <a:off x="27057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103431</xdr:rowOff>
    </xdr:from>
    <xdr:ext cx="405111" cy="259045"/>
    <xdr:sp macro="" textlink="">
      <xdr:nvSpPr>
        <xdr:cNvPr id="90" name="n_3mainValue【図書館】&#10;有形固定資産減価償却率"/>
        <xdr:cNvSpPr txBox="1"/>
      </xdr:nvSpPr>
      <xdr:spPr>
        <a:xfrm>
          <a:off x="1816744" y="696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80571</xdr:rowOff>
    </xdr:from>
    <xdr:ext cx="405111" cy="259045"/>
    <xdr:sp macro="" textlink="">
      <xdr:nvSpPr>
        <xdr:cNvPr id="91" name="n_4mainValue【図書館】&#10;有形固定資産減価償却率"/>
        <xdr:cNvSpPr txBox="1"/>
      </xdr:nvSpPr>
      <xdr:spPr>
        <a:xfrm>
          <a:off x="927744" y="693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95250</xdr:rowOff>
    </xdr:to>
    <xdr:cxnSp macro="">
      <xdr:nvCxnSpPr>
        <xdr:cNvPr id="115" name="直線コネクタ 114"/>
        <xdr:cNvCxnSpPr/>
      </xdr:nvCxnSpPr>
      <xdr:spPr>
        <a:xfrm flipV="1">
          <a:off x="10476865" y="560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149877</xdr:rowOff>
    </xdr:from>
    <xdr:ext cx="469744" cy="259045"/>
    <xdr:sp macro="" textlink="">
      <xdr:nvSpPr>
        <xdr:cNvPr id="120" name="【図書館】&#10;一人当たり面積平均値テキスト"/>
        <xdr:cNvSpPr txBox="1"/>
      </xdr:nvSpPr>
      <xdr:spPr>
        <a:xfrm>
          <a:off x="10515600" y="649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21" name="フローチャート: 判断 120"/>
        <xdr:cNvSpPr/>
      </xdr:nvSpPr>
      <xdr:spPr>
        <a:xfrm>
          <a:off x="10426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165100</xdr:rowOff>
    </xdr:from>
    <xdr:to>
      <xdr:col>50</xdr:col>
      <xdr:colOff>165100</xdr:colOff>
      <xdr:row>39</xdr:row>
      <xdr:rowOff>95250</xdr:rowOff>
    </xdr:to>
    <xdr:sp macro="" textlink="">
      <xdr:nvSpPr>
        <xdr:cNvPr id="122" name="フローチャート: 判断 121"/>
        <xdr:cNvSpPr/>
      </xdr:nvSpPr>
      <xdr:spPr>
        <a:xfrm>
          <a:off x="9588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3" name="フローチャート: 判断 122"/>
        <xdr:cNvSpPr/>
      </xdr:nvSpPr>
      <xdr:spPr>
        <a:xfrm>
          <a:off x="8699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5" name="フローチャート: 判断 124"/>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44450</xdr:rowOff>
    </xdr:from>
    <xdr:to>
      <xdr:col>55</xdr:col>
      <xdr:colOff>50800</xdr:colOff>
      <xdr:row>41</xdr:row>
      <xdr:rowOff>146050</xdr:rowOff>
    </xdr:to>
    <xdr:sp macro="" textlink="">
      <xdr:nvSpPr>
        <xdr:cNvPr id="131" name="楕円 130"/>
        <xdr:cNvSpPr/>
      </xdr:nvSpPr>
      <xdr:spPr>
        <a:xfrm>
          <a:off x="104267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130827</xdr:rowOff>
    </xdr:from>
    <xdr:ext cx="469744" cy="259045"/>
    <xdr:sp macro="" textlink="">
      <xdr:nvSpPr>
        <xdr:cNvPr id="132" name="【図書館】&#10;一人当たり面積該当値テキスト"/>
        <xdr:cNvSpPr txBox="1"/>
      </xdr:nvSpPr>
      <xdr:spPr>
        <a:xfrm>
          <a:off x="10515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44450</xdr:rowOff>
    </xdr:from>
    <xdr:to>
      <xdr:col>50</xdr:col>
      <xdr:colOff>165100</xdr:colOff>
      <xdr:row>41</xdr:row>
      <xdr:rowOff>146050</xdr:rowOff>
    </xdr:to>
    <xdr:sp macro="" textlink="">
      <xdr:nvSpPr>
        <xdr:cNvPr id="133" name="楕円 132"/>
        <xdr:cNvSpPr/>
      </xdr:nvSpPr>
      <xdr:spPr>
        <a:xfrm>
          <a:off x="9588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95250</xdr:rowOff>
    </xdr:from>
    <xdr:to>
      <xdr:col>55</xdr:col>
      <xdr:colOff>0</xdr:colOff>
      <xdr:row>41</xdr:row>
      <xdr:rowOff>95250</xdr:rowOff>
    </xdr:to>
    <xdr:cxnSp macro="">
      <xdr:nvCxnSpPr>
        <xdr:cNvPr id="134" name="直線コネクタ 133"/>
        <xdr:cNvCxnSpPr/>
      </xdr:nvCxnSpPr>
      <xdr:spPr>
        <a:xfrm>
          <a:off x="9639300" y="712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44450</xdr:rowOff>
    </xdr:from>
    <xdr:to>
      <xdr:col>46</xdr:col>
      <xdr:colOff>38100</xdr:colOff>
      <xdr:row>41</xdr:row>
      <xdr:rowOff>146050</xdr:rowOff>
    </xdr:to>
    <xdr:sp macro="" textlink="">
      <xdr:nvSpPr>
        <xdr:cNvPr id="135" name="楕円 134"/>
        <xdr:cNvSpPr/>
      </xdr:nvSpPr>
      <xdr:spPr>
        <a:xfrm>
          <a:off x="8699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95250</xdr:rowOff>
    </xdr:from>
    <xdr:to>
      <xdr:col>50</xdr:col>
      <xdr:colOff>114300</xdr:colOff>
      <xdr:row>41</xdr:row>
      <xdr:rowOff>95250</xdr:rowOff>
    </xdr:to>
    <xdr:cxnSp macro="">
      <xdr:nvCxnSpPr>
        <xdr:cNvPr id="136" name="直線コネクタ 135"/>
        <xdr:cNvCxnSpPr/>
      </xdr:nvCxnSpPr>
      <xdr:spPr>
        <a:xfrm>
          <a:off x="8750300" y="712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44450</xdr:rowOff>
    </xdr:from>
    <xdr:to>
      <xdr:col>41</xdr:col>
      <xdr:colOff>101600</xdr:colOff>
      <xdr:row>41</xdr:row>
      <xdr:rowOff>146050</xdr:rowOff>
    </xdr:to>
    <xdr:sp macro="" textlink="">
      <xdr:nvSpPr>
        <xdr:cNvPr id="137" name="楕円 136"/>
        <xdr:cNvSpPr/>
      </xdr:nvSpPr>
      <xdr:spPr>
        <a:xfrm>
          <a:off x="7810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95250</xdr:rowOff>
    </xdr:from>
    <xdr:to>
      <xdr:col>45</xdr:col>
      <xdr:colOff>177800</xdr:colOff>
      <xdr:row>41</xdr:row>
      <xdr:rowOff>95250</xdr:rowOff>
    </xdr:to>
    <xdr:cxnSp macro="">
      <xdr:nvCxnSpPr>
        <xdr:cNvPr id="138" name="直線コネクタ 137"/>
        <xdr:cNvCxnSpPr/>
      </xdr:nvCxnSpPr>
      <xdr:spPr>
        <a:xfrm>
          <a:off x="7861300" y="712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44450</xdr:rowOff>
    </xdr:from>
    <xdr:to>
      <xdr:col>36</xdr:col>
      <xdr:colOff>165100</xdr:colOff>
      <xdr:row>41</xdr:row>
      <xdr:rowOff>146050</xdr:rowOff>
    </xdr:to>
    <xdr:sp macro="" textlink="">
      <xdr:nvSpPr>
        <xdr:cNvPr id="139" name="楕円 138"/>
        <xdr:cNvSpPr/>
      </xdr:nvSpPr>
      <xdr:spPr>
        <a:xfrm>
          <a:off x="6921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95250</xdr:rowOff>
    </xdr:from>
    <xdr:to>
      <xdr:col>41</xdr:col>
      <xdr:colOff>50800</xdr:colOff>
      <xdr:row>41</xdr:row>
      <xdr:rowOff>95250</xdr:rowOff>
    </xdr:to>
    <xdr:cxnSp macro="">
      <xdr:nvCxnSpPr>
        <xdr:cNvPr id="140" name="直線コネクタ 139"/>
        <xdr:cNvCxnSpPr/>
      </xdr:nvCxnSpPr>
      <xdr:spPr>
        <a:xfrm>
          <a:off x="6972300" y="712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111777</xdr:rowOff>
    </xdr:from>
    <xdr:ext cx="469744" cy="259045"/>
    <xdr:sp macro="" textlink="">
      <xdr:nvSpPr>
        <xdr:cNvPr id="141" name="n_1aveValue【図書館】&#10;一人当たり面積"/>
        <xdr:cNvSpPr txBox="1"/>
      </xdr:nvSpPr>
      <xdr:spPr>
        <a:xfrm>
          <a:off x="93917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42" name="n_2aveValue【図書館】&#10;一人当たり面積"/>
        <xdr:cNvSpPr txBox="1"/>
      </xdr:nvSpPr>
      <xdr:spPr>
        <a:xfrm>
          <a:off x="8515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43" name="n_3aveValue【図書館】&#10;一人当たり面積"/>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137177</xdr:rowOff>
    </xdr:from>
    <xdr:ext cx="469744" cy="259045"/>
    <xdr:sp macro="" textlink="">
      <xdr:nvSpPr>
        <xdr:cNvPr id="144" name="n_4aveValue【図書館】&#10;一人当たり面積"/>
        <xdr:cNvSpPr txBox="1"/>
      </xdr:nvSpPr>
      <xdr:spPr>
        <a:xfrm>
          <a:off x="6737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137177</xdr:rowOff>
    </xdr:from>
    <xdr:ext cx="469744" cy="259045"/>
    <xdr:sp macro="" textlink="">
      <xdr:nvSpPr>
        <xdr:cNvPr id="145" name="n_1mainValue【図書館】&#10;一人当たり面積"/>
        <xdr:cNvSpPr txBox="1"/>
      </xdr:nvSpPr>
      <xdr:spPr>
        <a:xfrm>
          <a:off x="9391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137177</xdr:rowOff>
    </xdr:from>
    <xdr:ext cx="469744" cy="259045"/>
    <xdr:sp macro="" textlink="">
      <xdr:nvSpPr>
        <xdr:cNvPr id="146" name="n_2mainValue【図書館】&#10;一人当たり面積"/>
        <xdr:cNvSpPr txBox="1"/>
      </xdr:nvSpPr>
      <xdr:spPr>
        <a:xfrm>
          <a:off x="8515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137177</xdr:rowOff>
    </xdr:from>
    <xdr:ext cx="469744" cy="259045"/>
    <xdr:sp macro="" textlink="">
      <xdr:nvSpPr>
        <xdr:cNvPr id="147" name="n_3mainValue【図書館】&#10;一人当たり面積"/>
        <xdr:cNvSpPr txBox="1"/>
      </xdr:nvSpPr>
      <xdr:spPr>
        <a:xfrm>
          <a:off x="7626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137177</xdr:rowOff>
    </xdr:from>
    <xdr:ext cx="469744" cy="259045"/>
    <xdr:sp macro="" textlink="">
      <xdr:nvSpPr>
        <xdr:cNvPr id="148" name="n_4mainValue【図書館】&#10;一人当たり面積"/>
        <xdr:cNvSpPr txBox="1"/>
      </xdr:nvSpPr>
      <xdr:spPr>
        <a:xfrm>
          <a:off x="6737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112395</xdr:rowOff>
    </xdr:from>
    <xdr:to>
      <xdr:col>24</xdr:col>
      <xdr:colOff>62865</xdr:colOff>
      <xdr:row>62</xdr:row>
      <xdr:rowOff>165735</xdr:rowOff>
    </xdr:to>
    <xdr:cxnSp macro="">
      <xdr:nvCxnSpPr>
        <xdr:cNvPr id="173" name="直線コネクタ 172"/>
        <xdr:cNvCxnSpPr/>
      </xdr:nvCxnSpPr>
      <xdr:spPr>
        <a:xfrm flipV="1">
          <a:off x="4634865" y="9713595"/>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169562</xdr:rowOff>
    </xdr:from>
    <xdr:ext cx="405111" cy="259045"/>
    <xdr:sp macro="" textlink="">
      <xdr:nvSpPr>
        <xdr:cNvPr id="174" name="【体育館・プール】&#10;有形固定資産減価償却率最小値テキスト"/>
        <xdr:cNvSpPr txBox="1"/>
      </xdr:nvSpPr>
      <xdr:spPr>
        <a:xfrm>
          <a:off x="4673600" y="1079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165735</xdr:rowOff>
    </xdr:from>
    <xdr:to>
      <xdr:col>24</xdr:col>
      <xdr:colOff>152400</xdr:colOff>
      <xdr:row>62</xdr:row>
      <xdr:rowOff>165735</xdr:rowOff>
    </xdr:to>
    <xdr:cxnSp macro="">
      <xdr:nvCxnSpPr>
        <xdr:cNvPr id="175" name="直線コネクタ 174"/>
        <xdr:cNvCxnSpPr/>
      </xdr:nvCxnSpPr>
      <xdr:spPr>
        <a:xfrm>
          <a:off x="4546600" y="10795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59072</xdr:rowOff>
    </xdr:from>
    <xdr:ext cx="405111" cy="259045"/>
    <xdr:sp macro="" textlink="">
      <xdr:nvSpPr>
        <xdr:cNvPr id="176" name="【体育館・プール】&#10;有形固定資産減価償却率最大値テキスト"/>
        <xdr:cNvSpPr txBox="1"/>
      </xdr:nvSpPr>
      <xdr:spPr>
        <a:xfrm>
          <a:off x="4673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112395</xdr:rowOff>
    </xdr:from>
    <xdr:to>
      <xdr:col>24</xdr:col>
      <xdr:colOff>152400</xdr:colOff>
      <xdr:row>56</xdr:row>
      <xdr:rowOff>112395</xdr:rowOff>
    </xdr:to>
    <xdr:cxnSp macro="">
      <xdr:nvCxnSpPr>
        <xdr:cNvPr id="177" name="直線コネクタ 176"/>
        <xdr:cNvCxnSpPr/>
      </xdr:nvCxnSpPr>
      <xdr:spPr>
        <a:xfrm>
          <a:off x="4546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78" name="【体育館・プール】&#10;有形固定資産減価償却率平均値テキスト"/>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79" name="フローチャート: 判断 178"/>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180" name="フローチャート: 判断 179"/>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1" name="フローチャート: 判断 180"/>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111125</xdr:rowOff>
    </xdr:from>
    <xdr:to>
      <xdr:col>10</xdr:col>
      <xdr:colOff>165100</xdr:colOff>
      <xdr:row>60</xdr:row>
      <xdr:rowOff>41275</xdr:rowOff>
    </xdr:to>
    <xdr:sp macro="" textlink="">
      <xdr:nvSpPr>
        <xdr:cNvPr id="182" name="フローチャート: 判断 181"/>
        <xdr:cNvSpPr/>
      </xdr:nvSpPr>
      <xdr:spPr>
        <a:xfrm>
          <a:off x="196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82550</xdr:rowOff>
    </xdr:from>
    <xdr:to>
      <xdr:col>6</xdr:col>
      <xdr:colOff>38100</xdr:colOff>
      <xdr:row>60</xdr:row>
      <xdr:rowOff>12700</xdr:rowOff>
    </xdr:to>
    <xdr:sp macro="" textlink="">
      <xdr:nvSpPr>
        <xdr:cNvPr id="183" name="フローチャート: 判断 182"/>
        <xdr:cNvSpPr/>
      </xdr:nvSpPr>
      <xdr:spPr>
        <a:xfrm>
          <a:off x="1079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80645</xdr:rowOff>
    </xdr:from>
    <xdr:to>
      <xdr:col>24</xdr:col>
      <xdr:colOff>114300</xdr:colOff>
      <xdr:row>60</xdr:row>
      <xdr:rowOff>10795</xdr:rowOff>
    </xdr:to>
    <xdr:sp macro="" textlink="">
      <xdr:nvSpPr>
        <xdr:cNvPr id="189" name="楕円 188"/>
        <xdr:cNvSpPr/>
      </xdr:nvSpPr>
      <xdr:spPr>
        <a:xfrm>
          <a:off x="45847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103522</xdr:rowOff>
    </xdr:from>
    <xdr:ext cx="405111" cy="259045"/>
    <xdr:sp macro="" textlink="">
      <xdr:nvSpPr>
        <xdr:cNvPr id="190" name="【体育館・プール】&#10;有形固定資産減価償却率該当値テキスト"/>
        <xdr:cNvSpPr txBox="1"/>
      </xdr:nvSpPr>
      <xdr:spPr>
        <a:xfrm>
          <a:off x="4673600"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34925</xdr:rowOff>
    </xdr:from>
    <xdr:to>
      <xdr:col>20</xdr:col>
      <xdr:colOff>38100</xdr:colOff>
      <xdr:row>59</xdr:row>
      <xdr:rowOff>136525</xdr:rowOff>
    </xdr:to>
    <xdr:sp macro="" textlink="">
      <xdr:nvSpPr>
        <xdr:cNvPr id="191" name="楕円 190"/>
        <xdr:cNvSpPr/>
      </xdr:nvSpPr>
      <xdr:spPr>
        <a:xfrm>
          <a:off x="3746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85725</xdr:rowOff>
    </xdr:from>
    <xdr:to>
      <xdr:col>24</xdr:col>
      <xdr:colOff>63500</xdr:colOff>
      <xdr:row>59</xdr:row>
      <xdr:rowOff>131445</xdr:rowOff>
    </xdr:to>
    <xdr:cxnSp macro="">
      <xdr:nvCxnSpPr>
        <xdr:cNvPr id="192" name="直線コネクタ 191"/>
        <xdr:cNvCxnSpPr/>
      </xdr:nvCxnSpPr>
      <xdr:spPr>
        <a:xfrm>
          <a:off x="3797300" y="102012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80645</xdr:rowOff>
    </xdr:from>
    <xdr:to>
      <xdr:col>15</xdr:col>
      <xdr:colOff>101600</xdr:colOff>
      <xdr:row>60</xdr:row>
      <xdr:rowOff>10795</xdr:rowOff>
    </xdr:to>
    <xdr:sp macro="" textlink="">
      <xdr:nvSpPr>
        <xdr:cNvPr id="193" name="楕円 192"/>
        <xdr:cNvSpPr/>
      </xdr:nvSpPr>
      <xdr:spPr>
        <a:xfrm>
          <a:off x="2857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85725</xdr:rowOff>
    </xdr:from>
    <xdr:to>
      <xdr:col>19</xdr:col>
      <xdr:colOff>177800</xdr:colOff>
      <xdr:row>59</xdr:row>
      <xdr:rowOff>131445</xdr:rowOff>
    </xdr:to>
    <xdr:cxnSp macro="">
      <xdr:nvCxnSpPr>
        <xdr:cNvPr id="194" name="直線コネクタ 193"/>
        <xdr:cNvCxnSpPr/>
      </xdr:nvCxnSpPr>
      <xdr:spPr>
        <a:xfrm flipV="1">
          <a:off x="2908300" y="102012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103505</xdr:rowOff>
    </xdr:from>
    <xdr:to>
      <xdr:col>10</xdr:col>
      <xdr:colOff>165100</xdr:colOff>
      <xdr:row>60</xdr:row>
      <xdr:rowOff>33655</xdr:rowOff>
    </xdr:to>
    <xdr:sp macro="" textlink="">
      <xdr:nvSpPr>
        <xdr:cNvPr id="195" name="楕円 194"/>
        <xdr:cNvSpPr/>
      </xdr:nvSpPr>
      <xdr:spPr>
        <a:xfrm>
          <a:off x="1968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131445</xdr:rowOff>
    </xdr:from>
    <xdr:to>
      <xdr:col>15</xdr:col>
      <xdr:colOff>50800</xdr:colOff>
      <xdr:row>59</xdr:row>
      <xdr:rowOff>154305</xdr:rowOff>
    </xdr:to>
    <xdr:cxnSp macro="">
      <xdr:nvCxnSpPr>
        <xdr:cNvPr id="196" name="直線コネクタ 195"/>
        <xdr:cNvCxnSpPr/>
      </xdr:nvCxnSpPr>
      <xdr:spPr>
        <a:xfrm flipV="1">
          <a:off x="2019300" y="102469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31115</xdr:rowOff>
    </xdr:from>
    <xdr:to>
      <xdr:col>6</xdr:col>
      <xdr:colOff>38100</xdr:colOff>
      <xdr:row>59</xdr:row>
      <xdr:rowOff>132715</xdr:rowOff>
    </xdr:to>
    <xdr:sp macro="" textlink="">
      <xdr:nvSpPr>
        <xdr:cNvPr id="197" name="楕円 196"/>
        <xdr:cNvSpPr/>
      </xdr:nvSpPr>
      <xdr:spPr>
        <a:xfrm>
          <a:off x="1079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81915</xdr:rowOff>
    </xdr:from>
    <xdr:to>
      <xdr:col>10</xdr:col>
      <xdr:colOff>114300</xdr:colOff>
      <xdr:row>59</xdr:row>
      <xdr:rowOff>154305</xdr:rowOff>
    </xdr:to>
    <xdr:cxnSp macro="">
      <xdr:nvCxnSpPr>
        <xdr:cNvPr id="198" name="直線コネクタ 197"/>
        <xdr:cNvCxnSpPr/>
      </xdr:nvCxnSpPr>
      <xdr:spPr>
        <a:xfrm>
          <a:off x="1130300" y="1019746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60977</xdr:rowOff>
    </xdr:from>
    <xdr:ext cx="405111" cy="259045"/>
    <xdr:sp macro="" textlink="">
      <xdr:nvSpPr>
        <xdr:cNvPr id="199" name="n_1aveValue【体育館・プール】&#10;有形固定資産減価償却率"/>
        <xdr:cNvSpPr txBox="1"/>
      </xdr:nvSpPr>
      <xdr:spPr>
        <a:xfrm>
          <a:off x="3582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200" name="n_2aveValue【体育館・プール】&#10;有形固定資産減価償却率"/>
        <xdr:cNvSpPr txBox="1"/>
      </xdr:nvSpPr>
      <xdr:spPr>
        <a:xfrm>
          <a:off x="2705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32402</xdr:rowOff>
    </xdr:from>
    <xdr:ext cx="405111" cy="259045"/>
    <xdr:sp macro="" textlink="">
      <xdr:nvSpPr>
        <xdr:cNvPr id="201" name="n_3aveValue【体育館・プール】&#10;有形固定資産減価償却率"/>
        <xdr:cNvSpPr txBox="1"/>
      </xdr:nvSpPr>
      <xdr:spPr>
        <a:xfrm>
          <a:off x="1816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3827</xdr:rowOff>
    </xdr:from>
    <xdr:ext cx="405111" cy="259045"/>
    <xdr:sp macro="" textlink="">
      <xdr:nvSpPr>
        <xdr:cNvPr id="202" name="n_4aveValue【体育館・プール】&#10;有形固定資産減価償却率"/>
        <xdr:cNvSpPr txBox="1"/>
      </xdr:nvSpPr>
      <xdr:spPr>
        <a:xfrm>
          <a:off x="927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153052</xdr:rowOff>
    </xdr:from>
    <xdr:ext cx="405111" cy="259045"/>
    <xdr:sp macro="" textlink="">
      <xdr:nvSpPr>
        <xdr:cNvPr id="203" name="n_1mainValue【体育館・プール】&#10;有形固定資産減価償却率"/>
        <xdr:cNvSpPr txBox="1"/>
      </xdr:nvSpPr>
      <xdr:spPr>
        <a:xfrm>
          <a:off x="35820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27322</xdr:rowOff>
    </xdr:from>
    <xdr:ext cx="405111" cy="259045"/>
    <xdr:sp macro="" textlink="">
      <xdr:nvSpPr>
        <xdr:cNvPr id="204" name="n_2mainValue【体育館・プール】&#10;有形固定資産減価償却率"/>
        <xdr:cNvSpPr txBox="1"/>
      </xdr:nvSpPr>
      <xdr:spPr>
        <a:xfrm>
          <a:off x="27057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50182</xdr:rowOff>
    </xdr:from>
    <xdr:ext cx="405111" cy="259045"/>
    <xdr:sp macro="" textlink="">
      <xdr:nvSpPr>
        <xdr:cNvPr id="205" name="n_3mainValue【体育館・プール】&#10;有形固定資産減価償却率"/>
        <xdr:cNvSpPr txBox="1"/>
      </xdr:nvSpPr>
      <xdr:spPr>
        <a:xfrm>
          <a:off x="1816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149242</xdr:rowOff>
    </xdr:from>
    <xdr:ext cx="405111" cy="259045"/>
    <xdr:sp macro="" textlink="">
      <xdr:nvSpPr>
        <xdr:cNvPr id="206" name="n_4mainValue【体育館・プール】&#10;有形固定資産減価償却率"/>
        <xdr:cNvSpPr txBox="1"/>
      </xdr:nvSpPr>
      <xdr:spPr>
        <a:xfrm>
          <a:off x="9277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140970</xdr:rowOff>
    </xdr:to>
    <xdr:cxnSp macro="">
      <xdr:nvCxnSpPr>
        <xdr:cNvPr id="230" name="直線コネクタ 229"/>
        <xdr:cNvCxnSpPr/>
      </xdr:nvCxnSpPr>
      <xdr:spPr>
        <a:xfrm flipV="1">
          <a:off x="10476865" y="97612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144797</xdr:rowOff>
    </xdr:from>
    <xdr:ext cx="469744" cy="259045"/>
    <xdr:sp macro="" textlink="">
      <xdr:nvSpPr>
        <xdr:cNvPr id="231" name="【体育館・プール】&#10;一人当たり面積最小値テキスト"/>
        <xdr:cNvSpPr txBox="1"/>
      </xdr:nvSpPr>
      <xdr:spPr>
        <a:xfrm>
          <a:off x="10515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140970</xdr:rowOff>
    </xdr:from>
    <xdr:to>
      <xdr:col>55</xdr:col>
      <xdr:colOff>88900</xdr:colOff>
      <xdr:row>63</xdr:row>
      <xdr:rowOff>140970</xdr:rowOff>
    </xdr:to>
    <xdr:cxnSp macro="">
      <xdr:nvCxnSpPr>
        <xdr:cNvPr id="232" name="直線コネクタ 231"/>
        <xdr:cNvCxnSpPr/>
      </xdr:nvCxnSpPr>
      <xdr:spPr>
        <a:xfrm>
          <a:off x="10388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3" name="【体育館・プール】&#10;一人当たり面積最大値テキスト"/>
        <xdr:cNvSpPr txBox="1"/>
      </xdr:nvSpPr>
      <xdr:spPr>
        <a:xfrm>
          <a:off x="10515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4" name="直線コネクタ 233"/>
        <xdr:cNvCxnSpPr/>
      </xdr:nvCxnSpPr>
      <xdr:spPr>
        <a:xfrm>
          <a:off x="10388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69232</xdr:rowOff>
    </xdr:from>
    <xdr:ext cx="469744" cy="259045"/>
    <xdr:sp macro="" textlink="">
      <xdr:nvSpPr>
        <xdr:cNvPr id="235" name="【体育館・プール】&#10;一人当たり面積平均値テキスト"/>
        <xdr:cNvSpPr txBox="1"/>
      </xdr:nvSpPr>
      <xdr:spPr>
        <a:xfrm>
          <a:off x="10515600" y="1052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46355</xdr:rowOff>
    </xdr:from>
    <xdr:to>
      <xdr:col>55</xdr:col>
      <xdr:colOff>50800</xdr:colOff>
      <xdr:row>62</xdr:row>
      <xdr:rowOff>147955</xdr:rowOff>
    </xdr:to>
    <xdr:sp macro="" textlink="">
      <xdr:nvSpPr>
        <xdr:cNvPr id="236" name="フローチャート: 判断 235"/>
        <xdr:cNvSpPr/>
      </xdr:nvSpPr>
      <xdr:spPr>
        <a:xfrm>
          <a:off x="104267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97790</xdr:rowOff>
    </xdr:from>
    <xdr:to>
      <xdr:col>50</xdr:col>
      <xdr:colOff>165100</xdr:colOff>
      <xdr:row>63</xdr:row>
      <xdr:rowOff>27940</xdr:rowOff>
    </xdr:to>
    <xdr:sp macro="" textlink="">
      <xdr:nvSpPr>
        <xdr:cNvPr id="237" name="フローチャート: 判断 236"/>
        <xdr:cNvSpPr/>
      </xdr:nvSpPr>
      <xdr:spPr>
        <a:xfrm>
          <a:off x="9588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103505</xdr:rowOff>
    </xdr:from>
    <xdr:to>
      <xdr:col>46</xdr:col>
      <xdr:colOff>38100</xdr:colOff>
      <xdr:row>63</xdr:row>
      <xdr:rowOff>33655</xdr:rowOff>
    </xdr:to>
    <xdr:sp macro="" textlink="">
      <xdr:nvSpPr>
        <xdr:cNvPr id="238" name="フローチャート: 判断 237"/>
        <xdr:cNvSpPr/>
      </xdr:nvSpPr>
      <xdr:spPr>
        <a:xfrm>
          <a:off x="8699500" y="1073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99695</xdr:rowOff>
    </xdr:from>
    <xdr:to>
      <xdr:col>41</xdr:col>
      <xdr:colOff>101600</xdr:colOff>
      <xdr:row>63</xdr:row>
      <xdr:rowOff>29845</xdr:rowOff>
    </xdr:to>
    <xdr:sp macro="" textlink="">
      <xdr:nvSpPr>
        <xdr:cNvPr id="239" name="フローチャート: 判断 238"/>
        <xdr:cNvSpPr/>
      </xdr:nvSpPr>
      <xdr:spPr>
        <a:xfrm>
          <a:off x="7810500" y="1072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105410</xdr:rowOff>
    </xdr:from>
    <xdr:to>
      <xdr:col>36</xdr:col>
      <xdr:colOff>165100</xdr:colOff>
      <xdr:row>63</xdr:row>
      <xdr:rowOff>35560</xdr:rowOff>
    </xdr:to>
    <xdr:sp macro="" textlink="">
      <xdr:nvSpPr>
        <xdr:cNvPr id="240" name="フローチャート: 判断 239"/>
        <xdr:cNvSpPr/>
      </xdr:nvSpPr>
      <xdr:spPr>
        <a:xfrm>
          <a:off x="6921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42545</xdr:rowOff>
    </xdr:from>
    <xdr:to>
      <xdr:col>55</xdr:col>
      <xdr:colOff>50800</xdr:colOff>
      <xdr:row>63</xdr:row>
      <xdr:rowOff>144145</xdr:rowOff>
    </xdr:to>
    <xdr:sp macro="" textlink="">
      <xdr:nvSpPr>
        <xdr:cNvPr id="246" name="楕円 245"/>
        <xdr:cNvSpPr/>
      </xdr:nvSpPr>
      <xdr:spPr>
        <a:xfrm>
          <a:off x="10426700" y="1084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128922</xdr:rowOff>
    </xdr:from>
    <xdr:ext cx="469744" cy="259045"/>
    <xdr:sp macro="" textlink="">
      <xdr:nvSpPr>
        <xdr:cNvPr id="247" name="【体育館・プール】&#10;一人当たり面積該当値テキスト"/>
        <xdr:cNvSpPr txBox="1"/>
      </xdr:nvSpPr>
      <xdr:spPr>
        <a:xfrm>
          <a:off x="10515600" y="1075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42545</xdr:rowOff>
    </xdr:from>
    <xdr:to>
      <xdr:col>50</xdr:col>
      <xdr:colOff>165100</xdr:colOff>
      <xdr:row>63</xdr:row>
      <xdr:rowOff>144145</xdr:rowOff>
    </xdr:to>
    <xdr:sp macro="" textlink="">
      <xdr:nvSpPr>
        <xdr:cNvPr id="248" name="楕円 247"/>
        <xdr:cNvSpPr/>
      </xdr:nvSpPr>
      <xdr:spPr>
        <a:xfrm>
          <a:off x="9588500" y="1084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93345</xdr:rowOff>
    </xdr:from>
    <xdr:to>
      <xdr:col>55</xdr:col>
      <xdr:colOff>0</xdr:colOff>
      <xdr:row>63</xdr:row>
      <xdr:rowOff>93345</xdr:rowOff>
    </xdr:to>
    <xdr:cxnSp macro="">
      <xdr:nvCxnSpPr>
        <xdr:cNvPr id="249" name="直線コネクタ 248"/>
        <xdr:cNvCxnSpPr/>
      </xdr:nvCxnSpPr>
      <xdr:spPr>
        <a:xfrm>
          <a:off x="9639300" y="108946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59690</xdr:rowOff>
    </xdr:from>
    <xdr:to>
      <xdr:col>46</xdr:col>
      <xdr:colOff>38100</xdr:colOff>
      <xdr:row>63</xdr:row>
      <xdr:rowOff>161290</xdr:rowOff>
    </xdr:to>
    <xdr:sp macro="" textlink="">
      <xdr:nvSpPr>
        <xdr:cNvPr id="250" name="楕円 249"/>
        <xdr:cNvSpPr/>
      </xdr:nvSpPr>
      <xdr:spPr>
        <a:xfrm>
          <a:off x="8699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93345</xdr:rowOff>
    </xdr:from>
    <xdr:to>
      <xdr:col>50</xdr:col>
      <xdr:colOff>114300</xdr:colOff>
      <xdr:row>63</xdr:row>
      <xdr:rowOff>110490</xdr:rowOff>
    </xdr:to>
    <xdr:cxnSp macro="">
      <xdr:nvCxnSpPr>
        <xdr:cNvPr id="251" name="直線コネクタ 250"/>
        <xdr:cNvCxnSpPr/>
      </xdr:nvCxnSpPr>
      <xdr:spPr>
        <a:xfrm flipV="1">
          <a:off x="8750300" y="108946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59690</xdr:rowOff>
    </xdr:from>
    <xdr:to>
      <xdr:col>41</xdr:col>
      <xdr:colOff>101600</xdr:colOff>
      <xdr:row>63</xdr:row>
      <xdr:rowOff>161290</xdr:rowOff>
    </xdr:to>
    <xdr:sp macro="" textlink="">
      <xdr:nvSpPr>
        <xdr:cNvPr id="252" name="楕円 251"/>
        <xdr:cNvSpPr/>
      </xdr:nvSpPr>
      <xdr:spPr>
        <a:xfrm>
          <a:off x="7810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110490</xdr:rowOff>
    </xdr:from>
    <xdr:to>
      <xdr:col>45</xdr:col>
      <xdr:colOff>177800</xdr:colOff>
      <xdr:row>63</xdr:row>
      <xdr:rowOff>110490</xdr:rowOff>
    </xdr:to>
    <xdr:cxnSp macro="">
      <xdr:nvCxnSpPr>
        <xdr:cNvPr id="253" name="直線コネクタ 252"/>
        <xdr:cNvCxnSpPr/>
      </xdr:nvCxnSpPr>
      <xdr:spPr>
        <a:xfrm>
          <a:off x="7861300" y="10911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61595</xdr:rowOff>
    </xdr:from>
    <xdr:to>
      <xdr:col>36</xdr:col>
      <xdr:colOff>165100</xdr:colOff>
      <xdr:row>63</xdr:row>
      <xdr:rowOff>163195</xdr:rowOff>
    </xdr:to>
    <xdr:sp macro="" textlink="">
      <xdr:nvSpPr>
        <xdr:cNvPr id="254" name="楕円 253"/>
        <xdr:cNvSpPr/>
      </xdr:nvSpPr>
      <xdr:spPr>
        <a:xfrm>
          <a:off x="69215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110490</xdr:rowOff>
    </xdr:from>
    <xdr:to>
      <xdr:col>41</xdr:col>
      <xdr:colOff>50800</xdr:colOff>
      <xdr:row>63</xdr:row>
      <xdr:rowOff>112395</xdr:rowOff>
    </xdr:to>
    <xdr:cxnSp macro="">
      <xdr:nvCxnSpPr>
        <xdr:cNvPr id="255" name="直線コネクタ 254"/>
        <xdr:cNvCxnSpPr/>
      </xdr:nvCxnSpPr>
      <xdr:spPr>
        <a:xfrm flipV="1">
          <a:off x="6972300" y="109118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44467</xdr:rowOff>
    </xdr:from>
    <xdr:ext cx="469744" cy="259045"/>
    <xdr:sp macro="" textlink="">
      <xdr:nvSpPr>
        <xdr:cNvPr id="256" name="n_1aveValue【体育館・プール】&#10;一人当たり面積"/>
        <xdr:cNvSpPr txBox="1"/>
      </xdr:nvSpPr>
      <xdr:spPr>
        <a:xfrm>
          <a:off x="9391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50182</xdr:rowOff>
    </xdr:from>
    <xdr:ext cx="469744" cy="259045"/>
    <xdr:sp macro="" textlink="">
      <xdr:nvSpPr>
        <xdr:cNvPr id="257" name="n_2aveValue【体育館・プール】&#10;一人当たり面積"/>
        <xdr:cNvSpPr txBox="1"/>
      </xdr:nvSpPr>
      <xdr:spPr>
        <a:xfrm>
          <a:off x="8515427" y="1050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46372</xdr:rowOff>
    </xdr:from>
    <xdr:ext cx="469744" cy="259045"/>
    <xdr:sp macro="" textlink="">
      <xdr:nvSpPr>
        <xdr:cNvPr id="258" name="n_3aveValue【体育館・プール】&#10;一人当たり面積"/>
        <xdr:cNvSpPr txBox="1"/>
      </xdr:nvSpPr>
      <xdr:spPr>
        <a:xfrm>
          <a:off x="7626427" y="1050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52087</xdr:rowOff>
    </xdr:from>
    <xdr:ext cx="469744" cy="259045"/>
    <xdr:sp macro="" textlink="">
      <xdr:nvSpPr>
        <xdr:cNvPr id="259" name="n_4aveValue【体育館・プール】&#10;一人当たり面積"/>
        <xdr:cNvSpPr txBox="1"/>
      </xdr:nvSpPr>
      <xdr:spPr>
        <a:xfrm>
          <a:off x="6737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135272</xdr:rowOff>
    </xdr:from>
    <xdr:ext cx="469744" cy="259045"/>
    <xdr:sp macro="" textlink="">
      <xdr:nvSpPr>
        <xdr:cNvPr id="260" name="n_1mainValue【体育館・プール】&#10;一人当たり面積"/>
        <xdr:cNvSpPr txBox="1"/>
      </xdr:nvSpPr>
      <xdr:spPr>
        <a:xfrm>
          <a:off x="9391727" y="1093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152417</xdr:rowOff>
    </xdr:from>
    <xdr:ext cx="469744" cy="259045"/>
    <xdr:sp macro="" textlink="">
      <xdr:nvSpPr>
        <xdr:cNvPr id="261" name="n_2mainValue【体育館・プール】&#10;一人当たり面積"/>
        <xdr:cNvSpPr txBox="1"/>
      </xdr:nvSpPr>
      <xdr:spPr>
        <a:xfrm>
          <a:off x="85154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152417</xdr:rowOff>
    </xdr:from>
    <xdr:ext cx="469744" cy="259045"/>
    <xdr:sp macro="" textlink="">
      <xdr:nvSpPr>
        <xdr:cNvPr id="262" name="n_3mainValue【体育館・プール】&#10;一人当たり面積"/>
        <xdr:cNvSpPr txBox="1"/>
      </xdr:nvSpPr>
      <xdr:spPr>
        <a:xfrm>
          <a:off x="76264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154322</xdr:rowOff>
    </xdr:from>
    <xdr:ext cx="469744" cy="259045"/>
    <xdr:sp macro="" textlink="">
      <xdr:nvSpPr>
        <xdr:cNvPr id="263" name="n_4mainValue【体育館・プール】&#10;一人当たり面積"/>
        <xdr:cNvSpPr txBox="1"/>
      </xdr:nvSpPr>
      <xdr:spPr>
        <a:xfrm>
          <a:off x="6737427" y="109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85</xdr:row>
      <xdr:rowOff>124968</xdr:rowOff>
    </xdr:to>
    <xdr:cxnSp macro="">
      <xdr:nvCxnSpPr>
        <xdr:cNvPr id="286" name="直線コネクタ 285"/>
        <xdr:cNvCxnSpPr/>
      </xdr:nvCxnSpPr>
      <xdr:spPr>
        <a:xfrm flipV="1">
          <a:off x="4634865" y="13324332"/>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128795</xdr:rowOff>
    </xdr:from>
    <xdr:ext cx="405111" cy="259045"/>
    <xdr:sp macro="" textlink="">
      <xdr:nvSpPr>
        <xdr:cNvPr id="287" name="【福祉施設】&#10;有形固定資産減価償却率最小値テキスト"/>
        <xdr:cNvSpPr txBox="1"/>
      </xdr:nvSpPr>
      <xdr:spPr>
        <a:xfrm>
          <a:off x="4673600" y="1470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124968</xdr:rowOff>
    </xdr:from>
    <xdr:to>
      <xdr:col>24</xdr:col>
      <xdr:colOff>152400</xdr:colOff>
      <xdr:row>85</xdr:row>
      <xdr:rowOff>124968</xdr:rowOff>
    </xdr:to>
    <xdr:cxnSp macro="">
      <xdr:nvCxnSpPr>
        <xdr:cNvPr id="288" name="直線コネクタ 287"/>
        <xdr:cNvCxnSpPr/>
      </xdr:nvCxnSpPr>
      <xdr:spPr>
        <a:xfrm>
          <a:off x="4546600" y="1469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89" name="【福祉施設】&#10;有形固定資産減価償却率最大値テキスト"/>
        <xdr:cNvSpPr txBox="1"/>
      </xdr:nvSpPr>
      <xdr:spPr>
        <a:xfrm>
          <a:off x="46736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90" name="直線コネクタ 289"/>
        <xdr:cNvCxnSpPr/>
      </xdr:nvCxnSpPr>
      <xdr:spPr>
        <a:xfrm>
          <a:off x="4546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50309</xdr:rowOff>
    </xdr:from>
    <xdr:ext cx="405111" cy="259045"/>
    <xdr:sp macro="" textlink="">
      <xdr:nvSpPr>
        <xdr:cNvPr id="291" name="【福祉施設】&#10;有形固定資産減価償却率平均値テキスト"/>
        <xdr:cNvSpPr txBox="1"/>
      </xdr:nvSpPr>
      <xdr:spPr>
        <a:xfrm>
          <a:off x="4673600" y="137663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71882</xdr:rowOff>
    </xdr:from>
    <xdr:to>
      <xdr:col>24</xdr:col>
      <xdr:colOff>114300</xdr:colOff>
      <xdr:row>81</xdr:row>
      <xdr:rowOff>2032</xdr:rowOff>
    </xdr:to>
    <xdr:sp macro="" textlink="">
      <xdr:nvSpPr>
        <xdr:cNvPr id="292" name="フローチャート: 判断 291"/>
        <xdr:cNvSpPr/>
      </xdr:nvSpPr>
      <xdr:spPr>
        <a:xfrm>
          <a:off x="4584700" y="1378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51308</xdr:rowOff>
    </xdr:from>
    <xdr:to>
      <xdr:col>20</xdr:col>
      <xdr:colOff>38100</xdr:colOff>
      <xdr:row>80</xdr:row>
      <xdr:rowOff>152908</xdr:rowOff>
    </xdr:to>
    <xdr:sp macro="" textlink="">
      <xdr:nvSpPr>
        <xdr:cNvPr id="293" name="フローチャート: 判断 292"/>
        <xdr:cNvSpPr/>
      </xdr:nvSpPr>
      <xdr:spPr>
        <a:xfrm>
          <a:off x="3746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170180</xdr:rowOff>
    </xdr:from>
    <xdr:to>
      <xdr:col>15</xdr:col>
      <xdr:colOff>101600</xdr:colOff>
      <xdr:row>80</xdr:row>
      <xdr:rowOff>100330</xdr:rowOff>
    </xdr:to>
    <xdr:sp macro="" textlink="">
      <xdr:nvSpPr>
        <xdr:cNvPr id="294" name="フローチャート: 判断 293"/>
        <xdr:cNvSpPr/>
      </xdr:nvSpPr>
      <xdr:spPr>
        <a:xfrm>
          <a:off x="2857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133604</xdr:rowOff>
    </xdr:from>
    <xdr:to>
      <xdr:col>10</xdr:col>
      <xdr:colOff>165100</xdr:colOff>
      <xdr:row>80</xdr:row>
      <xdr:rowOff>63754</xdr:rowOff>
    </xdr:to>
    <xdr:sp macro="" textlink="">
      <xdr:nvSpPr>
        <xdr:cNvPr id="295" name="フローチャート: 判断 294"/>
        <xdr:cNvSpPr/>
      </xdr:nvSpPr>
      <xdr:spPr>
        <a:xfrm>
          <a:off x="1968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138176</xdr:rowOff>
    </xdr:from>
    <xdr:to>
      <xdr:col>6</xdr:col>
      <xdr:colOff>38100</xdr:colOff>
      <xdr:row>80</xdr:row>
      <xdr:rowOff>68326</xdr:rowOff>
    </xdr:to>
    <xdr:sp macro="" textlink="">
      <xdr:nvSpPr>
        <xdr:cNvPr id="296" name="フローチャート: 判断 295"/>
        <xdr:cNvSpPr/>
      </xdr:nvSpPr>
      <xdr:spPr>
        <a:xfrm>
          <a:off x="1079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7874</xdr:rowOff>
    </xdr:from>
    <xdr:to>
      <xdr:col>24</xdr:col>
      <xdr:colOff>114300</xdr:colOff>
      <xdr:row>80</xdr:row>
      <xdr:rowOff>109474</xdr:rowOff>
    </xdr:to>
    <xdr:sp macro="" textlink="">
      <xdr:nvSpPr>
        <xdr:cNvPr id="302" name="楕円 301"/>
        <xdr:cNvSpPr/>
      </xdr:nvSpPr>
      <xdr:spPr>
        <a:xfrm>
          <a:off x="4584700" y="137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30751</xdr:rowOff>
    </xdr:from>
    <xdr:ext cx="405111" cy="259045"/>
    <xdr:sp macro="" textlink="">
      <xdr:nvSpPr>
        <xdr:cNvPr id="303" name="【福祉施設】&#10;有形固定資産減価償却率該当値テキスト"/>
        <xdr:cNvSpPr txBox="1"/>
      </xdr:nvSpPr>
      <xdr:spPr>
        <a:xfrm>
          <a:off x="4673600" y="135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170180</xdr:rowOff>
    </xdr:from>
    <xdr:to>
      <xdr:col>20</xdr:col>
      <xdr:colOff>38100</xdr:colOff>
      <xdr:row>83</xdr:row>
      <xdr:rowOff>100330</xdr:rowOff>
    </xdr:to>
    <xdr:sp macro="" textlink="">
      <xdr:nvSpPr>
        <xdr:cNvPr id="304" name="楕円 303"/>
        <xdr:cNvSpPr/>
      </xdr:nvSpPr>
      <xdr:spPr>
        <a:xfrm>
          <a:off x="3746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58674</xdr:rowOff>
    </xdr:from>
    <xdr:to>
      <xdr:col>24</xdr:col>
      <xdr:colOff>63500</xdr:colOff>
      <xdr:row>83</xdr:row>
      <xdr:rowOff>49530</xdr:rowOff>
    </xdr:to>
    <xdr:cxnSp macro="">
      <xdr:nvCxnSpPr>
        <xdr:cNvPr id="305" name="直線コネクタ 304"/>
        <xdr:cNvCxnSpPr/>
      </xdr:nvCxnSpPr>
      <xdr:spPr>
        <a:xfrm flipV="1">
          <a:off x="3797300" y="13774674"/>
          <a:ext cx="838200" cy="50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35306</xdr:rowOff>
    </xdr:from>
    <xdr:to>
      <xdr:col>15</xdr:col>
      <xdr:colOff>101600</xdr:colOff>
      <xdr:row>83</xdr:row>
      <xdr:rowOff>136906</xdr:rowOff>
    </xdr:to>
    <xdr:sp macro="" textlink="">
      <xdr:nvSpPr>
        <xdr:cNvPr id="306" name="楕円 305"/>
        <xdr:cNvSpPr/>
      </xdr:nvSpPr>
      <xdr:spPr>
        <a:xfrm>
          <a:off x="2857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49530</xdr:rowOff>
    </xdr:from>
    <xdr:to>
      <xdr:col>19</xdr:col>
      <xdr:colOff>177800</xdr:colOff>
      <xdr:row>83</xdr:row>
      <xdr:rowOff>86106</xdr:rowOff>
    </xdr:to>
    <xdr:cxnSp macro="">
      <xdr:nvCxnSpPr>
        <xdr:cNvPr id="307" name="直線コネクタ 306"/>
        <xdr:cNvCxnSpPr/>
      </xdr:nvCxnSpPr>
      <xdr:spPr>
        <a:xfrm flipV="1">
          <a:off x="2908300" y="142798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158750</xdr:rowOff>
    </xdr:from>
    <xdr:to>
      <xdr:col>10</xdr:col>
      <xdr:colOff>165100</xdr:colOff>
      <xdr:row>83</xdr:row>
      <xdr:rowOff>88900</xdr:rowOff>
    </xdr:to>
    <xdr:sp macro="" textlink="">
      <xdr:nvSpPr>
        <xdr:cNvPr id="308" name="楕円 307"/>
        <xdr:cNvSpPr/>
      </xdr:nvSpPr>
      <xdr:spPr>
        <a:xfrm>
          <a:off x="1968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38100</xdr:rowOff>
    </xdr:from>
    <xdr:to>
      <xdr:col>15</xdr:col>
      <xdr:colOff>50800</xdr:colOff>
      <xdr:row>83</xdr:row>
      <xdr:rowOff>86106</xdr:rowOff>
    </xdr:to>
    <xdr:cxnSp macro="">
      <xdr:nvCxnSpPr>
        <xdr:cNvPr id="309" name="直線コネクタ 308"/>
        <xdr:cNvCxnSpPr/>
      </xdr:nvCxnSpPr>
      <xdr:spPr>
        <a:xfrm>
          <a:off x="2019300" y="1426845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108458</xdr:rowOff>
    </xdr:from>
    <xdr:to>
      <xdr:col>6</xdr:col>
      <xdr:colOff>38100</xdr:colOff>
      <xdr:row>83</xdr:row>
      <xdr:rowOff>38608</xdr:rowOff>
    </xdr:to>
    <xdr:sp macro="" textlink="">
      <xdr:nvSpPr>
        <xdr:cNvPr id="310" name="楕円 309"/>
        <xdr:cNvSpPr/>
      </xdr:nvSpPr>
      <xdr:spPr>
        <a:xfrm>
          <a:off x="1079500" y="1416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159258</xdr:rowOff>
    </xdr:from>
    <xdr:to>
      <xdr:col>10</xdr:col>
      <xdr:colOff>114300</xdr:colOff>
      <xdr:row>83</xdr:row>
      <xdr:rowOff>38100</xdr:rowOff>
    </xdr:to>
    <xdr:cxnSp macro="">
      <xdr:nvCxnSpPr>
        <xdr:cNvPr id="311" name="直線コネクタ 310"/>
        <xdr:cNvCxnSpPr/>
      </xdr:nvCxnSpPr>
      <xdr:spPr>
        <a:xfrm>
          <a:off x="1130300" y="1421815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169435</xdr:rowOff>
    </xdr:from>
    <xdr:ext cx="405111" cy="259045"/>
    <xdr:sp macro="" textlink="">
      <xdr:nvSpPr>
        <xdr:cNvPr id="312" name="n_1aveValue【福祉施設】&#10;有形固定資産減価償却率"/>
        <xdr:cNvSpPr txBox="1"/>
      </xdr:nvSpPr>
      <xdr:spPr>
        <a:xfrm>
          <a:off x="3582044" y="1354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116857</xdr:rowOff>
    </xdr:from>
    <xdr:ext cx="405111" cy="259045"/>
    <xdr:sp macro="" textlink="">
      <xdr:nvSpPr>
        <xdr:cNvPr id="313" name="n_2aveValue【福祉施設】&#10;有形固定資産減価償却率"/>
        <xdr:cNvSpPr txBox="1"/>
      </xdr:nvSpPr>
      <xdr:spPr>
        <a:xfrm>
          <a:off x="2705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80281</xdr:rowOff>
    </xdr:from>
    <xdr:ext cx="405111" cy="259045"/>
    <xdr:sp macro="" textlink="">
      <xdr:nvSpPr>
        <xdr:cNvPr id="314" name="n_3aveValue【福祉施設】&#10;有形固定資産減価償却率"/>
        <xdr:cNvSpPr txBox="1"/>
      </xdr:nvSpPr>
      <xdr:spPr>
        <a:xfrm>
          <a:off x="18167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84853</xdr:rowOff>
    </xdr:from>
    <xdr:ext cx="405111" cy="259045"/>
    <xdr:sp macro="" textlink="">
      <xdr:nvSpPr>
        <xdr:cNvPr id="315" name="n_4aveValue【福祉施設】&#10;有形固定資産減価償却率"/>
        <xdr:cNvSpPr txBox="1"/>
      </xdr:nvSpPr>
      <xdr:spPr>
        <a:xfrm>
          <a:off x="9277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91457</xdr:rowOff>
    </xdr:from>
    <xdr:ext cx="405111" cy="259045"/>
    <xdr:sp macro="" textlink="">
      <xdr:nvSpPr>
        <xdr:cNvPr id="316" name="n_1mainValue【福祉施設】&#10;有形固定資産減価償却率"/>
        <xdr:cNvSpPr txBox="1"/>
      </xdr:nvSpPr>
      <xdr:spPr>
        <a:xfrm>
          <a:off x="3582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128033</xdr:rowOff>
    </xdr:from>
    <xdr:ext cx="405111" cy="259045"/>
    <xdr:sp macro="" textlink="">
      <xdr:nvSpPr>
        <xdr:cNvPr id="317" name="n_2mainValue【福祉施設】&#10;有形固定資産減価償却率"/>
        <xdr:cNvSpPr txBox="1"/>
      </xdr:nvSpPr>
      <xdr:spPr>
        <a:xfrm>
          <a:off x="2705744" y="1435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80027</xdr:rowOff>
    </xdr:from>
    <xdr:ext cx="405111" cy="259045"/>
    <xdr:sp macro="" textlink="">
      <xdr:nvSpPr>
        <xdr:cNvPr id="318" name="n_3mainValue【福祉施設】&#10;有形固定資産減価償却率"/>
        <xdr:cNvSpPr txBox="1"/>
      </xdr:nvSpPr>
      <xdr:spPr>
        <a:xfrm>
          <a:off x="1816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29735</xdr:rowOff>
    </xdr:from>
    <xdr:ext cx="405111" cy="259045"/>
    <xdr:sp macro="" textlink="">
      <xdr:nvSpPr>
        <xdr:cNvPr id="319" name="n_4mainValue【福祉施設】&#10;有形固定資産減価償却率"/>
        <xdr:cNvSpPr txBox="1"/>
      </xdr:nvSpPr>
      <xdr:spPr>
        <a:xfrm>
          <a:off x="927744" y="1426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108965</xdr:rowOff>
    </xdr:from>
    <xdr:to>
      <xdr:col>54</xdr:col>
      <xdr:colOff>189865</xdr:colOff>
      <xdr:row>85</xdr:row>
      <xdr:rowOff>145542</xdr:rowOff>
    </xdr:to>
    <xdr:cxnSp macro="">
      <xdr:nvCxnSpPr>
        <xdr:cNvPr id="341" name="直線コネクタ 340"/>
        <xdr:cNvCxnSpPr/>
      </xdr:nvCxnSpPr>
      <xdr:spPr>
        <a:xfrm flipV="1">
          <a:off x="10476865" y="13310615"/>
          <a:ext cx="0" cy="1408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149369</xdr:rowOff>
    </xdr:from>
    <xdr:ext cx="469744" cy="259045"/>
    <xdr:sp macro="" textlink="">
      <xdr:nvSpPr>
        <xdr:cNvPr id="342" name="【福祉施設】&#10;一人当たり面積最小値テキスト"/>
        <xdr:cNvSpPr txBox="1"/>
      </xdr:nvSpPr>
      <xdr:spPr>
        <a:xfrm>
          <a:off x="10515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145542</xdr:rowOff>
    </xdr:from>
    <xdr:to>
      <xdr:col>55</xdr:col>
      <xdr:colOff>88900</xdr:colOff>
      <xdr:row>85</xdr:row>
      <xdr:rowOff>145542</xdr:rowOff>
    </xdr:to>
    <xdr:cxnSp macro="">
      <xdr:nvCxnSpPr>
        <xdr:cNvPr id="343" name="直線コネクタ 342"/>
        <xdr:cNvCxnSpPr/>
      </xdr:nvCxnSpPr>
      <xdr:spPr>
        <a:xfrm>
          <a:off x="10388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55642</xdr:rowOff>
    </xdr:from>
    <xdr:ext cx="469744" cy="259045"/>
    <xdr:sp macro="" textlink="">
      <xdr:nvSpPr>
        <xdr:cNvPr id="344" name="【福祉施設】&#10;一人当たり面積最大値テキスト"/>
        <xdr:cNvSpPr txBox="1"/>
      </xdr:nvSpPr>
      <xdr:spPr>
        <a:xfrm>
          <a:off x="10515600" y="1308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108965</xdr:rowOff>
    </xdr:from>
    <xdr:to>
      <xdr:col>55</xdr:col>
      <xdr:colOff>88900</xdr:colOff>
      <xdr:row>77</xdr:row>
      <xdr:rowOff>108965</xdr:rowOff>
    </xdr:to>
    <xdr:cxnSp macro="">
      <xdr:nvCxnSpPr>
        <xdr:cNvPr id="345" name="直線コネクタ 344"/>
        <xdr:cNvCxnSpPr/>
      </xdr:nvCxnSpPr>
      <xdr:spPr>
        <a:xfrm>
          <a:off x="10388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10177</xdr:rowOff>
    </xdr:from>
    <xdr:ext cx="469744" cy="259045"/>
    <xdr:sp macro="" textlink="">
      <xdr:nvSpPr>
        <xdr:cNvPr id="346" name="【福祉施設】&#10;一人当たり面積平均値テキスト"/>
        <xdr:cNvSpPr txBox="1"/>
      </xdr:nvSpPr>
      <xdr:spPr>
        <a:xfrm>
          <a:off x="105156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47" name="フローチャート: 判断 346"/>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103887</xdr:rowOff>
    </xdr:from>
    <xdr:to>
      <xdr:col>50</xdr:col>
      <xdr:colOff>165100</xdr:colOff>
      <xdr:row>82</xdr:row>
      <xdr:rowOff>34037</xdr:rowOff>
    </xdr:to>
    <xdr:sp macro="" textlink="">
      <xdr:nvSpPr>
        <xdr:cNvPr id="348" name="フローチャート: 判断 347"/>
        <xdr:cNvSpPr/>
      </xdr:nvSpPr>
      <xdr:spPr>
        <a:xfrm>
          <a:off x="9588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5587</xdr:rowOff>
    </xdr:from>
    <xdr:to>
      <xdr:col>46</xdr:col>
      <xdr:colOff>38100</xdr:colOff>
      <xdr:row>82</xdr:row>
      <xdr:rowOff>107187</xdr:rowOff>
    </xdr:to>
    <xdr:sp macro="" textlink="">
      <xdr:nvSpPr>
        <xdr:cNvPr id="349" name="フローチャート: 判断 348"/>
        <xdr:cNvSpPr/>
      </xdr:nvSpPr>
      <xdr:spPr>
        <a:xfrm>
          <a:off x="8699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131318</xdr:rowOff>
    </xdr:from>
    <xdr:to>
      <xdr:col>41</xdr:col>
      <xdr:colOff>101600</xdr:colOff>
      <xdr:row>82</xdr:row>
      <xdr:rowOff>61468</xdr:rowOff>
    </xdr:to>
    <xdr:sp macro="" textlink="">
      <xdr:nvSpPr>
        <xdr:cNvPr id="350" name="フローチャート: 判断 349"/>
        <xdr:cNvSpPr/>
      </xdr:nvSpPr>
      <xdr:spPr>
        <a:xfrm>
          <a:off x="7810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167894</xdr:rowOff>
    </xdr:from>
    <xdr:to>
      <xdr:col>36</xdr:col>
      <xdr:colOff>165100</xdr:colOff>
      <xdr:row>82</xdr:row>
      <xdr:rowOff>98044</xdr:rowOff>
    </xdr:to>
    <xdr:sp macro="" textlink="">
      <xdr:nvSpPr>
        <xdr:cNvPr id="351" name="フローチャート: 判断 350"/>
        <xdr:cNvSpPr/>
      </xdr:nvSpPr>
      <xdr:spPr>
        <a:xfrm>
          <a:off x="6921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57" name="楕円 356"/>
        <xdr:cNvSpPr/>
      </xdr:nvSpPr>
      <xdr:spPr>
        <a:xfrm>
          <a:off x="10426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62247</xdr:rowOff>
    </xdr:from>
    <xdr:ext cx="469744" cy="259045"/>
    <xdr:sp macro="" textlink="">
      <xdr:nvSpPr>
        <xdr:cNvPr id="358" name="【福祉施設】&#10;一人当たり面積該当値テキスト"/>
        <xdr:cNvSpPr txBox="1"/>
      </xdr:nvSpPr>
      <xdr:spPr>
        <a:xfrm>
          <a:off x="10515600"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147320</xdr:rowOff>
    </xdr:from>
    <xdr:to>
      <xdr:col>50</xdr:col>
      <xdr:colOff>165100</xdr:colOff>
      <xdr:row>85</xdr:row>
      <xdr:rowOff>77470</xdr:rowOff>
    </xdr:to>
    <xdr:sp macro="" textlink="">
      <xdr:nvSpPr>
        <xdr:cNvPr id="359" name="楕円 358"/>
        <xdr:cNvSpPr/>
      </xdr:nvSpPr>
      <xdr:spPr>
        <a:xfrm>
          <a:off x="9588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26670</xdr:rowOff>
    </xdr:from>
    <xdr:to>
      <xdr:col>55</xdr:col>
      <xdr:colOff>0</xdr:colOff>
      <xdr:row>85</xdr:row>
      <xdr:rowOff>26670</xdr:rowOff>
    </xdr:to>
    <xdr:cxnSp macro="">
      <xdr:nvCxnSpPr>
        <xdr:cNvPr id="360" name="直線コネクタ 359"/>
        <xdr:cNvCxnSpPr/>
      </xdr:nvCxnSpPr>
      <xdr:spPr>
        <a:xfrm>
          <a:off x="9639300" y="1459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147320</xdr:rowOff>
    </xdr:from>
    <xdr:to>
      <xdr:col>46</xdr:col>
      <xdr:colOff>38100</xdr:colOff>
      <xdr:row>85</xdr:row>
      <xdr:rowOff>77470</xdr:rowOff>
    </xdr:to>
    <xdr:sp macro="" textlink="">
      <xdr:nvSpPr>
        <xdr:cNvPr id="361" name="楕円 360"/>
        <xdr:cNvSpPr/>
      </xdr:nvSpPr>
      <xdr:spPr>
        <a:xfrm>
          <a:off x="8699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26670</xdr:rowOff>
    </xdr:from>
    <xdr:to>
      <xdr:col>50</xdr:col>
      <xdr:colOff>114300</xdr:colOff>
      <xdr:row>85</xdr:row>
      <xdr:rowOff>26670</xdr:rowOff>
    </xdr:to>
    <xdr:cxnSp macro="">
      <xdr:nvCxnSpPr>
        <xdr:cNvPr id="362" name="直線コネクタ 361"/>
        <xdr:cNvCxnSpPr/>
      </xdr:nvCxnSpPr>
      <xdr:spPr>
        <a:xfrm>
          <a:off x="8750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147320</xdr:rowOff>
    </xdr:from>
    <xdr:to>
      <xdr:col>41</xdr:col>
      <xdr:colOff>101600</xdr:colOff>
      <xdr:row>85</xdr:row>
      <xdr:rowOff>77470</xdr:rowOff>
    </xdr:to>
    <xdr:sp macro="" textlink="">
      <xdr:nvSpPr>
        <xdr:cNvPr id="363" name="楕円 362"/>
        <xdr:cNvSpPr/>
      </xdr:nvSpPr>
      <xdr:spPr>
        <a:xfrm>
          <a:off x="7810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26670</xdr:rowOff>
    </xdr:from>
    <xdr:to>
      <xdr:col>45</xdr:col>
      <xdr:colOff>177800</xdr:colOff>
      <xdr:row>85</xdr:row>
      <xdr:rowOff>26670</xdr:rowOff>
    </xdr:to>
    <xdr:cxnSp macro="">
      <xdr:nvCxnSpPr>
        <xdr:cNvPr id="364" name="直線コネクタ 363"/>
        <xdr:cNvCxnSpPr/>
      </xdr:nvCxnSpPr>
      <xdr:spPr>
        <a:xfrm>
          <a:off x="7861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156463</xdr:rowOff>
    </xdr:from>
    <xdr:to>
      <xdr:col>36</xdr:col>
      <xdr:colOff>165100</xdr:colOff>
      <xdr:row>85</xdr:row>
      <xdr:rowOff>86613</xdr:rowOff>
    </xdr:to>
    <xdr:sp macro="" textlink="">
      <xdr:nvSpPr>
        <xdr:cNvPr id="365" name="楕円 364"/>
        <xdr:cNvSpPr/>
      </xdr:nvSpPr>
      <xdr:spPr>
        <a:xfrm>
          <a:off x="6921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26670</xdr:rowOff>
    </xdr:from>
    <xdr:to>
      <xdr:col>41</xdr:col>
      <xdr:colOff>50800</xdr:colOff>
      <xdr:row>85</xdr:row>
      <xdr:rowOff>35813</xdr:rowOff>
    </xdr:to>
    <xdr:cxnSp macro="">
      <xdr:nvCxnSpPr>
        <xdr:cNvPr id="366" name="直線コネクタ 365"/>
        <xdr:cNvCxnSpPr/>
      </xdr:nvCxnSpPr>
      <xdr:spPr>
        <a:xfrm flipV="1">
          <a:off x="6972300" y="145999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50564</xdr:rowOff>
    </xdr:from>
    <xdr:ext cx="469744" cy="259045"/>
    <xdr:sp macro="" textlink="">
      <xdr:nvSpPr>
        <xdr:cNvPr id="367" name="n_1aveValue【福祉施設】&#10;一人当たり面積"/>
        <xdr:cNvSpPr txBox="1"/>
      </xdr:nvSpPr>
      <xdr:spPr>
        <a:xfrm>
          <a:off x="9391727" y="1376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123714</xdr:rowOff>
    </xdr:from>
    <xdr:ext cx="469744" cy="259045"/>
    <xdr:sp macro="" textlink="">
      <xdr:nvSpPr>
        <xdr:cNvPr id="368" name="n_2aveValue【福祉施設】&#10;一人当たり面積"/>
        <xdr:cNvSpPr txBox="1"/>
      </xdr:nvSpPr>
      <xdr:spPr>
        <a:xfrm>
          <a:off x="8515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77995</xdr:rowOff>
    </xdr:from>
    <xdr:ext cx="469744" cy="259045"/>
    <xdr:sp macro="" textlink="">
      <xdr:nvSpPr>
        <xdr:cNvPr id="369" name="n_3aveValue【福祉施設】&#10;一人当たり面積"/>
        <xdr:cNvSpPr txBox="1"/>
      </xdr:nvSpPr>
      <xdr:spPr>
        <a:xfrm>
          <a:off x="7626427" y="137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114571</xdr:rowOff>
    </xdr:from>
    <xdr:ext cx="469744" cy="259045"/>
    <xdr:sp macro="" textlink="">
      <xdr:nvSpPr>
        <xdr:cNvPr id="370" name="n_4aveValue【福祉施設】&#10;一人当たり面積"/>
        <xdr:cNvSpPr txBox="1"/>
      </xdr:nvSpPr>
      <xdr:spPr>
        <a:xfrm>
          <a:off x="6737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68597</xdr:rowOff>
    </xdr:from>
    <xdr:ext cx="469744" cy="259045"/>
    <xdr:sp macro="" textlink="">
      <xdr:nvSpPr>
        <xdr:cNvPr id="371" name="n_1mainValue【福祉施設】&#10;一人当たり面積"/>
        <xdr:cNvSpPr txBox="1"/>
      </xdr:nvSpPr>
      <xdr:spPr>
        <a:xfrm>
          <a:off x="9391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68597</xdr:rowOff>
    </xdr:from>
    <xdr:ext cx="469744" cy="259045"/>
    <xdr:sp macro="" textlink="">
      <xdr:nvSpPr>
        <xdr:cNvPr id="372" name="n_2mainValue【福祉施設】&#10;一人当たり面積"/>
        <xdr:cNvSpPr txBox="1"/>
      </xdr:nvSpPr>
      <xdr:spPr>
        <a:xfrm>
          <a:off x="8515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68597</xdr:rowOff>
    </xdr:from>
    <xdr:ext cx="469744" cy="259045"/>
    <xdr:sp macro="" textlink="">
      <xdr:nvSpPr>
        <xdr:cNvPr id="373" name="n_3mainValue【福祉施設】&#10;一人当たり面積"/>
        <xdr:cNvSpPr txBox="1"/>
      </xdr:nvSpPr>
      <xdr:spPr>
        <a:xfrm>
          <a:off x="7626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77740</xdr:rowOff>
    </xdr:from>
    <xdr:ext cx="469744" cy="259045"/>
    <xdr:sp macro="" textlink="">
      <xdr:nvSpPr>
        <xdr:cNvPr id="374" name="n_4mainValue【福祉施設】&#10;一人当たり面積"/>
        <xdr:cNvSpPr txBox="1"/>
      </xdr:nvSpPr>
      <xdr:spPr>
        <a:xfrm>
          <a:off x="6737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108</xdr:row>
      <xdr:rowOff>162742</xdr:rowOff>
    </xdr:to>
    <xdr:cxnSp macro="">
      <xdr:nvCxnSpPr>
        <xdr:cNvPr id="400" name="直線コネクタ 399"/>
        <xdr:cNvCxnSpPr/>
      </xdr:nvCxnSpPr>
      <xdr:spPr>
        <a:xfrm flipV="1">
          <a:off x="4634865" y="17222832"/>
          <a:ext cx="0" cy="145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166569</xdr:rowOff>
    </xdr:from>
    <xdr:ext cx="405111" cy="259045"/>
    <xdr:sp macro="" textlink="">
      <xdr:nvSpPr>
        <xdr:cNvPr id="401" name="【市民会館】&#10;有形固定資産減価償却率最小値テキスト"/>
        <xdr:cNvSpPr txBox="1"/>
      </xdr:nvSpPr>
      <xdr:spPr>
        <a:xfrm>
          <a:off x="4673600" y="1868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162742</xdr:rowOff>
    </xdr:from>
    <xdr:to>
      <xdr:col>24</xdr:col>
      <xdr:colOff>152400</xdr:colOff>
      <xdr:row>108</xdr:row>
      <xdr:rowOff>162742</xdr:rowOff>
    </xdr:to>
    <xdr:cxnSp macro="">
      <xdr:nvCxnSpPr>
        <xdr:cNvPr id="402" name="直線コネクタ 401"/>
        <xdr:cNvCxnSpPr/>
      </xdr:nvCxnSpPr>
      <xdr:spPr>
        <a:xfrm>
          <a:off x="4546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403" name="【市民会館】&#10;有形固定資産減価償却率最大値テキスト"/>
        <xdr:cNvSpPr txBox="1"/>
      </xdr:nvSpPr>
      <xdr:spPr>
        <a:xfrm>
          <a:off x="4673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404" name="直線コネクタ 403"/>
        <xdr:cNvCxnSpPr/>
      </xdr:nvCxnSpPr>
      <xdr:spPr>
        <a:xfrm>
          <a:off x="4546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82204</xdr:rowOff>
    </xdr:from>
    <xdr:ext cx="405111" cy="259045"/>
    <xdr:sp macro="" textlink="">
      <xdr:nvSpPr>
        <xdr:cNvPr id="405" name="【市民会館】&#10;有形固定資産減価償却率平均値テキスト"/>
        <xdr:cNvSpPr txBox="1"/>
      </xdr:nvSpPr>
      <xdr:spPr>
        <a:xfrm>
          <a:off x="4673600" y="1791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103777</xdr:rowOff>
    </xdr:from>
    <xdr:to>
      <xdr:col>24</xdr:col>
      <xdr:colOff>114300</xdr:colOff>
      <xdr:row>105</xdr:row>
      <xdr:rowOff>33927</xdr:rowOff>
    </xdr:to>
    <xdr:sp macro="" textlink="">
      <xdr:nvSpPr>
        <xdr:cNvPr id="406" name="フローチャート: 判断 405"/>
        <xdr:cNvSpPr/>
      </xdr:nvSpPr>
      <xdr:spPr>
        <a:xfrm>
          <a:off x="45847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407" name="フローチャート: 判断 406"/>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7438</xdr:rowOff>
    </xdr:from>
    <xdr:to>
      <xdr:col>15</xdr:col>
      <xdr:colOff>101600</xdr:colOff>
      <xdr:row>104</xdr:row>
      <xdr:rowOff>109038</xdr:rowOff>
    </xdr:to>
    <xdr:sp macro="" textlink="">
      <xdr:nvSpPr>
        <xdr:cNvPr id="408" name="フローチャート: 判断 407"/>
        <xdr:cNvSpPr/>
      </xdr:nvSpPr>
      <xdr:spPr>
        <a:xfrm>
          <a:off x="2857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165826</xdr:rowOff>
    </xdr:from>
    <xdr:to>
      <xdr:col>10</xdr:col>
      <xdr:colOff>165100</xdr:colOff>
      <xdr:row>104</xdr:row>
      <xdr:rowOff>95976</xdr:rowOff>
    </xdr:to>
    <xdr:sp macro="" textlink="">
      <xdr:nvSpPr>
        <xdr:cNvPr id="409" name="フローチャート: 判断 408"/>
        <xdr:cNvSpPr/>
      </xdr:nvSpPr>
      <xdr:spPr>
        <a:xfrm>
          <a:off x="1968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141332</xdr:rowOff>
    </xdr:from>
    <xdr:to>
      <xdr:col>6</xdr:col>
      <xdr:colOff>38100</xdr:colOff>
      <xdr:row>104</xdr:row>
      <xdr:rowOff>71482</xdr:rowOff>
    </xdr:to>
    <xdr:sp macro="" textlink="">
      <xdr:nvSpPr>
        <xdr:cNvPr id="410" name="フローチャート: 判断 409"/>
        <xdr:cNvSpPr/>
      </xdr:nvSpPr>
      <xdr:spPr>
        <a:xfrm>
          <a:off x="1079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92348</xdr:rowOff>
    </xdr:from>
    <xdr:to>
      <xdr:col>24</xdr:col>
      <xdr:colOff>114300</xdr:colOff>
      <xdr:row>105</xdr:row>
      <xdr:rowOff>22498</xdr:rowOff>
    </xdr:to>
    <xdr:sp macro="" textlink="">
      <xdr:nvSpPr>
        <xdr:cNvPr id="416" name="楕円 415"/>
        <xdr:cNvSpPr/>
      </xdr:nvSpPr>
      <xdr:spPr>
        <a:xfrm>
          <a:off x="45847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115225</xdr:rowOff>
    </xdr:from>
    <xdr:ext cx="405111" cy="259045"/>
    <xdr:sp macro="" textlink="">
      <xdr:nvSpPr>
        <xdr:cNvPr id="417" name="【市民会館】&#10;有形固定資産減価償却率該当値テキスト"/>
        <xdr:cNvSpPr txBox="1"/>
      </xdr:nvSpPr>
      <xdr:spPr>
        <a:xfrm>
          <a:off x="4673600" y="17774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59689</xdr:rowOff>
    </xdr:from>
    <xdr:to>
      <xdr:col>20</xdr:col>
      <xdr:colOff>38100</xdr:colOff>
      <xdr:row>104</xdr:row>
      <xdr:rowOff>161289</xdr:rowOff>
    </xdr:to>
    <xdr:sp macro="" textlink="">
      <xdr:nvSpPr>
        <xdr:cNvPr id="418" name="楕円 417"/>
        <xdr:cNvSpPr/>
      </xdr:nvSpPr>
      <xdr:spPr>
        <a:xfrm>
          <a:off x="3746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110489</xdr:rowOff>
    </xdr:from>
    <xdr:to>
      <xdr:col>24</xdr:col>
      <xdr:colOff>63500</xdr:colOff>
      <xdr:row>104</xdr:row>
      <xdr:rowOff>143148</xdr:rowOff>
    </xdr:to>
    <xdr:cxnSp macro="">
      <xdr:nvCxnSpPr>
        <xdr:cNvPr id="419" name="直線コネクタ 418"/>
        <xdr:cNvCxnSpPr/>
      </xdr:nvCxnSpPr>
      <xdr:spPr>
        <a:xfrm>
          <a:off x="3797300" y="1794128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44994</xdr:rowOff>
    </xdr:from>
    <xdr:to>
      <xdr:col>15</xdr:col>
      <xdr:colOff>101600</xdr:colOff>
      <xdr:row>104</xdr:row>
      <xdr:rowOff>146594</xdr:rowOff>
    </xdr:to>
    <xdr:sp macro="" textlink="">
      <xdr:nvSpPr>
        <xdr:cNvPr id="420" name="楕円 419"/>
        <xdr:cNvSpPr/>
      </xdr:nvSpPr>
      <xdr:spPr>
        <a:xfrm>
          <a:off x="2857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95794</xdr:rowOff>
    </xdr:from>
    <xdr:to>
      <xdr:col>19</xdr:col>
      <xdr:colOff>177800</xdr:colOff>
      <xdr:row>104</xdr:row>
      <xdr:rowOff>110489</xdr:rowOff>
    </xdr:to>
    <xdr:cxnSp macro="">
      <xdr:nvCxnSpPr>
        <xdr:cNvPr id="421" name="直線コネクタ 420"/>
        <xdr:cNvCxnSpPr/>
      </xdr:nvCxnSpPr>
      <xdr:spPr>
        <a:xfrm>
          <a:off x="2908300" y="17926594"/>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422" name="楕円 421"/>
        <xdr:cNvSpPr/>
      </xdr:nvSpPr>
      <xdr:spPr>
        <a:xfrm>
          <a:off x="1968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46808</xdr:rowOff>
    </xdr:from>
    <xdr:to>
      <xdr:col>15</xdr:col>
      <xdr:colOff>50800</xdr:colOff>
      <xdr:row>104</xdr:row>
      <xdr:rowOff>95794</xdr:rowOff>
    </xdr:to>
    <xdr:cxnSp macro="">
      <xdr:nvCxnSpPr>
        <xdr:cNvPr id="423" name="直線コネクタ 422"/>
        <xdr:cNvCxnSpPr/>
      </xdr:nvCxnSpPr>
      <xdr:spPr>
        <a:xfrm>
          <a:off x="2019300" y="1787760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139700</xdr:rowOff>
    </xdr:from>
    <xdr:to>
      <xdr:col>6</xdr:col>
      <xdr:colOff>38100</xdr:colOff>
      <xdr:row>104</xdr:row>
      <xdr:rowOff>69850</xdr:rowOff>
    </xdr:to>
    <xdr:sp macro="" textlink="">
      <xdr:nvSpPr>
        <xdr:cNvPr id="424" name="楕円 423"/>
        <xdr:cNvSpPr/>
      </xdr:nvSpPr>
      <xdr:spPr>
        <a:xfrm>
          <a:off x="1079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19050</xdr:rowOff>
    </xdr:from>
    <xdr:to>
      <xdr:col>10</xdr:col>
      <xdr:colOff>114300</xdr:colOff>
      <xdr:row>104</xdr:row>
      <xdr:rowOff>46808</xdr:rowOff>
    </xdr:to>
    <xdr:cxnSp macro="">
      <xdr:nvCxnSpPr>
        <xdr:cNvPr id="425" name="直線コネクタ 424"/>
        <xdr:cNvCxnSpPr/>
      </xdr:nvCxnSpPr>
      <xdr:spPr>
        <a:xfrm>
          <a:off x="1130300" y="1784985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4734</xdr:rowOff>
    </xdr:from>
    <xdr:ext cx="405111" cy="259045"/>
    <xdr:sp macro="" textlink="">
      <xdr:nvSpPr>
        <xdr:cNvPr id="426" name="n_1aveValue【市民会館】&#10;有形固定資産減価償却率"/>
        <xdr:cNvSpPr txBox="1"/>
      </xdr:nvSpPr>
      <xdr:spPr>
        <a:xfrm>
          <a:off x="3582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125565</xdr:rowOff>
    </xdr:from>
    <xdr:ext cx="405111" cy="259045"/>
    <xdr:sp macro="" textlink="">
      <xdr:nvSpPr>
        <xdr:cNvPr id="427" name="n_2aveValue【市民会館】&#10;有形固定資産減価償却率"/>
        <xdr:cNvSpPr txBox="1"/>
      </xdr:nvSpPr>
      <xdr:spPr>
        <a:xfrm>
          <a:off x="2705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112503</xdr:rowOff>
    </xdr:from>
    <xdr:ext cx="405111" cy="259045"/>
    <xdr:sp macro="" textlink="">
      <xdr:nvSpPr>
        <xdr:cNvPr id="428" name="n_3aveValue【市民会館】&#10;有形固定資産減価償却率"/>
        <xdr:cNvSpPr txBox="1"/>
      </xdr:nvSpPr>
      <xdr:spPr>
        <a:xfrm>
          <a:off x="1816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62609</xdr:rowOff>
    </xdr:from>
    <xdr:ext cx="405111" cy="259045"/>
    <xdr:sp macro="" textlink="">
      <xdr:nvSpPr>
        <xdr:cNvPr id="429" name="n_4aveValue【市民会館】&#10;有形固定資産減価償却率"/>
        <xdr:cNvSpPr txBox="1"/>
      </xdr:nvSpPr>
      <xdr:spPr>
        <a:xfrm>
          <a:off x="927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152416</xdr:rowOff>
    </xdr:from>
    <xdr:ext cx="405111" cy="259045"/>
    <xdr:sp macro="" textlink="">
      <xdr:nvSpPr>
        <xdr:cNvPr id="430" name="n_1mainValue【市民会館】&#10;有形固定資産減価償却率"/>
        <xdr:cNvSpPr txBox="1"/>
      </xdr:nvSpPr>
      <xdr:spPr>
        <a:xfrm>
          <a:off x="3582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137721</xdr:rowOff>
    </xdr:from>
    <xdr:ext cx="405111" cy="259045"/>
    <xdr:sp macro="" textlink="">
      <xdr:nvSpPr>
        <xdr:cNvPr id="431" name="n_2mainValue【市民会館】&#10;有形固定資産減価償却率"/>
        <xdr:cNvSpPr txBox="1"/>
      </xdr:nvSpPr>
      <xdr:spPr>
        <a:xfrm>
          <a:off x="2705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88735</xdr:rowOff>
    </xdr:from>
    <xdr:ext cx="405111" cy="259045"/>
    <xdr:sp macro="" textlink="">
      <xdr:nvSpPr>
        <xdr:cNvPr id="432" name="n_3mainValue【市民会館】&#10;有形固定資産減価償却率"/>
        <xdr:cNvSpPr txBox="1"/>
      </xdr:nvSpPr>
      <xdr:spPr>
        <a:xfrm>
          <a:off x="181674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86377</xdr:rowOff>
    </xdr:from>
    <xdr:ext cx="405111" cy="259045"/>
    <xdr:sp macro="" textlink="">
      <xdr:nvSpPr>
        <xdr:cNvPr id="433" name="n_4mainValue【市民会館】&#10;有形固定資産減価償却率"/>
        <xdr:cNvSpPr txBox="1"/>
      </xdr:nvSpPr>
      <xdr:spPr>
        <a:xfrm>
          <a:off x="927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121920</xdr:rowOff>
    </xdr:from>
    <xdr:to>
      <xdr:col>54</xdr:col>
      <xdr:colOff>189865</xdr:colOff>
      <xdr:row>108</xdr:row>
      <xdr:rowOff>99061</xdr:rowOff>
    </xdr:to>
    <xdr:cxnSp macro="">
      <xdr:nvCxnSpPr>
        <xdr:cNvPr id="457" name="直線コネクタ 456"/>
        <xdr:cNvCxnSpPr/>
      </xdr:nvCxnSpPr>
      <xdr:spPr>
        <a:xfrm flipV="1">
          <a:off x="10476865" y="170954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58"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59" name="直線コネクタ 458"/>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68597</xdr:rowOff>
    </xdr:from>
    <xdr:ext cx="469744" cy="259045"/>
    <xdr:sp macro="" textlink="">
      <xdr:nvSpPr>
        <xdr:cNvPr id="460" name="【市民会館】&#10;一人当たり面積最大値テキスト"/>
        <xdr:cNvSpPr txBox="1"/>
      </xdr:nvSpPr>
      <xdr:spPr>
        <a:xfrm>
          <a:off x="10515600" y="1687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121920</xdr:rowOff>
    </xdr:from>
    <xdr:to>
      <xdr:col>55</xdr:col>
      <xdr:colOff>88900</xdr:colOff>
      <xdr:row>99</xdr:row>
      <xdr:rowOff>121920</xdr:rowOff>
    </xdr:to>
    <xdr:cxnSp macro="">
      <xdr:nvCxnSpPr>
        <xdr:cNvPr id="461" name="直線コネクタ 460"/>
        <xdr:cNvCxnSpPr/>
      </xdr:nvCxnSpPr>
      <xdr:spPr>
        <a:xfrm>
          <a:off x="10388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17797</xdr:rowOff>
    </xdr:from>
    <xdr:ext cx="469744" cy="259045"/>
    <xdr:sp macro="" textlink="">
      <xdr:nvSpPr>
        <xdr:cNvPr id="462" name="【市民会館】&#10;一人当たり面積平均値テキスト"/>
        <xdr:cNvSpPr txBox="1"/>
      </xdr:nvSpPr>
      <xdr:spPr>
        <a:xfrm>
          <a:off x="10515600" y="1802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166370</xdr:rowOff>
    </xdr:from>
    <xdr:to>
      <xdr:col>55</xdr:col>
      <xdr:colOff>50800</xdr:colOff>
      <xdr:row>106</xdr:row>
      <xdr:rowOff>96520</xdr:rowOff>
    </xdr:to>
    <xdr:sp macro="" textlink="">
      <xdr:nvSpPr>
        <xdr:cNvPr id="463" name="フローチャート: 判断 462"/>
        <xdr:cNvSpPr/>
      </xdr:nvSpPr>
      <xdr:spPr>
        <a:xfrm>
          <a:off x="10426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64" name="フローチャート: 判断 463"/>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465" name="フローチャート: 判断 464"/>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128270</xdr:rowOff>
    </xdr:from>
    <xdr:to>
      <xdr:col>41</xdr:col>
      <xdr:colOff>101600</xdr:colOff>
      <xdr:row>106</xdr:row>
      <xdr:rowOff>58420</xdr:rowOff>
    </xdr:to>
    <xdr:sp macro="" textlink="">
      <xdr:nvSpPr>
        <xdr:cNvPr id="466" name="フローチャート: 判断 465"/>
        <xdr:cNvSpPr/>
      </xdr:nvSpPr>
      <xdr:spPr>
        <a:xfrm>
          <a:off x="781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124461</xdr:rowOff>
    </xdr:from>
    <xdr:to>
      <xdr:col>36</xdr:col>
      <xdr:colOff>165100</xdr:colOff>
      <xdr:row>106</xdr:row>
      <xdr:rowOff>54611</xdr:rowOff>
    </xdr:to>
    <xdr:sp macro="" textlink="">
      <xdr:nvSpPr>
        <xdr:cNvPr id="467" name="フローチャート: 判断 466"/>
        <xdr:cNvSpPr/>
      </xdr:nvSpPr>
      <xdr:spPr>
        <a:xfrm>
          <a:off x="6921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48261</xdr:rowOff>
    </xdr:from>
    <xdr:to>
      <xdr:col>55</xdr:col>
      <xdr:colOff>50800</xdr:colOff>
      <xdr:row>108</xdr:row>
      <xdr:rowOff>149861</xdr:rowOff>
    </xdr:to>
    <xdr:sp macro="" textlink="">
      <xdr:nvSpPr>
        <xdr:cNvPr id="473" name="楕円 472"/>
        <xdr:cNvSpPr/>
      </xdr:nvSpPr>
      <xdr:spPr>
        <a:xfrm>
          <a:off x="104267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134638</xdr:rowOff>
    </xdr:from>
    <xdr:ext cx="469744" cy="259045"/>
    <xdr:sp macro="" textlink="">
      <xdr:nvSpPr>
        <xdr:cNvPr id="474" name="【市民会館】&#10;一人当たり面積該当値テキスト"/>
        <xdr:cNvSpPr txBox="1"/>
      </xdr:nvSpPr>
      <xdr:spPr>
        <a:xfrm>
          <a:off x="10515600" y="184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48261</xdr:rowOff>
    </xdr:from>
    <xdr:to>
      <xdr:col>50</xdr:col>
      <xdr:colOff>165100</xdr:colOff>
      <xdr:row>108</xdr:row>
      <xdr:rowOff>149861</xdr:rowOff>
    </xdr:to>
    <xdr:sp macro="" textlink="">
      <xdr:nvSpPr>
        <xdr:cNvPr id="475" name="楕円 474"/>
        <xdr:cNvSpPr/>
      </xdr:nvSpPr>
      <xdr:spPr>
        <a:xfrm>
          <a:off x="9588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99061</xdr:rowOff>
    </xdr:from>
    <xdr:to>
      <xdr:col>55</xdr:col>
      <xdr:colOff>0</xdr:colOff>
      <xdr:row>108</xdr:row>
      <xdr:rowOff>99061</xdr:rowOff>
    </xdr:to>
    <xdr:cxnSp macro="">
      <xdr:nvCxnSpPr>
        <xdr:cNvPr id="476" name="直線コネクタ 475"/>
        <xdr:cNvCxnSpPr/>
      </xdr:nvCxnSpPr>
      <xdr:spPr>
        <a:xfrm>
          <a:off x="9639300" y="18615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48261</xdr:rowOff>
    </xdr:from>
    <xdr:to>
      <xdr:col>46</xdr:col>
      <xdr:colOff>38100</xdr:colOff>
      <xdr:row>108</xdr:row>
      <xdr:rowOff>149861</xdr:rowOff>
    </xdr:to>
    <xdr:sp macro="" textlink="">
      <xdr:nvSpPr>
        <xdr:cNvPr id="477" name="楕円 476"/>
        <xdr:cNvSpPr/>
      </xdr:nvSpPr>
      <xdr:spPr>
        <a:xfrm>
          <a:off x="8699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99061</xdr:rowOff>
    </xdr:from>
    <xdr:to>
      <xdr:col>50</xdr:col>
      <xdr:colOff>114300</xdr:colOff>
      <xdr:row>108</xdr:row>
      <xdr:rowOff>99061</xdr:rowOff>
    </xdr:to>
    <xdr:cxnSp macro="">
      <xdr:nvCxnSpPr>
        <xdr:cNvPr id="478" name="直線コネクタ 477"/>
        <xdr:cNvCxnSpPr/>
      </xdr:nvCxnSpPr>
      <xdr:spPr>
        <a:xfrm>
          <a:off x="8750300" y="1861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48261</xdr:rowOff>
    </xdr:from>
    <xdr:to>
      <xdr:col>41</xdr:col>
      <xdr:colOff>101600</xdr:colOff>
      <xdr:row>108</xdr:row>
      <xdr:rowOff>149861</xdr:rowOff>
    </xdr:to>
    <xdr:sp macro="" textlink="">
      <xdr:nvSpPr>
        <xdr:cNvPr id="479" name="楕円 478"/>
        <xdr:cNvSpPr/>
      </xdr:nvSpPr>
      <xdr:spPr>
        <a:xfrm>
          <a:off x="7810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99061</xdr:rowOff>
    </xdr:from>
    <xdr:to>
      <xdr:col>45</xdr:col>
      <xdr:colOff>177800</xdr:colOff>
      <xdr:row>108</xdr:row>
      <xdr:rowOff>99061</xdr:rowOff>
    </xdr:to>
    <xdr:cxnSp macro="">
      <xdr:nvCxnSpPr>
        <xdr:cNvPr id="480" name="直線コネクタ 479"/>
        <xdr:cNvCxnSpPr/>
      </xdr:nvCxnSpPr>
      <xdr:spPr>
        <a:xfrm>
          <a:off x="7861300" y="1861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48261</xdr:rowOff>
    </xdr:from>
    <xdr:to>
      <xdr:col>36</xdr:col>
      <xdr:colOff>165100</xdr:colOff>
      <xdr:row>108</xdr:row>
      <xdr:rowOff>149861</xdr:rowOff>
    </xdr:to>
    <xdr:sp macro="" textlink="">
      <xdr:nvSpPr>
        <xdr:cNvPr id="481" name="楕円 480"/>
        <xdr:cNvSpPr/>
      </xdr:nvSpPr>
      <xdr:spPr>
        <a:xfrm>
          <a:off x="6921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99061</xdr:rowOff>
    </xdr:from>
    <xdr:to>
      <xdr:col>41</xdr:col>
      <xdr:colOff>50800</xdr:colOff>
      <xdr:row>108</xdr:row>
      <xdr:rowOff>99061</xdr:rowOff>
    </xdr:to>
    <xdr:cxnSp macro="">
      <xdr:nvCxnSpPr>
        <xdr:cNvPr id="482" name="直線コネクタ 481"/>
        <xdr:cNvCxnSpPr/>
      </xdr:nvCxnSpPr>
      <xdr:spPr>
        <a:xfrm>
          <a:off x="6972300" y="1861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483" name="n_1aveValue【市民会館】&#10;一人当たり面積"/>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82566</xdr:rowOff>
    </xdr:from>
    <xdr:ext cx="469744" cy="259045"/>
    <xdr:sp macro="" textlink="">
      <xdr:nvSpPr>
        <xdr:cNvPr id="484" name="n_2aveValue【市民会館】&#10;一人当たり面積"/>
        <xdr:cNvSpPr txBox="1"/>
      </xdr:nvSpPr>
      <xdr:spPr>
        <a:xfrm>
          <a:off x="8515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74947</xdr:rowOff>
    </xdr:from>
    <xdr:ext cx="469744" cy="259045"/>
    <xdr:sp macro="" textlink="">
      <xdr:nvSpPr>
        <xdr:cNvPr id="485" name="n_3aveValue【市民会館】&#10;一人当たり面積"/>
        <xdr:cNvSpPr txBox="1"/>
      </xdr:nvSpPr>
      <xdr:spPr>
        <a:xfrm>
          <a:off x="7626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71138</xdr:rowOff>
    </xdr:from>
    <xdr:ext cx="469744" cy="259045"/>
    <xdr:sp macro="" textlink="">
      <xdr:nvSpPr>
        <xdr:cNvPr id="486" name="n_4aveValue【市民会館】&#10;一人当たり面積"/>
        <xdr:cNvSpPr txBox="1"/>
      </xdr:nvSpPr>
      <xdr:spPr>
        <a:xfrm>
          <a:off x="6737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140988</xdr:rowOff>
    </xdr:from>
    <xdr:ext cx="469744" cy="259045"/>
    <xdr:sp macro="" textlink="">
      <xdr:nvSpPr>
        <xdr:cNvPr id="487" name="n_1mainValue【市民会館】&#10;一人当たり面積"/>
        <xdr:cNvSpPr txBox="1"/>
      </xdr:nvSpPr>
      <xdr:spPr>
        <a:xfrm>
          <a:off x="93917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140988</xdr:rowOff>
    </xdr:from>
    <xdr:ext cx="469744" cy="259045"/>
    <xdr:sp macro="" textlink="">
      <xdr:nvSpPr>
        <xdr:cNvPr id="488" name="n_2mainValue【市民会館】&#10;一人当たり面積"/>
        <xdr:cNvSpPr txBox="1"/>
      </xdr:nvSpPr>
      <xdr:spPr>
        <a:xfrm>
          <a:off x="8515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140988</xdr:rowOff>
    </xdr:from>
    <xdr:ext cx="469744" cy="259045"/>
    <xdr:sp macro="" textlink="">
      <xdr:nvSpPr>
        <xdr:cNvPr id="489" name="n_3mainValue【市民会館】&#10;一人当たり面積"/>
        <xdr:cNvSpPr txBox="1"/>
      </xdr:nvSpPr>
      <xdr:spPr>
        <a:xfrm>
          <a:off x="7626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140988</xdr:rowOff>
    </xdr:from>
    <xdr:ext cx="469744" cy="259045"/>
    <xdr:sp macro="" textlink="">
      <xdr:nvSpPr>
        <xdr:cNvPr id="490" name="n_4mainValue【市民会館】&#10;一人当たり面積"/>
        <xdr:cNvSpPr txBox="1"/>
      </xdr:nvSpPr>
      <xdr:spPr>
        <a:xfrm>
          <a:off x="6737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3" name="テキスト ボックス 50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1" name="テキスト ボックス 510"/>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112395</xdr:rowOff>
    </xdr:from>
    <xdr:to>
      <xdr:col>85</xdr:col>
      <xdr:colOff>126364</xdr:colOff>
      <xdr:row>42</xdr:row>
      <xdr:rowOff>3810</xdr:rowOff>
    </xdr:to>
    <xdr:cxnSp macro="">
      <xdr:nvCxnSpPr>
        <xdr:cNvPr id="514" name="直線コネクタ 513"/>
        <xdr:cNvCxnSpPr/>
      </xdr:nvCxnSpPr>
      <xdr:spPr>
        <a:xfrm flipV="1">
          <a:off x="16318864" y="577024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515" name="【一般廃棄物処理施設】&#10;有形固定資産減価償却率最小値テキスト"/>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516" name="直線コネクタ 515"/>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59072</xdr:rowOff>
    </xdr:from>
    <xdr:ext cx="340478" cy="259045"/>
    <xdr:sp macro="" textlink="">
      <xdr:nvSpPr>
        <xdr:cNvPr id="517" name="【一般廃棄物処理施設】&#10;有形固定資産減価償却率最大値テキスト"/>
        <xdr:cNvSpPr txBox="1"/>
      </xdr:nvSpPr>
      <xdr:spPr>
        <a:xfrm>
          <a:off x="16357600" y="55454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112395</xdr:rowOff>
    </xdr:from>
    <xdr:to>
      <xdr:col>86</xdr:col>
      <xdr:colOff>25400</xdr:colOff>
      <xdr:row>33</xdr:row>
      <xdr:rowOff>112395</xdr:rowOff>
    </xdr:to>
    <xdr:cxnSp macro="">
      <xdr:nvCxnSpPr>
        <xdr:cNvPr id="518" name="直線コネクタ 517"/>
        <xdr:cNvCxnSpPr/>
      </xdr:nvCxnSpPr>
      <xdr:spPr>
        <a:xfrm>
          <a:off x="16230600" y="577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84472</xdr:rowOff>
    </xdr:from>
    <xdr:ext cx="405111" cy="259045"/>
    <xdr:sp macro="" textlink="">
      <xdr:nvSpPr>
        <xdr:cNvPr id="519" name="【一般廃棄物処理施設】&#10;有形固定資産減価償却率平均値テキスト"/>
        <xdr:cNvSpPr txBox="1"/>
      </xdr:nvSpPr>
      <xdr:spPr>
        <a:xfrm>
          <a:off x="16357600" y="6599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61595</xdr:rowOff>
    </xdr:from>
    <xdr:to>
      <xdr:col>85</xdr:col>
      <xdr:colOff>177800</xdr:colOff>
      <xdr:row>39</xdr:row>
      <xdr:rowOff>163195</xdr:rowOff>
    </xdr:to>
    <xdr:sp macro="" textlink="">
      <xdr:nvSpPr>
        <xdr:cNvPr id="520" name="フローチャート: 判断 519"/>
        <xdr:cNvSpPr/>
      </xdr:nvSpPr>
      <xdr:spPr>
        <a:xfrm>
          <a:off x="162687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149225</xdr:rowOff>
    </xdr:from>
    <xdr:to>
      <xdr:col>81</xdr:col>
      <xdr:colOff>101600</xdr:colOff>
      <xdr:row>39</xdr:row>
      <xdr:rowOff>79375</xdr:rowOff>
    </xdr:to>
    <xdr:sp macro="" textlink="">
      <xdr:nvSpPr>
        <xdr:cNvPr id="521" name="フローチャート: 判断 520"/>
        <xdr:cNvSpPr/>
      </xdr:nvSpPr>
      <xdr:spPr>
        <a:xfrm>
          <a:off x="15430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84455</xdr:rowOff>
    </xdr:from>
    <xdr:to>
      <xdr:col>76</xdr:col>
      <xdr:colOff>165100</xdr:colOff>
      <xdr:row>39</xdr:row>
      <xdr:rowOff>14605</xdr:rowOff>
    </xdr:to>
    <xdr:sp macro="" textlink="">
      <xdr:nvSpPr>
        <xdr:cNvPr id="522" name="フローチャート: 判断 521"/>
        <xdr:cNvSpPr/>
      </xdr:nvSpPr>
      <xdr:spPr>
        <a:xfrm>
          <a:off x="14541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34925</xdr:rowOff>
    </xdr:from>
    <xdr:to>
      <xdr:col>72</xdr:col>
      <xdr:colOff>38100</xdr:colOff>
      <xdr:row>38</xdr:row>
      <xdr:rowOff>136525</xdr:rowOff>
    </xdr:to>
    <xdr:sp macro="" textlink="">
      <xdr:nvSpPr>
        <xdr:cNvPr id="523" name="フローチャート: 判断 522"/>
        <xdr:cNvSpPr/>
      </xdr:nvSpPr>
      <xdr:spPr>
        <a:xfrm>
          <a:off x="13652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4445</xdr:rowOff>
    </xdr:from>
    <xdr:to>
      <xdr:col>67</xdr:col>
      <xdr:colOff>101600</xdr:colOff>
      <xdr:row>38</xdr:row>
      <xdr:rowOff>106045</xdr:rowOff>
    </xdr:to>
    <xdr:sp macro="" textlink="">
      <xdr:nvSpPr>
        <xdr:cNvPr id="524" name="フローチャート: 判断 523"/>
        <xdr:cNvSpPr/>
      </xdr:nvSpPr>
      <xdr:spPr>
        <a:xfrm>
          <a:off x="12763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78740</xdr:rowOff>
    </xdr:from>
    <xdr:to>
      <xdr:col>85</xdr:col>
      <xdr:colOff>177800</xdr:colOff>
      <xdr:row>42</xdr:row>
      <xdr:rowOff>8890</xdr:rowOff>
    </xdr:to>
    <xdr:sp macro="" textlink="">
      <xdr:nvSpPr>
        <xdr:cNvPr id="530" name="楕円 529"/>
        <xdr:cNvSpPr/>
      </xdr:nvSpPr>
      <xdr:spPr>
        <a:xfrm>
          <a:off x="162687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165117</xdr:rowOff>
    </xdr:from>
    <xdr:ext cx="405111" cy="259045"/>
    <xdr:sp macro="" textlink="">
      <xdr:nvSpPr>
        <xdr:cNvPr id="531" name="【一般廃棄物処理施設】&#10;有形固定資産減価償却率該当値テキスト"/>
        <xdr:cNvSpPr txBox="1"/>
      </xdr:nvSpPr>
      <xdr:spPr>
        <a:xfrm>
          <a:off x="16357600" y="702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42545</xdr:rowOff>
    </xdr:from>
    <xdr:to>
      <xdr:col>81</xdr:col>
      <xdr:colOff>101600</xdr:colOff>
      <xdr:row>41</xdr:row>
      <xdr:rowOff>144145</xdr:rowOff>
    </xdr:to>
    <xdr:sp macro="" textlink="">
      <xdr:nvSpPr>
        <xdr:cNvPr id="532" name="楕円 531"/>
        <xdr:cNvSpPr/>
      </xdr:nvSpPr>
      <xdr:spPr>
        <a:xfrm>
          <a:off x="15430500" y="70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93345</xdr:rowOff>
    </xdr:from>
    <xdr:to>
      <xdr:col>85</xdr:col>
      <xdr:colOff>127000</xdr:colOff>
      <xdr:row>41</xdr:row>
      <xdr:rowOff>129540</xdr:rowOff>
    </xdr:to>
    <xdr:cxnSp macro="">
      <xdr:nvCxnSpPr>
        <xdr:cNvPr id="533" name="直線コネクタ 532"/>
        <xdr:cNvCxnSpPr/>
      </xdr:nvCxnSpPr>
      <xdr:spPr>
        <a:xfrm>
          <a:off x="15481300" y="71227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xdr:rowOff>
    </xdr:from>
    <xdr:to>
      <xdr:col>76</xdr:col>
      <xdr:colOff>165100</xdr:colOff>
      <xdr:row>41</xdr:row>
      <xdr:rowOff>117475</xdr:rowOff>
    </xdr:to>
    <xdr:sp macro="" textlink="">
      <xdr:nvSpPr>
        <xdr:cNvPr id="534" name="楕円 533"/>
        <xdr:cNvSpPr/>
      </xdr:nvSpPr>
      <xdr:spPr>
        <a:xfrm>
          <a:off x="14541500" y="70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66675</xdr:rowOff>
    </xdr:from>
    <xdr:to>
      <xdr:col>81</xdr:col>
      <xdr:colOff>50800</xdr:colOff>
      <xdr:row>41</xdr:row>
      <xdr:rowOff>93345</xdr:rowOff>
    </xdr:to>
    <xdr:cxnSp macro="">
      <xdr:nvCxnSpPr>
        <xdr:cNvPr id="535" name="直線コネクタ 534"/>
        <xdr:cNvCxnSpPr/>
      </xdr:nvCxnSpPr>
      <xdr:spPr>
        <a:xfrm>
          <a:off x="14592300" y="70961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149225</xdr:rowOff>
    </xdr:from>
    <xdr:to>
      <xdr:col>72</xdr:col>
      <xdr:colOff>38100</xdr:colOff>
      <xdr:row>41</xdr:row>
      <xdr:rowOff>79375</xdr:rowOff>
    </xdr:to>
    <xdr:sp macro="" textlink="">
      <xdr:nvSpPr>
        <xdr:cNvPr id="536" name="楕円 535"/>
        <xdr:cNvSpPr/>
      </xdr:nvSpPr>
      <xdr:spPr>
        <a:xfrm>
          <a:off x="136525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28575</xdr:rowOff>
    </xdr:from>
    <xdr:to>
      <xdr:col>76</xdr:col>
      <xdr:colOff>114300</xdr:colOff>
      <xdr:row>41</xdr:row>
      <xdr:rowOff>66675</xdr:rowOff>
    </xdr:to>
    <xdr:cxnSp macro="">
      <xdr:nvCxnSpPr>
        <xdr:cNvPr id="537" name="直線コネクタ 536"/>
        <xdr:cNvCxnSpPr/>
      </xdr:nvCxnSpPr>
      <xdr:spPr>
        <a:xfrm>
          <a:off x="13703300" y="70580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118745</xdr:rowOff>
    </xdr:from>
    <xdr:to>
      <xdr:col>67</xdr:col>
      <xdr:colOff>101600</xdr:colOff>
      <xdr:row>41</xdr:row>
      <xdr:rowOff>48895</xdr:rowOff>
    </xdr:to>
    <xdr:sp macro="" textlink="">
      <xdr:nvSpPr>
        <xdr:cNvPr id="538" name="楕円 537"/>
        <xdr:cNvSpPr/>
      </xdr:nvSpPr>
      <xdr:spPr>
        <a:xfrm>
          <a:off x="127635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169545</xdr:rowOff>
    </xdr:from>
    <xdr:to>
      <xdr:col>71</xdr:col>
      <xdr:colOff>177800</xdr:colOff>
      <xdr:row>41</xdr:row>
      <xdr:rowOff>28575</xdr:rowOff>
    </xdr:to>
    <xdr:cxnSp macro="">
      <xdr:nvCxnSpPr>
        <xdr:cNvPr id="539" name="直線コネクタ 538"/>
        <xdr:cNvCxnSpPr/>
      </xdr:nvCxnSpPr>
      <xdr:spPr>
        <a:xfrm>
          <a:off x="12814300" y="70275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95902</xdr:rowOff>
    </xdr:from>
    <xdr:ext cx="405111" cy="259045"/>
    <xdr:sp macro="" textlink="">
      <xdr:nvSpPr>
        <xdr:cNvPr id="540" name="n_1aveValue【一般廃棄物処理施設】&#10;有形固定資産減価償却率"/>
        <xdr:cNvSpPr txBox="1"/>
      </xdr:nvSpPr>
      <xdr:spPr>
        <a:xfrm>
          <a:off x="15266044" y="643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31132</xdr:rowOff>
    </xdr:from>
    <xdr:ext cx="405111" cy="259045"/>
    <xdr:sp macro="" textlink="">
      <xdr:nvSpPr>
        <xdr:cNvPr id="541" name="n_2aveValue【一般廃棄物処理施設】&#10;有形固定資産減価償却率"/>
        <xdr:cNvSpPr txBox="1"/>
      </xdr:nvSpPr>
      <xdr:spPr>
        <a:xfrm>
          <a:off x="14389744" y="637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153052</xdr:rowOff>
    </xdr:from>
    <xdr:ext cx="405111" cy="259045"/>
    <xdr:sp macro="" textlink="">
      <xdr:nvSpPr>
        <xdr:cNvPr id="542" name="n_3aveValue【一般廃棄物処理施設】&#10;有形固定資産減価償却率"/>
        <xdr:cNvSpPr txBox="1"/>
      </xdr:nvSpPr>
      <xdr:spPr>
        <a:xfrm>
          <a:off x="13500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122572</xdr:rowOff>
    </xdr:from>
    <xdr:ext cx="405111" cy="259045"/>
    <xdr:sp macro="" textlink="">
      <xdr:nvSpPr>
        <xdr:cNvPr id="543" name="n_4aveValue【一般廃棄物処理施設】&#10;有形固定資産減価償却率"/>
        <xdr:cNvSpPr txBox="1"/>
      </xdr:nvSpPr>
      <xdr:spPr>
        <a:xfrm>
          <a:off x="12611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135272</xdr:rowOff>
    </xdr:from>
    <xdr:ext cx="405111" cy="259045"/>
    <xdr:sp macro="" textlink="">
      <xdr:nvSpPr>
        <xdr:cNvPr id="544" name="n_1mainValue【一般廃棄物処理施設】&#10;有形固定資産減価償却率"/>
        <xdr:cNvSpPr txBox="1"/>
      </xdr:nvSpPr>
      <xdr:spPr>
        <a:xfrm>
          <a:off x="15266044"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108602</xdr:rowOff>
    </xdr:from>
    <xdr:ext cx="405111" cy="259045"/>
    <xdr:sp macro="" textlink="">
      <xdr:nvSpPr>
        <xdr:cNvPr id="545" name="n_2mainValue【一般廃棄物処理施設】&#10;有形固定資産減価償却率"/>
        <xdr:cNvSpPr txBox="1"/>
      </xdr:nvSpPr>
      <xdr:spPr>
        <a:xfrm>
          <a:off x="14389744"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70502</xdr:rowOff>
    </xdr:from>
    <xdr:ext cx="405111" cy="259045"/>
    <xdr:sp macro="" textlink="">
      <xdr:nvSpPr>
        <xdr:cNvPr id="546" name="n_3mainValue【一般廃棄物処理施設】&#10;有形固定資産減価償却率"/>
        <xdr:cNvSpPr txBox="1"/>
      </xdr:nvSpPr>
      <xdr:spPr>
        <a:xfrm>
          <a:off x="13500744"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40022</xdr:rowOff>
    </xdr:from>
    <xdr:ext cx="405111" cy="259045"/>
    <xdr:sp macro="" textlink="">
      <xdr:nvSpPr>
        <xdr:cNvPr id="547" name="n_4mainValue【一般廃棄物処理施設】&#10;有形固定資産減価償却率"/>
        <xdr:cNvSpPr txBox="1"/>
      </xdr:nvSpPr>
      <xdr:spPr>
        <a:xfrm>
          <a:off x="12611744"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1" name="テキスト ボックス 560"/>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3" name="テキスト ボックス 56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5" name="テキスト ボックス 56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7" name="テキスト ボックス 56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42348</xdr:rowOff>
    </xdr:from>
    <xdr:to>
      <xdr:col>116</xdr:col>
      <xdr:colOff>62864</xdr:colOff>
      <xdr:row>42</xdr:row>
      <xdr:rowOff>36698</xdr:rowOff>
    </xdr:to>
    <xdr:cxnSp macro="">
      <xdr:nvCxnSpPr>
        <xdr:cNvPr id="571" name="直線コネクタ 570"/>
        <xdr:cNvCxnSpPr/>
      </xdr:nvCxnSpPr>
      <xdr:spPr>
        <a:xfrm flipV="1">
          <a:off x="22160864" y="5871648"/>
          <a:ext cx="0" cy="136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40525</xdr:rowOff>
    </xdr:from>
    <xdr:ext cx="378565" cy="259045"/>
    <xdr:sp macro="" textlink="">
      <xdr:nvSpPr>
        <xdr:cNvPr id="572" name="【一般廃棄物処理施設】&#10;一人当たり有形固定資産（償却資産）額最小値テキスト"/>
        <xdr:cNvSpPr txBox="1"/>
      </xdr:nvSpPr>
      <xdr:spPr>
        <a:xfrm>
          <a:off x="22199600" y="7241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36698</xdr:rowOff>
    </xdr:from>
    <xdr:to>
      <xdr:col>116</xdr:col>
      <xdr:colOff>152400</xdr:colOff>
      <xdr:row>42</xdr:row>
      <xdr:rowOff>36698</xdr:rowOff>
    </xdr:to>
    <xdr:cxnSp macro="">
      <xdr:nvCxnSpPr>
        <xdr:cNvPr id="573" name="直線コネクタ 572"/>
        <xdr:cNvCxnSpPr/>
      </xdr:nvCxnSpPr>
      <xdr:spPr>
        <a:xfrm>
          <a:off x="22072600" y="723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160475</xdr:rowOff>
    </xdr:from>
    <xdr:ext cx="599010" cy="259045"/>
    <xdr:sp macro="" textlink="">
      <xdr:nvSpPr>
        <xdr:cNvPr id="574" name="【一般廃棄物処理施設】&#10;一人当たり有形固定資産（償却資産）額最大値テキスト"/>
        <xdr:cNvSpPr txBox="1"/>
      </xdr:nvSpPr>
      <xdr:spPr>
        <a:xfrm>
          <a:off x="22199600" y="564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42348</xdr:rowOff>
    </xdr:from>
    <xdr:to>
      <xdr:col>116</xdr:col>
      <xdr:colOff>152400</xdr:colOff>
      <xdr:row>34</xdr:row>
      <xdr:rowOff>42348</xdr:rowOff>
    </xdr:to>
    <xdr:cxnSp macro="">
      <xdr:nvCxnSpPr>
        <xdr:cNvPr id="575" name="直線コネクタ 574"/>
        <xdr:cNvCxnSpPr/>
      </xdr:nvCxnSpPr>
      <xdr:spPr>
        <a:xfrm>
          <a:off x="22072600" y="587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91860</xdr:rowOff>
    </xdr:from>
    <xdr:ext cx="534377" cy="259045"/>
    <xdr:sp macro="" textlink="">
      <xdr:nvSpPr>
        <xdr:cNvPr id="576" name="【一般廃棄物処理施設】&#10;一人当たり有形固定資産（償却資産）額平均値テキスト"/>
        <xdr:cNvSpPr txBox="1"/>
      </xdr:nvSpPr>
      <xdr:spPr>
        <a:xfrm>
          <a:off x="22199600" y="677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68983</xdr:rowOff>
    </xdr:from>
    <xdr:to>
      <xdr:col>116</xdr:col>
      <xdr:colOff>114300</xdr:colOff>
      <xdr:row>40</xdr:row>
      <xdr:rowOff>170583</xdr:rowOff>
    </xdr:to>
    <xdr:sp macro="" textlink="">
      <xdr:nvSpPr>
        <xdr:cNvPr id="577" name="フローチャート: 判断 576"/>
        <xdr:cNvSpPr/>
      </xdr:nvSpPr>
      <xdr:spPr>
        <a:xfrm>
          <a:off x="22110700" y="69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68525</xdr:rowOff>
    </xdr:from>
    <xdr:to>
      <xdr:col>112</xdr:col>
      <xdr:colOff>38100</xdr:colOff>
      <xdr:row>40</xdr:row>
      <xdr:rowOff>170125</xdr:rowOff>
    </xdr:to>
    <xdr:sp macro="" textlink="">
      <xdr:nvSpPr>
        <xdr:cNvPr id="578" name="フローチャート: 判断 577"/>
        <xdr:cNvSpPr/>
      </xdr:nvSpPr>
      <xdr:spPr>
        <a:xfrm>
          <a:off x="21272500" y="692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117915</xdr:rowOff>
    </xdr:from>
    <xdr:to>
      <xdr:col>107</xdr:col>
      <xdr:colOff>101600</xdr:colOff>
      <xdr:row>41</xdr:row>
      <xdr:rowOff>48065</xdr:rowOff>
    </xdr:to>
    <xdr:sp macro="" textlink="">
      <xdr:nvSpPr>
        <xdr:cNvPr id="579" name="フローチャート: 判断 578"/>
        <xdr:cNvSpPr/>
      </xdr:nvSpPr>
      <xdr:spPr>
        <a:xfrm>
          <a:off x="20383500" y="697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132286</xdr:rowOff>
    </xdr:from>
    <xdr:to>
      <xdr:col>102</xdr:col>
      <xdr:colOff>165100</xdr:colOff>
      <xdr:row>41</xdr:row>
      <xdr:rowOff>62436</xdr:rowOff>
    </xdr:to>
    <xdr:sp macro="" textlink="">
      <xdr:nvSpPr>
        <xdr:cNvPr id="580" name="フローチャート: 判断 579"/>
        <xdr:cNvSpPr/>
      </xdr:nvSpPr>
      <xdr:spPr>
        <a:xfrm>
          <a:off x="19494500" y="699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133921</xdr:rowOff>
    </xdr:from>
    <xdr:to>
      <xdr:col>98</xdr:col>
      <xdr:colOff>38100</xdr:colOff>
      <xdr:row>41</xdr:row>
      <xdr:rowOff>64071</xdr:rowOff>
    </xdr:to>
    <xdr:sp macro="" textlink="">
      <xdr:nvSpPr>
        <xdr:cNvPr id="581" name="フローチャート: 判断 580"/>
        <xdr:cNvSpPr/>
      </xdr:nvSpPr>
      <xdr:spPr>
        <a:xfrm>
          <a:off x="18605500" y="69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149602</xdr:rowOff>
    </xdr:from>
    <xdr:to>
      <xdr:col>116</xdr:col>
      <xdr:colOff>114300</xdr:colOff>
      <xdr:row>42</xdr:row>
      <xdr:rowOff>79752</xdr:rowOff>
    </xdr:to>
    <xdr:sp macro="" textlink="">
      <xdr:nvSpPr>
        <xdr:cNvPr id="587" name="楕円 586"/>
        <xdr:cNvSpPr/>
      </xdr:nvSpPr>
      <xdr:spPr>
        <a:xfrm>
          <a:off x="22110700" y="717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64529</xdr:rowOff>
    </xdr:from>
    <xdr:ext cx="469744" cy="259045"/>
    <xdr:sp macro="" textlink="">
      <xdr:nvSpPr>
        <xdr:cNvPr id="588" name="【一般廃棄物処理施設】&#10;一人当たり有形固定資産（償却資産）額該当値テキスト"/>
        <xdr:cNvSpPr txBox="1"/>
      </xdr:nvSpPr>
      <xdr:spPr>
        <a:xfrm>
          <a:off x="22199600" y="709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149637</xdr:rowOff>
    </xdr:from>
    <xdr:to>
      <xdr:col>112</xdr:col>
      <xdr:colOff>38100</xdr:colOff>
      <xdr:row>42</xdr:row>
      <xdr:rowOff>79787</xdr:rowOff>
    </xdr:to>
    <xdr:sp macro="" textlink="">
      <xdr:nvSpPr>
        <xdr:cNvPr id="589" name="楕円 588"/>
        <xdr:cNvSpPr/>
      </xdr:nvSpPr>
      <xdr:spPr>
        <a:xfrm>
          <a:off x="21272500" y="717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28952</xdr:rowOff>
    </xdr:from>
    <xdr:to>
      <xdr:col>116</xdr:col>
      <xdr:colOff>63500</xdr:colOff>
      <xdr:row>42</xdr:row>
      <xdr:rowOff>28987</xdr:rowOff>
    </xdr:to>
    <xdr:cxnSp macro="">
      <xdr:nvCxnSpPr>
        <xdr:cNvPr id="590" name="直線コネクタ 589"/>
        <xdr:cNvCxnSpPr/>
      </xdr:nvCxnSpPr>
      <xdr:spPr>
        <a:xfrm flipV="1">
          <a:off x="21323300" y="7229852"/>
          <a:ext cx="838200" cy="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149503</xdr:rowOff>
    </xdr:from>
    <xdr:to>
      <xdr:col>107</xdr:col>
      <xdr:colOff>101600</xdr:colOff>
      <xdr:row>42</xdr:row>
      <xdr:rowOff>79653</xdr:rowOff>
    </xdr:to>
    <xdr:sp macro="" textlink="">
      <xdr:nvSpPr>
        <xdr:cNvPr id="591" name="楕円 590"/>
        <xdr:cNvSpPr/>
      </xdr:nvSpPr>
      <xdr:spPr>
        <a:xfrm>
          <a:off x="20383500" y="717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28853</xdr:rowOff>
    </xdr:from>
    <xdr:to>
      <xdr:col>111</xdr:col>
      <xdr:colOff>177800</xdr:colOff>
      <xdr:row>42</xdr:row>
      <xdr:rowOff>28987</xdr:rowOff>
    </xdr:to>
    <xdr:cxnSp macro="">
      <xdr:nvCxnSpPr>
        <xdr:cNvPr id="592" name="直線コネクタ 591"/>
        <xdr:cNvCxnSpPr/>
      </xdr:nvCxnSpPr>
      <xdr:spPr>
        <a:xfrm>
          <a:off x="20434300" y="7229753"/>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149511</xdr:rowOff>
    </xdr:from>
    <xdr:to>
      <xdr:col>102</xdr:col>
      <xdr:colOff>165100</xdr:colOff>
      <xdr:row>42</xdr:row>
      <xdr:rowOff>79661</xdr:rowOff>
    </xdr:to>
    <xdr:sp macro="" textlink="">
      <xdr:nvSpPr>
        <xdr:cNvPr id="593" name="楕円 592"/>
        <xdr:cNvSpPr/>
      </xdr:nvSpPr>
      <xdr:spPr>
        <a:xfrm>
          <a:off x="19494500" y="71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28853</xdr:rowOff>
    </xdr:from>
    <xdr:to>
      <xdr:col>107</xdr:col>
      <xdr:colOff>50800</xdr:colOff>
      <xdr:row>42</xdr:row>
      <xdr:rowOff>28861</xdr:rowOff>
    </xdr:to>
    <xdr:cxnSp macro="">
      <xdr:nvCxnSpPr>
        <xdr:cNvPr id="594" name="直線コネクタ 593"/>
        <xdr:cNvCxnSpPr/>
      </xdr:nvCxnSpPr>
      <xdr:spPr>
        <a:xfrm flipV="1">
          <a:off x="19545300" y="7229753"/>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149595</xdr:rowOff>
    </xdr:from>
    <xdr:to>
      <xdr:col>98</xdr:col>
      <xdr:colOff>38100</xdr:colOff>
      <xdr:row>42</xdr:row>
      <xdr:rowOff>79745</xdr:rowOff>
    </xdr:to>
    <xdr:sp macro="" textlink="">
      <xdr:nvSpPr>
        <xdr:cNvPr id="595" name="楕円 594"/>
        <xdr:cNvSpPr/>
      </xdr:nvSpPr>
      <xdr:spPr>
        <a:xfrm>
          <a:off x="18605500" y="717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28861</xdr:rowOff>
    </xdr:from>
    <xdr:to>
      <xdr:col>102</xdr:col>
      <xdr:colOff>114300</xdr:colOff>
      <xdr:row>42</xdr:row>
      <xdr:rowOff>28945</xdr:rowOff>
    </xdr:to>
    <xdr:cxnSp macro="">
      <xdr:nvCxnSpPr>
        <xdr:cNvPr id="596" name="直線コネクタ 595"/>
        <xdr:cNvCxnSpPr/>
      </xdr:nvCxnSpPr>
      <xdr:spPr>
        <a:xfrm flipV="1">
          <a:off x="18656300" y="7229761"/>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15202</xdr:rowOff>
    </xdr:from>
    <xdr:ext cx="534377" cy="259045"/>
    <xdr:sp macro="" textlink="">
      <xdr:nvSpPr>
        <xdr:cNvPr id="597" name="n_1aveValue【一般廃棄物処理施設】&#10;一人当たり有形固定資産（償却資産）額"/>
        <xdr:cNvSpPr txBox="1"/>
      </xdr:nvSpPr>
      <xdr:spPr>
        <a:xfrm>
          <a:off x="21043411" y="670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64592</xdr:rowOff>
    </xdr:from>
    <xdr:ext cx="534377" cy="259045"/>
    <xdr:sp macro="" textlink="">
      <xdr:nvSpPr>
        <xdr:cNvPr id="598" name="n_2aveValue【一般廃棄物処理施設】&#10;一人当たり有形固定資産（償却資産）額"/>
        <xdr:cNvSpPr txBox="1"/>
      </xdr:nvSpPr>
      <xdr:spPr>
        <a:xfrm>
          <a:off x="20167111" y="675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78963</xdr:rowOff>
    </xdr:from>
    <xdr:ext cx="534377" cy="259045"/>
    <xdr:sp macro="" textlink="">
      <xdr:nvSpPr>
        <xdr:cNvPr id="599" name="n_3aveValue【一般廃棄物処理施設】&#10;一人当たり有形固定資産（償却資産）額"/>
        <xdr:cNvSpPr txBox="1"/>
      </xdr:nvSpPr>
      <xdr:spPr>
        <a:xfrm>
          <a:off x="19278111" y="676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80598</xdr:rowOff>
    </xdr:from>
    <xdr:ext cx="534377" cy="259045"/>
    <xdr:sp macro="" textlink="">
      <xdr:nvSpPr>
        <xdr:cNvPr id="600" name="n_4aveValue【一般廃棄物処理施設】&#10;一人当たり有形固定資産（償却資産）額"/>
        <xdr:cNvSpPr txBox="1"/>
      </xdr:nvSpPr>
      <xdr:spPr>
        <a:xfrm>
          <a:off x="18389111" y="676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70914</xdr:rowOff>
    </xdr:from>
    <xdr:ext cx="469744" cy="259045"/>
    <xdr:sp macro="" textlink="">
      <xdr:nvSpPr>
        <xdr:cNvPr id="601" name="n_1mainValue【一般廃棄物処理施設】&#10;一人当たり有形固定資産（償却資産）額"/>
        <xdr:cNvSpPr txBox="1"/>
      </xdr:nvSpPr>
      <xdr:spPr>
        <a:xfrm>
          <a:off x="21075728" y="727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70780</xdr:rowOff>
    </xdr:from>
    <xdr:ext cx="469744" cy="259045"/>
    <xdr:sp macro="" textlink="">
      <xdr:nvSpPr>
        <xdr:cNvPr id="602" name="n_2mainValue【一般廃棄物処理施設】&#10;一人当たり有形固定資産（償却資産）額"/>
        <xdr:cNvSpPr txBox="1"/>
      </xdr:nvSpPr>
      <xdr:spPr>
        <a:xfrm>
          <a:off x="20199428" y="727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70788</xdr:rowOff>
    </xdr:from>
    <xdr:ext cx="469744" cy="259045"/>
    <xdr:sp macro="" textlink="">
      <xdr:nvSpPr>
        <xdr:cNvPr id="603" name="n_3mainValue【一般廃棄物処理施設】&#10;一人当たり有形固定資産（償却資産）額"/>
        <xdr:cNvSpPr txBox="1"/>
      </xdr:nvSpPr>
      <xdr:spPr>
        <a:xfrm>
          <a:off x="19310428" y="72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70872</xdr:rowOff>
    </xdr:from>
    <xdr:ext cx="469744" cy="259045"/>
    <xdr:sp macro="" textlink="">
      <xdr:nvSpPr>
        <xdr:cNvPr id="604" name="n_4mainValue【一般廃棄物処理施設】&#10;一人当たり有形固定資産（償却資産）額"/>
        <xdr:cNvSpPr txBox="1"/>
      </xdr:nvSpPr>
      <xdr:spPr>
        <a:xfrm>
          <a:off x="18421428" y="727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5" name="テキスト ボックス 6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167640</xdr:rowOff>
    </xdr:to>
    <xdr:cxnSp macro="">
      <xdr:nvCxnSpPr>
        <xdr:cNvPr id="629" name="直線コネクタ 628"/>
        <xdr:cNvCxnSpPr/>
      </xdr:nvCxnSpPr>
      <xdr:spPr>
        <a:xfrm flipV="1">
          <a:off x="16318864" y="964692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17</xdr:rowOff>
    </xdr:from>
    <xdr:ext cx="405111" cy="259045"/>
    <xdr:sp macro="" textlink="">
      <xdr:nvSpPr>
        <xdr:cNvPr id="630" name="【保健センター・保健所】&#10;有形固定資産減価償却率最小値テキスト"/>
        <xdr:cNvSpPr txBox="1"/>
      </xdr:nvSpPr>
      <xdr:spPr>
        <a:xfrm>
          <a:off x="16357600"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167640</xdr:rowOff>
    </xdr:from>
    <xdr:to>
      <xdr:col>86</xdr:col>
      <xdr:colOff>25400</xdr:colOff>
      <xdr:row>63</xdr:row>
      <xdr:rowOff>167640</xdr:rowOff>
    </xdr:to>
    <xdr:cxnSp macro="">
      <xdr:nvCxnSpPr>
        <xdr:cNvPr id="631" name="直線コネクタ 630"/>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632" name="【保健センター・保健所】&#10;有形固定資産減価償却率最大値テキスト"/>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633" name="直線コネクタ 632"/>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97807</xdr:rowOff>
    </xdr:from>
    <xdr:ext cx="405111" cy="259045"/>
    <xdr:sp macro="" textlink="">
      <xdr:nvSpPr>
        <xdr:cNvPr id="634" name="【保健センター・保健所】&#10;有形固定資産減価償却率平均値テキスト"/>
        <xdr:cNvSpPr txBox="1"/>
      </xdr:nvSpPr>
      <xdr:spPr>
        <a:xfrm>
          <a:off x="16357600" y="9870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635" name="フローチャート: 判断 634"/>
        <xdr:cNvSpPr/>
      </xdr:nvSpPr>
      <xdr:spPr>
        <a:xfrm>
          <a:off x="162687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636" name="フローチャート: 判断 635"/>
        <xdr:cNvSpPr/>
      </xdr:nvSpPr>
      <xdr:spPr>
        <a:xfrm>
          <a:off x="15430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637" name="フローチャート: 判断 636"/>
        <xdr:cNvSpPr/>
      </xdr:nvSpPr>
      <xdr:spPr>
        <a:xfrm>
          <a:off x="14541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6350</xdr:rowOff>
    </xdr:from>
    <xdr:to>
      <xdr:col>72</xdr:col>
      <xdr:colOff>38100</xdr:colOff>
      <xdr:row>58</xdr:row>
      <xdr:rowOff>107950</xdr:rowOff>
    </xdr:to>
    <xdr:sp macro="" textlink="">
      <xdr:nvSpPr>
        <xdr:cNvPr id="638" name="フローチャート: 判断 637"/>
        <xdr:cNvSpPr/>
      </xdr:nvSpPr>
      <xdr:spPr>
        <a:xfrm>
          <a:off x="13652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44450</xdr:rowOff>
    </xdr:from>
    <xdr:to>
      <xdr:col>67</xdr:col>
      <xdr:colOff>101600</xdr:colOff>
      <xdr:row>57</xdr:row>
      <xdr:rowOff>146050</xdr:rowOff>
    </xdr:to>
    <xdr:sp macro="" textlink="">
      <xdr:nvSpPr>
        <xdr:cNvPr id="639" name="フローチャート: 判断 638"/>
        <xdr:cNvSpPr/>
      </xdr:nvSpPr>
      <xdr:spPr>
        <a:xfrm>
          <a:off x="12763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645" name="楕円 644"/>
        <xdr:cNvSpPr/>
      </xdr:nvSpPr>
      <xdr:spPr>
        <a:xfrm>
          <a:off x="16268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41927</xdr:rowOff>
    </xdr:from>
    <xdr:ext cx="405111" cy="259045"/>
    <xdr:sp macro="" textlink="">
      <xdr:nvSpPr>
        <xdr:cNvPr id="646" name="【保健センター・保健所】&#10;有形固定資産減価償却率該当値テキスト"/>
        <xdr:cNvSpPr txBox="1"/>
      </xdr:nvSpPr>
      <xdr:spPr>
        <a:xfrm>
          <a:off x="16357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78740</xdr:rowOff>
    </xdr:from>
    <xdr:to>
      <xdr:col>81</xdr:col>
      <xdr:colOff>101600</xdr:colOff>
      <xdr:row>61</xdr:row>
      <xdr:rowOff>8890</xdr:rowOff>
    </xdr:to>
    <xdr:sp macro="" textlink="">
      <xdr:nvSpPr>
        <xdr:cNvPr id="647" name="楕円 646"/>
        <xdr:cNvSpPr/>
      </xdr:nvSpPr>
      <xdr:spPr>
        <a:xfrm>
          <a:off x="15430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60</xdr:row>
      <xdr:rowOff>129540</xdr:rowOff>
    </xdr:to>
    <xdr:cxnSp macro="">
      <xdr:nvCxnSpPr>
        <xdr:cNvPr id="648" name="直線コネクタ 647"/>
        <xdr:cNvCxnSpPr/>
      </xdr:nvCxnSpPr>
      <xdr:spPr>
        <a:xfrm flipV="1">
          <a:off x="15481300" y="104013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132080</xdr:rowOff>
    </xdr:from>
    <xdr:to>
      <xdr:col>76</xdr:col>
      <xdr:colOff>165100</xdr:colOff>
      <xdr:row>61</xdr:row>
      <xdr:rowOff>62230</xdr:rowOff>
    </xdr:to>
    <xdr:sp macro="" textlink="">
      <xdr:nvSpPr>
        <xdr:cNvPr id="649" name="楕円 648"/>
        <xdr:cNvSpPr/>
      </xdr:nvSpPr>
      <xdr:spPr>
        <a:xfrm>
          <a:off x="14541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129540</xdr:rowOff>
    </xdr:from>
    <xdr:to>
      <xdr:col>81</xdr:col>
      <xdr:colOff>50800</xdr:colOff>
      <xdr:row>61</xdr:row>
      <xdr:rowOff>11430</xdr:rowOff>
    </xdr:to>
    <xdr:cxnSp macro="">
      <xdr:nvCxnSpPr>
        <xdr:cNvPr id="650" name="直線コネクタ 649"/>
        <xdr:cNvCxnSpPr/>
      </xdr:nvCxnSpPr>
      <xdr:spPr>
        <a:xfrm flipV="1">
          <a:off x="14592300" y="10416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59690</xdr:rowOff>
    </xdr:from>
    <xdr:to>
      <xdr:col>72</xdr:col>
      <xdr:colOff>38100</xdr:colOff>
      <xdr:row>60</xdr:row>
      <xdr:rowOff>161290</xdr:rowOff>
    </xdr:to>
    <xdr:sp macro="" textlink="">
      <xdr:nvSpPr>
        <xdr:cNvPr id="651" name="楕円 650"/>
        <xdr:cNvSpPr/>
      </xdr:nvSpPr>
      <xdr:spPr>
        <a:xfrm>
          <a:off x="13652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110490</xdr:rowOff>
    </xdr:from>
    <xdr:to>
      <xdr:col>76</xdr:col>
      <xdr:colOff>114300</xdr:colOff>
      <xdr:row>61</xdr:row>
      <xdr:rowOff>11430</xdr:rowOff>
    </xdr:to>
    <xdr:cxnSp macro="">
      <xdr:nvCxnSpPr>
        <xdr:cNvPr id="652" name="直線コネクタ 651"/>
        <xdr:cNvCxnSpPr/>
      </xdr:nvCxnSpPr>
      <xdr:spPr>
        <a:xfrm>
          <a:off x="13703300" y="103974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154940</xdr:rowOff>
    </xdr:from>
    <xdr:to>
      <xdr:col>67</xdr:col>
      <xdr:colOff>101600</xdr:colOff>
      <xdr:row>60</xdr:row>
      <xdr:rowOff>85090</xdr:rowOff>
    </xdr:to>
    <xdr:sp macro="" textlink="">
      <xdr:nvSpPr>
        <xdr:cNvPr id="653" name="楕円 652"/>
        <xdr:cNvSpPr/>
      </xdr:nvSpPr>
      <xdr:spPr>
        <a:xfrm>
          <a:off x="12763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34290</xdr:rowOff>
    </xdr:from>
    <xdr:to>
      <xdr:col>71</xdr:col>
      <xdr:colOff>177800</xdr:colOff>
      <xdr:row>60</xdr:row>
      <xdr:rowOff>110490</xdr:rowOff>
    </xdr:to>
    <xdr:cxnSp macro="">
      <xdr:nvCxnSpPr>
        <xdr:cNvPr id="654" name="直線コネクタ 653"/>
        <xdr:cNvCxnSpPr/>
      </xdr:nvCxnSpPr>
      <xdr:spPr>
        <a:xfrm>
          <a:off x="12814300" y="1032129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40657</xdr:rowOff>
    </xdr:from>
    <xdr:ext cx="405111" cy="259045"/>
    <xdr:sp macro="" textlink="">
      <xdr:nvSpPr>
        <xdr:cNvPr id="655" name="n_1aveValue【保健センター・保健所】&#10;有形固定資産減価償却率"/>
        <xdr:cNvSpPr txBox="1"/>
      </xdr:nvSpPr>
      <xdr:spPr>
        <a:xfrm>
          <a:off x="152660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132097</xdr:rowOff>
    </xdr:from>
    <xdr:ext cx="405111" cy="259045"/>
    <xdr:sp macro="" textlink="">
      <xdr:nvSpPr>
        <xdr:cNvPr id="656" name="n_2aveValue【保健センター・保健所】&#10;有形固定資産減価償却率"/>
        <xdr:cNvSpPr txBox="1"/>
      </xdr:nvSpPr>
      <xdr:spPr>
        <a:xfrm>
          <a:off x="14389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124477</xdr:rowOff>
    </xdr:from>
    <xdr:ext cx="405111" cy="259045"/>
    <xdr:sp macro="" textlink="">
      <xdr:nvSpPr>
        <xdr:cNvPr id="657" name="n_3aveValue【保健センター・保健所】&#10;有形固定資産減価償却率"/>
        <xdr:cNvSpPr txBox="1"/>
      </xdr:nvSpPr>
      <xdr:spPr>
        <a:xfrm>
          <a:off x="13500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162577</xdr:rowOff>
    </xdr:from>
    <xdr:ext cx="405111" cy="259045"/>
    <xdr:sp macro="" textlink="">
      <xdr:nvSpPr>
        <xdr:cNvPr id="658" name="n_4aveValue【保健センター・保健所】&#10;有形固定資産減価償却率"/>
        <xdr:cNvSpPr txBox="1"/>
      </xdr:nvSpPr>
      <xdr:spPr>
        <a:xfrm>
          <a:off x="12611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17</xdr:rowOff>
    </xdr:from>
    <xdr:ext cx="405111" cy="259045"/>
    <xdr:sp macro="" textlink="">
      <xdr:nvSpPr>
        <xdr:cNvPr id="659" name="n_1mainValue【保健センター・保健所】&#10;有形固定資産減価償却率"/>
        <xdr:cNvSpPr txBox="1"/>
      </xdr:nvSpPr>
      <xdr:spPr>
        <a:xfrm>
          <a:off x="152660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53357</xdr:rowOff>
    </xdr:from>
    <xdr:ext cx="405111" cy="259045"/>
    <xdr:sp macro="" textlink="">
      <xdr:nvSpPr>
        <xdr:cNvPr id="660" name="n_2mainValue【保健センター・保健所】&#10;有形固定資産減価償却率"/>
        <xdr:cNvSpPr txBox="1"/>
      </xdr:nvSpPr>
      <xdr:spPr>
        <a:xfrm>
          <a:off x="14389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152417</xdr:rowOff>
    </xdr:from>
    <xdr:ext cx="405111" cy="259045"/>
    <xdr:sp macro="" textlink="">
      <xdr:nvSpPr>
        <xdr:cNvPr id="661" name="n_3mainValue【保健センター・保健所】&#10;有形固定資産減価償却率"/>
        <xdr:cNvSpPr txBox="1"/>
      </xdr:nvSpPr>
      <xdr:spPr>
        <a:xfrm>
          <a:off x="13500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662" name="n_4mainValue【保健センター・保健所】&#10;有形固定資産減価償却率"/>
        <xdr:cNvSpPr txBox="1"/>
      </xdr:nvSpPr>
      <xdr:spPr>
        <a:xfrm>
          <a:off x="12611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152400</xdr:rowOff>
    </xdr:from>
    <xdr:to>
      <xdr:col>116</xdr:col>
      <xdr:colOff>62864</xdr:colOff>
      <xdr:row>63</xdr:row>
      <xdr:rowOff>133350</xdr:rowOff>
    </xdr:to>
    <xdr:cxnSp macro="">
      <xdr:nvCxnSpPr>
        <xdr:cNvPr id="686" name="直線コネクタ 685"/>
        <xdr:cNvCxnSpPr/>
      </xdr:nvCxnSpPr>
      <xdr:spPr>
        <a:xfrm flipV="1">
          <a:off x="22160864" y="941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87" name="【保健センター・保健所】&#10;一人当たり面積最小値テキスト"/>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88" name="直線コネクタ 687"/>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99077</xdr:rowOff>
    </xdr:from>
    <xdr:ext cx="469744" cy="259045"/>
    <xdr:sp macro="" textlink="">
      <xdr:nvSpPr>
        <xdr:cNvPr id="689" name="【保健センター・保健所】&#10;一人当たり面積最大値テキスト"/>
        <xdr:cNvSpPr txBox="1"/>
      </xdr:nvSpPr>
      <xdr:spPr>
        <a:xfrm>
          <a:off x="22199600" y="918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152400</xdr:rowOff>
    </xdr:from>
    <xdr:to>
      <xdr:col>116</xdr:col>
      <xdr:colOff>152400</xdr:colOff>
      <xdr:row>54</xdr:row>
      <xdr:rowOff>152400</xdr:rowOff>
    </xdr:to>
    <xdr:cxnSp macro="">
      <xdr:nvCxnSpPr>
        <xdr:cNvPr id="690" name="直線コネクタ 689"/>
        <xdr:cNvCxnSpPr/>
      </xdr:nvCxnSpPr>
      <xdr:spPr>
        <a:xfrm>
          <a:off x="22072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168927</xdr:rowOff>
    </xdr:from>
    <xdr:ext cx="469744" cy="259045"/>
    <xdr:sp macro="" textlink="">
      <xdr:nvSpPr>
        <xdr:cNvPr id="691" name="【保健センター・保健所】&#10;一人当たり面積平均値テキスト"/>
        <xdr:cNvSpPr txBox="1"/>
      </xdr:nvSpPr>
      <xdr:spPr>
        <a:xfrm>
          <a:off x="22199600" y="10455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146050</xdr:rowOff>
    </xdr:from>
    <xdr:to>
      <xdr:col>116</xdr:col>
      <xdr:colOff>114300</xdr:colOff>
      <xdr:row>62</xdr:row>
      <xdr:rowOff>76200</xdr:rowOff>
    </xdr:to>
    <xdr:sp macro="" textlink="">
      <xdr:nvSpPr>
        <xdr:cNvPr id="692" name="フローチャート: 判断 691"/>
        <xdr:cNvSpPr/>
      </xdr:nvSpPr>
      <xdr:spPr>
        <a:xfrm>
          <a:off x="22110700" y="1060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93" name="フローチャート: 判断 692"/>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50800</xdr:rowOff>
    </xdr:from>
    <xdr:to>
      <xdr:col>107</xdr:col>
      <xdr:colOff>101600</xdr:colOff>
      <xdr:row>62</xdr:row>
      <xdr:rowOff>152400</xdr:rowOff>
    </xdr:to>
    <xdr:sp macro="" textlink="">
      <xdr:nvSpPr>
        <xdr:cNvPr id="694" name="フローチャート: 判断 693"/>
        <xdr:cNvSpPr/>
      </xdr:nvSpPr>
      <xdr:spPr>
        <a:xfrm>
          <a:off x="20383500" y="1068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88900</xdr:rowOff>
    </xdr:from>
    <xdr:to>
      <xdr:col>102</xdr:col>
      <xdr:colOff>165100</xdr:colOff>
      <xdr:row>63</xdr:row>
      <xdr:rowOff>19050</xdr:rowOff>
    </xdr:to>
    <xdr:sp macro="" textlink="">
      <xdr:nvSpPr>
        <xdr:cNvPr id="695" name="フローチャート: 判断 694"/>
        <xdr:cNvSpPr/>
      </xdr:nvSpPr>
      <xdr:spPr>
        <a:xfrm>
          <a:off x="19494500" y="1071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76200</xdr:rowOff>
    </xdr:from>
    <xdr:to>
      <xdr:col>98</xdr:col>
      <xdr:colOff>38100</xdr:colOff>
      <xdr:row>63</xdr:row>
      <xdr:rowOff>6350</xdr:rowOff>
    </xdr:to>
    <xdr:sp macro="" textlink="">
      <xdr:nvSpPr>
        <xdr:cNvPr id="696" name="フローチャート: 判断 695"/>
        <xdr:cNvSpPr/>
      </xdr:nvSpPr>
      <xdr:spPr>
        <a:xfrm>
          <a:off x="186055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165100</xdr:rowOff>
    </xdr:from>
    <xdr:to>
      <xdr:col>116</xdr:col>
      <xdr:colOff>114300</xdr:colOff>
      <xdr:row>63</xdr:row>
      <xdr:rowOff>95250</xdr:rowOff>
    </xdr:to>
    <xdr:sp macro="" textlink="">
      <xdr:nvSpPr>
        <xdr:cNvPr id="702" name="楕円 701"/>
        <xdr:cNvSpPr/>
      </xdr:nvSpPr>
      <xdr:spPr>
        <a:xfrm>
          <a:off x="221107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80027</xdr:rowOff>
    </xdr:from>
    <xdr:ext cx="469744" cy="259045"/>
    <xdr:sp macro="" textlink="">
      <xdr:nvSpPr>
        <xdr:cNvPr id="703" name="【保健センター・保健所】&#10;一人当たり面積該当値テキスト"/>
        <xdr:cNvSpPr txBox="1"/>
      </xdr:nvSpPr>
      <xdr:spPr>
        <a:xfrm>
          <a:off x="22199600"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165100</xdr:rowOff>
    </xdr:from>
    <xdr:to>
      <xdr:col>112</xdr:col>
      <xdr:colOff>38100</xdr:colOff>
      <xdr:row>63</xdr:row>
      <xdr:rowOff>95250</xdr:rowOff>
    </xdr:to>
    <xdr:sp macro="" textlink="">
      <xdr:nvSpPr>
        <xdr:cNvPr id="704" name="楕円 703"/>
        <xdr:cNvSpPr/>
      </xdr:nvSpPr>
      <xdr:spPr>
        <a:xfrm>
          <a:off x="212725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44450</xdr:rowOff>
    </xdr:from>
    <xdr:to>
      <xdr:col>116</xdr:col>
      <xdr:colOff>63500</xdr:colOff>
      <xdr:row>63</xdr:row>
      <xdr:rowOff>44450</xdr:rowOff>
    </xdr:to>
    <xdr:cxnSp macro="">
      <xdr:nvCxnSpPr>
        <xdr:cNvPr id="705" name="直線コネクタ 704"/>
        <xdr:cNvCxnSpPr/>
      </xdr:nvCxnSpPr>
      <xdr:spPr>
        <a:xfrm>
          <a:off x="21323300" y="1084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165100</xdr:rowOff>
    </xdr:from>
    <xdr:to>
      <xdr:col>107</xdr:col>
      <xdr:colOff>101600</xdr:colOff>
      <xdr:row>63</xdr:row>
      <xdr:rowOff>95250</xdr:rowOff>
    </xdr:to>
    <xdr:sp macro="" textlink="">
      <xdr:nvSpPr>
        <xdr:cNvPr id="706" name="楕円 705"/>
        <xdr:cNvSpPr/>
      </xdr:nvSpPr>
      <xdr:spPr>
        <a:xfrm>
          <a:off x="203835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44450</xdr:rowOff>
    </xdr:from>
    <xdr:to>
      <xdr:col>111</xdr:col>
      <xdr:colOff>177800</xdr:colOff>
      <xdr:row>63</xdr:row>
      <xdr:rowOff>44450</xdr:rowOff>
    </xdr:to>
    <xdr:cxnSp macro="">
      <xdr:nvCxnSpPr>
        <xdr:cNvPr id="707" name="直線コネクタ 706"/>
        <xdr:cNvCxnSpPr/>
      </xdr:nvCxnSpPr>
      <xdr:spPr>
        <a:xfrm>
          <a:off x="20434300" y="1084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165100</xdr:rowOff>
    </xdr:from>
    <xdr:to>
      <xdr:col>102</xdr:col>
      <xdr:colOff>165100</xdr:colOff>
      <xdr:row>63</xdr:row>
      <xdr:rowOff>95250</xdr:rowOff>
    </xdr:to>
    <xdr:sp macro="" textlink="">
      <xdr:nvSpPr>
        <xdr:cNvPr id="708" name="楕円 707"/>
        <xdr:cNvSpPr/>
      </xdr:nvSpPr>
      <xdr:spPr>
        <a:xfrm>
          <a:off x="194945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44450</xdr:rowOff>
    </xdr:from>
    <xdr:to>
      <xdr:col>107</xdr:col>
      <xdr:colOff>50800</xdr:colOff>
      <xdr:row>63</xdr:row>
      <xdr:rowOff>44450</xdr:rowOff>
    </xdr:to>
    <xdr:cxnSp macro="">
      <xdr:nvCxnSpPr>
        <xdr:cNvPr id="709" name="直線コネクタ 708"/>
        <xdr:cNvCxnSpPr/>
      </xdr:nvCxnSpPr>
      <xdr:spPr>
        <a:xfrm>
          <a:off x="19545300" y="1084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165100</xdr:rowOff>
    </xdr:from>
    <xdr:to>
      <xdr:col>98</xdr:col>
      <xdr:colOff>38100</xdr:colOff>
      <xdr:row>63</xdr:row>
      <xdr:rowOff>95250</xdr:rowOff>
    </xdr:to>
    <xdr:sp macro="" textlink="">
      <xdr:nvSpPr>
        <xdr:cNvPr id="710" name="楕円 709"/>
        <xdr:cNvSpPr/>
      </xdr:nvSpPr>
      <xdr:spPr>
        <a:xfrm>
          <a:off x="186055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44450</xdr:rowOff>
    </xdr:from>
    <xdr:to>
      <xdr:col>102</xdr:col>
      <xdr:colOff>114300</xdr:colOff>
      <xdr:row>63</xdr:row>
      <xdr:rowOff>44450</xdr:rowOff>
    </xdr:to>
    <xdr:cxnSp macro="">
      <xdr:nvCxnSpPr>
        <xdr:cNvPr id="711" name="直線コネクタ 710"/>
        <xdr:cNvCxnSpPr/>
      </xdr:nvCxnSpPr>
      <xdr:spPr>
        <a:xfrm>
          <a:off x="18656300" y="1084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712"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168927</xdr:rowOff>
    </xdr:from>
    <xdr:ext cx="469744" cy="259045"/>
    <xdr:sp macro="" textlink="">
      <xdr:nvSpPr>
        <xdr:cNvPr id="713" name="n_2aveValue【保健センター・保健所】&#10;一人当たり面積"/>
        <xdr:cNvSpPr txBox="1"/>
      </xdr:nvSpPr>
      <xdr:spPr>
        <a:xfrm>
          <a:off x="20199427"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35577</xdr:rowOff>
    </xdr:from>
    <xdr:ext cx="469744" cy="259045"/>
    <xdr:sp macro="" textlink="">
      <xdr:nvSpPr>
        <xdr:cNvPr id="714" name="n_3aveValue【保健センター・保健所】&#10;一人当たり面積"/>
        <xdr:cNvSpPr txBox="1"/>
      </xdr:nvSpPr>
      <xdr:spPr>
        <a:xfrm>
          <a:off x="19310427" y="1049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22877</xdr:rowOff>
    </xdr:from>
    <xdr:ext cx="469744" cy="259045"/>
    <xdr:sp macro="" textlink="">
      <xdr:nvSpPr>
        <xdr:cNvPr id="715" name="n_4aveValue【保健センター・保健所】&#10;一人当たり面積"/>
        <xdr:cNvSpPr txBox="1"/>
      </xdr:nvSpPr>
      <xdr:spPr>
        <a:xfrm>
          <a:off x="18421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86377</xdr:rowOff>
    </xdr:from>
    <xdr:ext cx="469744" cy="259045"/>
    <xdr:sp macro="" textlink="">
      <xdr:nvSpPr>
        <xdr:cNvPr id="716" name="n_1mainValue【保健センター・保健所】&#10;一人当たり面積"/>
        <xdr:cNvSpPr txBox="1"/>
      </xdr:nvSpPr>
      <xdr:spPr>
        <a:xfrm>
          <a:off x="21075727" y="108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86377</xdr:rowOff>
    </xdr:from>
    <xdr:ext cx="469744" cy="259045"/>
    <xdr:sp macro="" textlink="">
      <xdr:nvSpPr>
        <xdr:cNvPr id="717" name="n_2mainValue【保健センター・保健所】&#10;一人当たり面積"/>
        <xdr:cNvSpPr txBox="1"/>
      </xdr:nvSpPr>
      <xdr:spPr>
        <a:xfrm>
          <a:off x="20199427" y="108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86377</xdr:rowOff>
    </xdr:from>
    <xdr:ext cx="469744" cy="259045"/>
    <xdr:sp macro="" textlink="">
      <xdr:nvSpPr>
        <xdr:cNvPr id="718" name="n_3mainValue【保健センター・保健所】&#10;一人当たり面積"/>
        <xdr:cNvSpPr txBox="1"/>
      </xdr:nvSpPr>
      <xdr:spPr>
        <a:xfrm>
          <a:off x="19310427" y="108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86377</xdr:rowOff>
    </xdr:from>
    <xdr:ext cx="469744" cy="259045"/>
    <xdr:sp macro="" textlink="">
      <xdr:nvSpPr>
        <xdr:cNvPr id="719" name="n_4mainValue【保健センター・保健所】&#10;一人当たり面積"/>
        <xdr:cNvSpPr txBox="1"/>
      </xdr:nvSpPr>
      <xdr:spPr>
        <a:xfrm>
          <a:off x="18421427" y="108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108586</xdr:rowOff>
    </xdr:from>
    <xdr:to>
      <xdr:col>85</xdr:col>
      <xdr:colOff>126364</xdr:colOff>
      <xdr:row>85</xdr:row>
      <xdr:rowOff>142875</xdr:rowOff>
    </xdr:to>
    <xdr:cxnSp macro="">
      <xdr:nvCxnSpPr>
        <xdr:cNvPr id="744" name="直線コネクタ 743"/>
        <xdr:cNvCxnSpPr/>
      </xdr:nvCxnSpPr>
      <xdr:spPr>
        <a:xfrm flipV="1">
          <a:off x="16318864" y="1331023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745" name="【消防施設】&#10;有形固定資産減価償却率最小値テキスト"/>
        <xdr:cNvSpPr txBox="1"/>
      </xdr:nvSpPr>
      <xdr:spPr>
        <a:xfrm>
          <a:off x="16357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746" name="直線コネクタ 745"/>
        <xdr:cNvCxnSpPr/>
      </xdr:nvCxnSpPr>
      <xdr:spPr>
        <a:xfrm>
          <a:off x="16230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55263</xdr:rowOff>
    </xdr:from>
    <xdr:ext cx="405111" cy="259045"/>
    <xdr:sp macro="" textlink="">
      <xdr:nvSpPr>
        <xdr:cNvPr id="747" name="【消防施設】&#10;有形固定資産減価償却率最大値テキスト"/>
        <xdr:cNvSpPr txBox="1"/>
      </xdr:nvSpPr>
      <xdr:spPr>
        <a:xfrm>
          <a:off x="16357600" y="1308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108586</xdr:rowOff>
    </xdr:from>
    <xdr:to>
      <xdr:col>86</xdr:col>
      <xdr:colOff>25400</xdr:colOff>
      <xdr:row>77</xdr:row>
      <xdr:rowOff>108586</xdr:rowOff>
    </xdr:to>
    <xdr:cxnSp macro="">
      <xdr:nvCxnSpPr>
        <xdr:cNvPr id="748" name="直線コネクタ 747"/>
        <xdr:cNvCxnSpPr/>
      </xdr:nvCxnSpPr>
      <xdr:spPr>
        <a:xfrm>
          <a:off x="16230600" y="1331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749" name="【消防施設】&#10;有形固定資産減価償却率平均値テキスト"/>
        <xdr:cNvSpPr txBox="1"/>
      </xdr:nvSpPr>
      <xdr:spPr>
        <a:xfrm>
          <a:off x="16357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750" name="フローチャート: 判断 749"/>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751" name="フローチャート: 判断 750"/>
        <xdr:cNvSpPr/>
      </xdr:nvSpPr>
      <xdr:spPr>
        <a:xfrm>
          <a:off x="15430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147320</xdr:rowOff>
    </xdr:from>
    <xdr:to>
      <xdr:col>76</xdr:col>
      <xdr:colOff>165100</xdr:colOff>
      <xdr:row>81</xdr:row>
      <xdr:rowOff>77470</xdr:rowOff>
    </xdr:to>
    <xdr:sp macro="" textlink="">
      <xdr:nvSpPr>
        <xdr:cNvPr id="752" name="フローチャート: 判断 751"/>
        <xdr:cNvSpPr/>
      </xdr:nvSpPr>
      <xdr:spPr>
        <a:xfrm>
          <a:off x="14541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78739</xdr:rowOff>
    </xdr:from>
    <xdr:to>
      <xdr:col>72</xdr:col>
      <xdr:colOff>38100</xdr:colOff>
      <xdr:row>82</xdr:row>
      <xdr:rowOff>8889</xdr:rowOff>
    </xdr:to>
    <xdr:sp macro="" textlink="">
      <xdr:nvSpPr>
        <xdr:cNvPr id="753" name="フローチャート: 判断 752"/>
        <xdr:cNvSpPr/>
      </xdr:nvSpPr>
      <xdr:spPr>
        <a:xfrm>
          <a:off x="13652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754" name="フローチャート: 判断 753"/>
        <xdr:cNvSpPr/>
      </xdr:nvSpPr>
      <xdr:spPr>
        <a:xfrm>
          <a:off x="12763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151130</xdr:rowOff>
    </xdr:from>
    <xdr:to>
      <xdr:col>85</xdr:col>
      <xdr:colOff>177800</xdr:colOff>
      <xdr:row>83</xdr:row>
      <xdr:rowOff>81280</xdr:rowOff>
    </xdr:to>
    <xdr:sp macro="" textlink="">
      <xdr:nvSpPr>
        <xdr:cNvPr id="760" name="楕円 759"/>
        <xdr:cNvSpPr/>
      </xdr:nvSpPr>
      <xdr:spPr>
        <a:xfrm>
          <a:off x="162687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129557</xdr:rowOff>
    </xdr:from>
    <xdr:ext cx="405111" cy="259045"/>
    <xdr:sp macro="" textlink="">
      <xdr:nvSpPr>
        <xdr:cNvPr id="761" name="【消防施設】&#10;有形固定資産減価償却率該当値テキスト"/>
        <xdr:cNvSpPr txBox="1"/>
      </xdr:nvSpPr>
      <xdr:spPr>
        <a:xfrm>
          <a:off x="16357600"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116839</xdr:rowOff>
    </xdr:from>
    <xdr:to>
      <xdr:col>81</xdr:col>
      <xdr:colOff>101600</xdr:colOff>
      <xdr:row>83</xdr:row>
      <xdr:rowOff>46989</xdr:rowOff>
    </xdr:to>
    <xdr:sp macro="" textlink="">
      <xdr:nvSpPr>
        <xdr:cNvPr id="762" name="楕円 761"/>
        <xdr:cNvSpPr/>
      </xdr:nvSpPr>
      <xdr:spPr>
        <a:xfrm>
          <a:off x="15430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167639</xdr:rowOff>
    </xdr:from>
    <xdr:to>
      <xdr:col>85</xdr:col>
      <xdr:colOff>127000</xdr:colOff>
      <xdr:row>83</xdr:row>
      <xdr:rowOff>30480</xdr:rowOff>
    </xdr:to>
    <xdr:cxnSp macro="">
      <xdr:nvCxnSpPr>
        <xdr:cNvPr id="763" name="直線コネクタ 762"/>
        <xdr:cNvCxnSpPr/>
      </xdr:nvCxnSpPr>
      <xdr:spPr>
        <a:xfrm>
          <a:off x="15481300" y="142265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124461</xdr:rowOff>
    </xdr:from>
    <xdr:to>
      <xdr:col>76</xdr:col>
      <xdr:colOff>165100</xdr:colOff>
      <xdr:row>83</xdr:row>
      <xdr:rowOff>54611</xdr:rowOff>
    </xdr:to>
    <xdr:sp macro="" textlink="">
      <xdr:nvSpPr>
        <xdr:cNvPr id="764" name="楕円 763"/>
        <xdr:cNvSpPr/>
      </xdr:nvSpPr>
      <xdr:spPr>
        <a:xfrm>
          <a:off x="14541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167639</xdr:rowOff>
    </xdr:from>
    <xdr:to>
      <xdr:col>81</xdr:col>
      <xdr:colOff>50800</xdr:colOff>
      <xdr:row>83</xdr:row>
      <xdr:rowOff>3811</xdr:rowOff>
    </xdr:to>
    <xdr:cxnSp macro="">
      <xdr:nvCxnSpPr>
        <xdr:cNvPr id="765" name="直線コネクタ 764"/>
        <xdr:cNvCxnSpPr/>
      </xdr:nvCxnSpPr>
      <xdr:spPr>
        <a:xfrm flipV="1">
          <a:off x="14592300" y="142265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107314</xdr:rowOff>
    </xdr:from>
    <xdr:to>
      <xdr:col>72</xdr:col>
      <xdr:colOff>38100</xdr:colOff>
      <xdr:row>83</xdr:row>
      <xdr:rowOff>37464</xdr:rowOff>
    </xdr:to>
    <xdr:sp macro="" textlink="">
      <xdr:nvSpPr>
        <xdr:cNvPr id="766" name="楕円 765"/>
        <xdr:cNvSpPr/>
      </xdr:nvSpPr>
      <xdr:spPr>
        <a:xfrm>
          <a:off x="13652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158114</xdr:rowOff>
    </xdr:from>
    <xdr:to>
      <xdr:col>76</xdr:col>
      <xdr:colOff>114300</xdr:colOff>
      <xdr:row>83</xdr:row>
      <xdr:rowOff>3811</xdr:rowOff>
    </xdr:to>
    <xdr:cxnSp macro="">
      <xdr:nvCxnSpPr>
        <xdr:cNvPr id="767" name="直線コネクタ 766"/>
        <xdr:cNvCxnSpPr/>
      </xdr:nvCxnSpPr>
      <xdr:spPr>
        <a:xfrm>
          <a:off x="13703300" y="1421701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143511</xdr:rowOff>
    </xdr:from>
    <xdr:to>
      <xdr:col>67</xdr:col>
      <xdr:colOff>101600</xdr:colOff>
      <xdr:row>83</xdr:row>
      <xdr:rowOff>73661</xdr:rowOff>
    </xdr:to>
    <xdr:sp macro="" textlink="">
      <xdr:nvSpPr>
        <xdr:cNvPr id="768" name="楕円 767"/>
        <xdr:cNvSpPr/>
      </xdr:nvSpPr>
      <xdr:spPr>
        <a:xfrm>
          <a:off x="12763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158114</xdr:rowOff>
    </xdr:from>
    <xdr:to>
      <xdr:col>71</xdr:col>
      <xdr:colOff>177800</xdr:colOff>
      <xdr:row>83</xdr:row>
      <xdr:rowOff>22861</xdr:rowOff>
    </xdr:to>
    <xdr:cxnSp macro="">
      <xdr:nvCxnSpPr>
        <xdr:cNvPr id="769" name="直線コネクタ 768"/>
        <xdr:cNvCxnSpPr/>
      </xdr:nvCxnSpPr>
      <xdr:spPr>
        <a:xfrm flipV="1">
          <a:off x="12814300" y="142170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153052</xdr:rowOff>
    </xdr:from>
    <xdr:ext cx="405111" cy="259045"/>
    <xdr:sp macro="" textlink="">
      <xdr:nvSpPr>
        <xdr:cNvPr id="770" name="n_1aveValue【消防施設】&#10;有形固定資産減価償却率"/>
        <xdr:cNvSpPr txBox="1"/>
      </xdr:nvSpPr>
      <xdr:spPr>
        <a:xfrm>
          <a:off x="152660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93997</xdr:rowOff>
    </xdr:from>
    <xdr:ext cx="405111" cy="259045"/>
    <xdr:sp macro="" textlink="">
      <xdr:nvSpPr>
        <xdr:cNvPr id="771" name="n_2aveValue【消防施設】&#10;有形固定資産減価償却率"/>
        <xdr:cNvSpPr txBox="1"/>
      </xdr:nvSpPr>
      <xdr:spPr>
        <a:xfrm>
          <a:off x="14389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25416</xdr:rowOff>
    </xdr:from>
    <xdr:ext cx="405111" cy="259045"/>
    <xdr:sp macro="" textlink="">
      <xdr:nvSpPr>
        <xdr:cNvPr id="772" name="n_3aveValue【消防施設】&#10;有形固定資産減価償却率"/>
        <xdr:cNvSpPr txBox="1"/>
      </xdr:nvSpPr>
      <xdr:spPr>
        <a:xfrm>
          <a:off x="13500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166388</xdr:rowOff>
    </xdr:from>
    <xdr:ext cx="405111" cy="259045"/>
    <xdr:sp macro="" textlink="">
      <xdr:nvSpPr>
        <xdr:cNvPr id="773" name="n_4aveValue【消防施設】&#10;有形固定資産減価償却率"/>
        <xdr:cNvSpPr txBox="1"/>
      </xdr:nvSpPr>
      <xdr:spPr>
        <a:xfrm>
          <a:off x="12611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38116</xdr:rowOff>
    </xdr:from>
    <xdr:ext cx="405111" cy="259045"/>
    <xdr:sp macro="" textlink="">
      <xdr:nvSpPr>
        <xdr:cNvPr id="774" name="n_1mainValue【消防施設】&#10;有形固定資産減価償却率"/>
        <xdr:cNvSpPr txBox="1"/>
      </xdr:nvSpPr>
      <xdr:spPr>
        <a:xfrm>
          <a:off x="152660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45738</xdr:rowOff>
    </xdr:from>
    <xdr:ext cx="405111" cy="259045"/>
    <xdr:sp macro="" textlink="">
      <xdr:nvSpPr>
        <xdr:cNvPr id="775" name="n_2mainValue【消防施設】&#10;有形固定資産減価償却率"/>
        <xdr:cNvSpPr txBox="1"/>
      </xdr:nvSpPr>
      <xdr:spPr>
        <a:xfrm>
          <a:off x="14389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28591</xdr:rowOff>
    </xdr:from>
    <xdr:ext cx="405111" cy="259045"/>
    <xdr:sp macro="" textlink="">
      <xdr:nvSpPr>
        <xdr:cNvPr id="776" name="n_3mainValue【消防施設】&#10;有形固定資産減価償却率"/>
        <xdr:cNvSpPr txBox="1"/>
      </xdr:nvSpPr>
      <xdr:spPr>
        <a:xfrm>
          <a:off x="13500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64788</xdr:rowOff>
    </xdr:from>
    <xdr:ext cx="405111" cy="259045"/>
    <xdr:sp macro="" textlink="">
      <xdr:nvSpPr>
        <xdr:cNvPr id="777" name="n_4mainValue【消防施設】&#10;有形固定資産減価償却率"/>
        <xdr:cNvSpPr txBox="1"/>
      </xdr:nvSpPr>
      <xdr:spPr>
        <a:xfrm>
          <a:off x="12611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167639</xdr:rowOff>
    </xdr:from>
    <xdr:to>
      <xdr:col>116</xdr:col>
      <xdr:colOff>62864</xdr:colOff>
      <xdr:row>85</xdr:row>
      <xdr:rowOff>140970</xdr:rowOff>
    </xdr:to>
    <xdr:cxnSp macro="">
      <xdr:nvCxnSpPr>
        <xdr:cNvPr id="801" name="直線コネクタ 800"/>
        <xdr:cNvCxnSpPr/>
      </xdr:nvCxnSpPr>
      <xdr:spPr>
        <a:xfrm flipV="1">
          <a:off x="22160864" y="13540739"/>
          <a:ext cx="0" cy="117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802"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803" name="直線コネクタ 802"/>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114316</xdr:rowOff>
    </xdr:from>
    <xdr:ext cx="469744" cy="259045"/>
    <xdr:sp macro="" textlink="">
      <xdr:nvSpPr>
        <xdr:cNvPr id="804" name="【消防施設】&#10;一人当たり面積最大値テキスト"/>
        <xdr:cNvSpPr txBox="1"/>
      </xdr:nvSpPr>
      <xdr:spPr>
        <a:xfrm>
          <a:off x="22199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167639</xdr:rowOff>
    </xdr:from>
    <xdr:to>
      <xdr:col>116</xdr:col>
      <xdr:colOff>152400</xdr:colOff>
      <xdr:row>78</xdr:row>
      <xdr:rowOff>167639</xdr:rowOff>
    </xdr:to>
    <xdr:cxnSp macro="">
      <xdr:nvCxnSpPr>
        <xdr:cNvPr id="805" name="直線コネクタ 804"/>
        <xdr:cNvCxnSpPr/>
      </xdr:nvCxnSpPr>
      <xdr:spPr>
        <a:xfrm>
          <a:off x="22072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36847</xdr:rowOff>
    </xdr:from>
    <xdr:ext cx="469744" cy="259045"/>
    <xdr:sp macro="" textlink="">
      <xdr:nvSpPr>
        <xdr:cNvPr id="806" name="【消防施設】&#10;一人当たり面積平均値テキスト"/>
        <xdr:cNvSpPr txBox="1"/>
      </xdr:nvSpPr>
      <xdr:spPr>
        <a:xfrm>
          <a:off x="22199600" y="1409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807" name="フローチャート: 判断 806"/>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808" name="フローチャート: 判断 807"/>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59689</xdr:rowOff>
    </xdr:from>
    <xdr:to>
      <xdr:col>107</xdr:col>
      <xdr:colOff>101600</xdr:colOff>
      <xdr:row>83</xdr:row>
      <xdr:rowOff>161289</xdr:rowOff>
    </xdr:to>
    <xdr:sp macro="" textlink="">
      <xdr:nvSpPr>
        <xdr:cNvPr id="809" name="フローチャート: 判断 808"/>
        <xdr:cNvSpPr/>
      </xdr:nvSpPr>
      <xdr:spPr>
        <a:xfrm>
          <a:off x="20383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74930</xdr:rowOff>
    </xdr:from>
    <xdr:to>
      <xdr:col>102</xdr:col>
      <xdr:colOff>165100</xdr:colOff>
      <xdr:row>84</xdr:row>
      <xdr:rowOff>5080</xdr:rowOff>
    </xdr:to>
    <xdr:sp macro="" textlink="">
      <xdr:nvSpPr>
        <xdr:cNvPr id="810" name="フローチャート: 判断 809"/>
        <xdr:cNvSpPr/>
      </xdr:nvSpPr>
      <xdr:spPr>
        <a:xfrm>
          <a:off x="19494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811" name="フローチャート: 判断 810"/>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817" name="楕円 816"/>
        <xdr:cNvSpPr/>
      </xdr:nvSpPr>
      <xdr:spPr>
        <a:xfrm>
          <a:off x="221107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53357</xdr:rowOff>
    </xdr:from>
    <xdr:ext cx="469744" cy="259045"/>
    <xdr:sp macro="" textlink="">
      <xdr:nvSpPr>
        <xdr:cNvPr id="818" name="【消防施設】&#10;一人当たり面積該当値テキスト"/>
        <xdr:cNvSpPr txBox="1"/>
      </xdr:nvSpPr>
      <xdr:spPr>
        <a:xfrm>
          <a:off x="22199600" y="1428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74930</xdr:rowOff>
    </xdr:from>
    <xdr:to>
      <xdr:col>112</xdr:col>
      <xdr:colOff>38100</xdr:colOff>
      <xdr:row>84</xdr:row>
      <xdr:rowOff>5080</xdr:rowOff>
    </xdr:to>
    <xdr:sp macro="" textlink="">
      <xdr:nvSpPr>
        <xdr:cNvPr id="819" name="楕円 818"/>
        <xdr:cNvSpPr/>
      </xdr:nvSpPr>
      <xdr:spPr>
        <a:xfrm>
          <a:off x="21272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125730</xdr:rowOff>
    </xdr:from>
    <xdr:to>
      <xdr:col>116</xdr:col>
      <xdr:colOff>63500</xdr:colOff>
      <xdr:row>83</xdr:row>
      <xdr:rowOff>125730</xdr:rowOff>
    </xdr:to>
    <xdr:cxnSp macro="">
      <xdr:nvCxnSpPr>
        <xdr:cNvPr id="820" name="直線コネクタ 819"/>
        <xdr:cNvCxnSpPr/>
      </xdr:nvCxnSpPr>
      <xdr:spPr>
        <a:xfrm>
          <a:off x="21323300" y="14356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82550</xdr:rowOff>
    </xdr:from>
    <xdr:to>
      <xdr:col>107</xdr:col>
      <xdr:colOff>101600</xdr:colOff>
      <xdr:row>84</xdr:row>
      <xdr:rowOff>12700</xdr:rowOff>
    </xdr:to>
    <xdr:sp macro="" textlink="">
      <xdr:nvSpPr>
        <xdr:cNvPr id="821" name="楕円 820"/>
        <xdr:cNvSpPr/>
      </xdr:nvSpPr>
      <xdr:spPr>
        <a:xfrm>
          <a:off x="20383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125730</xdr:rowOff>
    </xdr:from>
    <xdr:to>
      <xdr:col>111</xdr:col>
      <xdr:colOff>177800</xdr:colOff>
      <xdr:row>83</xdr:row>
      <xdr:rowOff>133350</xdr:rowOff>
    </xdr:to>
    <xdr:cxnSp macro="">
      <xdr:nvCxnSpPr>
        <xdr:cNvPr id="822" name="直線コネクタ 821"/>
        <xdr:cNvCxnSpPr/>
      </xdr:nvCxnSpPr>
      <xdr:spPr>
        <a:xfrm flipV="1">
          <a:off x="20434300" y="14356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97789</xdr:rowOff>
    </xdr:from>
    <xdr:to>
      <xdr:col>102</xdr:col>
      <xdr:colOff>165100</xdr:colOff>
      <xdr:row>84</xdr:row>
      <xdr:rowOff>27939</xdr:rowOff>
    </xdr:to>
    <xdr:sp macro="" textlink="">
      <xdr:nvSpPr>
        <xdr:cNvPr id="823" name="楕円 822"/>
        <xdr:cNvSpPr/>
      </xdr:nvSpPr>
      <xdr:spPr>
        <a:xfrm>
          <a:off x="19494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133350</xdr:rowOff>
    </xdr:from>
    <xdr:to>
      <xdr:col>107</xdr:col>
      <xdr:colOff>50800</xdr:colOff>
      <xdr:row>83</xdr:row>
      <xdr:rowOff>148589</xdr:rowOff>
    </xdr:to>
    <xdr:cxnSp macro="">
      <xdr:nvCxnSpPr>
        <xdr:cNvPr id="824" name="直線コネクタ 823"/>
        <xdr:cNvCxnSpPr/>
      </xdr:nvCxnSpPr>
      <xdr:spPr>
        <a:xfrm flipV="1">
          <a:off x="19545300" y="143637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25" name="楕円 824"/>
        <xdr:cNvSpPr/>
      </xdr:nvSpPr>
      <xdr:spPr>
        <a:xfrm>
          <a:off x="18605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148589</xdr:rowOff>
    </xdr:from>
    <xdr:to>
      <xdr:col>102</xdr:col>
      <xdr:colOff>114300</xdr:colOff>
      <xdr:row>83</xdr:row>
      <xdr:rowOff>163830</xdr:rowOff>
    </xdr:to>
    <xdr:cxnSp macro="">
      <xdr:nvCxnSpPr>
        <xdr:cNvPr id="826" name="直線コネクタ 825"/>
        <xdr:cNvCxnSpPr/>
      </xdr:nvCxnSpPr>
      <xdr:spPr>
        <a:xfrm flipV="1">
          <a:off x="18656300" y="143789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827" name="n_1aveValue【消防施設】&#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6366</xdr:rowOff>
    </xdr:from>
    <xdr:ext cx="469744" cy="259045"/>
    <xdr:sp macro="" textlink="">
      <xdr:nvSpPr>
        <xdr:cNvPr id="828" name="n_2aveValue【消防施設】&#10;一人当たり面積"/>
        <xdr:cNvSpPr txBox="1"/>
      </xdr:nvSpPr>
      <xdr:spPr>
        <a:xfrm>
          <a:off x="201994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21607</xdr:rowOff>
    </xdr:from>
    <xdr:ext cx="469744" cy="259045"/>
    <xdr:sp macro="" textlink="">
      <xdr:nvSpPr>
        <xdr:cNvPr id="829" name="n_3aveValue【消防施設】&#10;一人当たり面積"/>
        <xdr:cNvSpPr txBox="1"/>
      </xdr:nvSpPr>
      <xdr:spPr>
        <a:xfrm>
          <a:off x="19310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830" name="n_4aveValue【消防施設】&#10;一人当たり面積"/>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167657</xdr:rowOff>
    </xdr:from>
    <xdr:ext cx="469744" cy="259045"/>
    <xdr:sp macro="" textlink="">
      <xdr:nvSpPr>
        <xdr:cNvPr id="831" name="n_1mainValue【消防施設】&#10;一人当たり面積"/>
        <xdr:cNvSpPr txBox="1"/>
      </xdr:nvSpPr>
      <xdr:spPr>
        <a:xfrm>
          <a:off x="21075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832" name="n_2mainValue【消防施設】&#10;一人当たり面積"/>
        <xdr:cNvSpPr txBox="1"/>
      </xdr:nvSpPr>
      <xdr:spPr>
        <a:xfrm>
          <a:off x="20199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19066</xdr:rowOff>
    </xdr:from>
    <xdr:ext cx="469744" cy="259045"/>
    <xdr:sp macro="" textlink="">
      <xdr:nvSpPr>
        <xdr:cNvPr id="833" name="n_3mainValue【消防施設】&#10;一人当たり面積"/>
        <xdr:cNvSpPr txBox="1"/>
      </xdr:nvSpPr>
      <xdr:spPr>
        <a:xfrm>
          <a:off x="19310427" y="1442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34307</xdr:rowOff>
    </xdr:from>
    <xdr:ext cx="469744" cy="259045"/>
    <xdr:sp macro="" textlink="">
      <xdr:nvSpPr>
        <xdr:cNvPr id="834" name="n_4mainValue【消防施設】&#10;一人当たり面積"/>
        <xdr:cNvSpPr txBox="1"/>
      </xdr:nvSpPr>
      <xdr:spPr>
        <a:xfrm>
          <a:off x="18421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169273</xdr:rowOff>
    </xdr:from>
    <xdr:to>
      <xdr:col>85</xdr:col>
      <xdr:colOff>126364</xdr:colOff>
      <xdr:row>108</xdr:row>
      <xdr:rowOff>118655</xdr:rowOff>
    </xdr:to>
    <xdr:cxnSp macro="">
      <xdr:nvCxnSpPr>
        <xdr:cNvPr id="860" name="直線コネクタ 859"/>
        <xdr:cNvCxnSpPr/>
      </xdr:nvCxnSpPr>
      <xdr:spPr>
        <a:xfrm flipV="1">
          <a:off x="16318864" y="17314273"/>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61" name="【庁舎】&#10;有形固定資産減価償却率最小値テキスト"/>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62" name="直線コネクタ 861"/>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115950</xdr:rowOff>
    </xdr:from>
    <xdr:ext cx="405111" cy="259045"/>
    <xdr:sp macro="" textlink="">
      <xdr:nvSpPr>
        <xdr:cNvPr id="863" name="【庁舎】&#10;有形固定資産減価償却率最大値テキスト"/>
        <xdr:cNvSpPr txBox="1"/>
      </xdr:nvSpPr>
      <xdr:spPr>
        <a:xfrm>
          <a:off x="16357600" y="1708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169273</xdr:rowOff>
    </xdr:from>
    <xdr:to>
      <xdr:col>86</xdr:col>
      <xdr:colOff>25400</xdr:colOff>
      <xdr:row>100</xdr:row>
      <xdr:rowOff>169273</xdr:rowOff>
    </xdr:to>
    <xdr:cxnSp macro="">
      <xdr:nvCxnSpPr>
        <xdr:cNvPr id="864" name="直線コネクタ 863"/>
        <xdr:cNvCxnSpPr/>
      </xdr:nvCxnSpPr>
      <xdr:spPr>
        <a:xfrm>
          <a:off x="16230600" y="173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30315</xdr:rowOff>
    </xdr:from>
    <xdr:ext cx="405111" cy="259045"/>
    <xdr:sp macro="" textlink="">
      <xdr:nvSpPr>
        <xdr:cNvPr id="865" name="【庁舎】&#10;有形固定資産減価償却率平均値テキスト"/>
        <xdr:cNvSpPr txBox="1"/>
      </xdr:nvSpPr>
      <xdr:spPr>
        <a:xfrm>
          <a:off x="16357600" y="1768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xdr:rowOff>
    </xdr:from>
    <xdr:to>
      <xdr:col>85</xdr:col>
      <xdr:colOff>177800</xdr:colOff>
      <xdr:row>104</xdr:row>
      <xdr:rowOff>109038</xdr:rowOff>
    </xdr:to>
    <xdr:sp macro="" textlink="">
      <xdr:nvSpPr>
        <xdr:cNvPr id="866" name="フローチャート: 判断 865"/>
        <xdr:cNvSpPr/>
      </xdr:nvSpPr>
      <xdr:spPr>
        <a:xfrm>
          <a:off x="16268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867" name="フローチャート: 判断 866"/>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68" name="フローチャート: 判断 867"/>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51526</xdr:rowOff>
    </xdr:from>
    <xdr:to>
      <xdr:col>72</xdr:col>
      <xdr:colOff>38100</xdr:colOff>
      <xdr:row>104</xdr:row>
      <xdr:rowOff>153126</xdr:rowOff>
    </xdr:to>
    <xdr:sp macro="" textlink="">
      <xdr:nvSpPr>
        <xdr:cNvPr id="869" name="フローチャート: 判断 868"/>
        <xdr:cNvSpPr/>
      </xdr:nvSpPr>
      <xdr:spPr>
        <a:xfrm>
          <a:off x="13652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89081</xdr:rowOff>
    </xdr:from>
    <xdr:to>
      <xdr:col>67</xdr:col>
      <xdr:colOff>101600</xdr:colOff>
      <xdr:row>105</xdr:row>
      <xdr:rowOff>19231</xdr:rowOff>
    </xdr:to>
    <xdr:sp macro="" textlink="">
      <xdr:nvSpPr>
        <xdr:cNvPr id="870" name="フローチャート: 判断 869"/>
        <xdr:cNvSpPr/>
      </xdr:nvSpPr>
      <xdr:spPr>
        <a:xfrm>
          <a:off x="12763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5806</xdr:rowOff>
    </xdr:from>
    <xdr:to>
      <xdr:col>85</xdr:col>
      <xdr:colOff>177800</xdr:colOff>
      <xdr:row>107</xdr:row>
      <xdr:rowOff>107406</xdr:rowOff>
    </xdr:to>
    <xdr:sp macro="" textlink="">
      <xdr:nvSpPr>
        <xdr:cNvPr id="876" name="楕円 875"/>
        <xdr:cNvSpPr/>
      </xdr:nvSpPr>
      <xdr:spPr>
        <a:xfrm>
          <a:off x="16268700" y="18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155683</xdr:rowOff>
    </xdr:from>
    <xdr:ext cx="405111" cy="259045"/>
    <xdr:sp macro="" textlink="">
      <xdr:nvSpPr>
        <xdr:cNvPr id="877" name="【庁舎】&#10;有形固定資産減価償却率該当値テキスト"/>
        <xdr:cNvSpPr txBox="1"/>
      </xdr:nvSpPr>
      <xdr:spPr>
        <a:xfrm>
          <a:off x="16357600"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152763</xdr:rowOff>
    </xdr:from>
    <xdr:to>
      <xdr:col>81</xdr:col>
      <xdr:colOff>101600</xdr:colOff>
      <xdr:row>107</xdr:row>
      <xdr:rowOff>82913</xdr:rowOff>
    </xdr:to>
    <xdr:sp macro="" textlink="">
      <xdr:nvSpPr>
        <xdr:cNvPr id="878" name="楕円 877"/>
        <xdr:cNvSpPr/>
      </xdr:nvSpPr>
      <xdr:spPr>
        <a:xfrm>
          <a:off x="15430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32113</xdr:rowOff>
    </xdr:from>
    <xdr:to>
      <xdr:col>85</xdr:col>
      <xdr:colOff>127000</xdr:colOff>
      <xdr:row>107</xdr:row>
      <xdr:rowOff>56606</xdr:rowOff>
    </xdr:to>
    <xdr:cxnSp macro="">
      <xdr:nvCxnSpPr>
        <xdr:cNvPr id="879" name="直線コネクタ 878"/>
        <xdr:cNvCxnSpPr/>
      </xdr:nvCxnSpPr>
      <xdr:spPr>
        <a:xfrm>
          <a:off x="15481300" y="1837726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126637</xdr:rowOff>
    </xdr:from>
    <xdr:to>
      <xdr:col>76</xdr:col>
      <xdr:colOff>165100</xdr:colOff>
      <xdr:row>107</xdr:row>
      <xdr:rowOff>56787</xdr:rowOff>
    </xdr:to>
    <xdr:sp macro="" textlink="">
      <xdr:nvSpPr>
        <xdr:cNvPr id="880" name="楕円 879"/>
        <xdr:cNvSpPr/>
      </xdr:nvSpPr>
      <xdr:spPr>
        <a:xfrm>
          <a:off x="14541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5987</xdr:rowOff>
    </xdr:from>
    <xdr:to>
      <xdr:col>81</xdr:col>
      <xdr:colOff>50800</xdr:colOff>
      <xdr:row>107</xdr:row>
      <xdr:rowOff>32113</xdr:rowOff>
    </xdr:to>
    <xdr:cxnSp macro="">
      <xdr:nvCxnSpPr>
        <xdr:cNvPr id="881" name="直線コネクタ 880"/>
        <xdr:cNvCxnSpPr/>
      </xdr:nvCxnSpPr>
      <xdr:spPr>
        <a:xfrm>
          <a:off x="14592300" y="183511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108676</xdr:rowOff>
    </xdr:from>
    <xdr:to>
      <xdr:col>72</xdr:col>
      <xdr:colOff>38100</xdr:colOff>
      <xdr:row>107</xdr:row>
      <xdr:rowOff>38826</xdr:rowOff>
    </xdr:to>
    <xdr:sp macro="" textlink="">
      <xdr:nvSpPr>
        <xdr:cNvPr id="882" name="楕円 881"/>
        <xdr:cNvSpPr/>
      </xdr:nvSpPr>
      <xdr:spPr>
        <a:xfrm>
          <a:off x="13652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159476</xdr:rowOff>
    </xdr:from>
    <xdr:to>
      <xdr:col>76</xdr:col>
      <xdr:colOff>114300</xdr:colOff>
      <xdr:row>107</xdr:row>
      <xdr:rowOff>5987</xdr:rowOff>
    </xdr:to>
    <xdr:cxnSp macro="">
      <xdr:nvCxnSpPr>
        <xdr:cNvPr id="883" name="直線コネクタ 882"/>
        <xdr:cNvCxnSpPr/>
      </xdr:nvCxnSpPr>
      <xdr:spPr>
        <a:xfrm>
          <a:off x="13703300" y="1833317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82550</xdr:rowOff>
    </xdr:from>
    <xdr:to>
      <xdr:col>67</xdr:col>
      <xdr:colOff>101600</xdr:colOff>
      <xdr:row>107</xdr:row>
      <xdr:rowOff>12700</xdr:rowOff>
    </xdr:to>
    <xdr:sp macro="" textlink="">
      <xdr:nvSpPr>
        <xdr:cNvPr id="884" name="楕円 883"/>
        <xdr:cNvSpPr/>
      </xdr:nvSpPr>
      <xdr:spPr>
        <a:xfrm>
          <a:off x="12763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133350</xdr:rowOff>
    </xdr:from>
    <xdr:to>
      <xdr:col>71</xdr:col>
      <xdr:colOff>177800</xdr:colOff>
      <xdr:row>106</xdr:row>
      <xdr:rowOff>159476</xdr:rowOff>
    </xdr:to>
    <xdr:cxnSp macro="">
      <xdr:nvCxnSpPr>
        <xdr:cNvPr id="885" name="直線コネクタ 884"/>
        <xdr:cNvCxnSpPr/>
      </xdr:nvCxnSpPr>
      <xdr:spPr>
        <a:xfrm>
          <a:off x="12814300" y="1830705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886" name="n_1aveValue【庁舎】&#10;有形固定資産減価償却率"/>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887" name="n_2aveValue【庁舎】&#10;有形固定資産減価償却率"/>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169653</xdr:rowOff>
    </xdr:from>
    <xdr:ext cx="405111" cy="259045"/>
    <xdr:sp macro="" textlink="">
      <xdr:nvSpPr>
        <xdr:cNvPr id="888" name="n_3aveValue【庁舎】&#10;有形固定資産減価償却率"/>
        <xdr:cNvSpPr txBox="1"/>
      </xdr:nvSpPr>
      <xdr:spPr>
        <a:xfrm>
          <a:off x="13500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35758</xdr:rowOff>
    </xdr:from>
    <xdr:ext cx="405111" cy="259045"/>
    <xdr:sp macro="" textlink="">
      <xdr:nvSpPr>
        <xdr:cNvPr id="889" name="n_4aveValue【庁舎】&#10;有形固定資産減価償却率"/>
        <xdr:cNvSpPr txBox="1"/>
      </xdr:nvSpPr>
      <xdr:spPr>
        <a:xfrm>
          <a:off x="12611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74040</xdr:rowOff>
    </xdr:from>
    <xdr:ext cx="405111" cy="259045"/>
    <xdr:sp macro="" textlink="">
      <xdr:nvSpPr>
        <xdr:cNvPr id="890" name="n_1mainValue【庁舎】&#10;有形固定資産減価償却率"/>
        <xdr:cNvSpPr txBox="1"/>
      </xdr:nvSpPr>
      <xdr:spPr>
        <a:xfrm>
          <a:off x="15266044" y="184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47914</xdr:rowOff>
    </xdr:from>
    <xdr:ext cx="405111" cy="259045"/>
    <xdr:sp macro="" textlink="">
      <xdr:nvSpPr>
        <xdr:cNvPr id="891" name="n_2mainValue【庁舎】&#10;有形固定資産減価償却率"/>
        <xdr:cNvSpPr txBox="1"/>
      </xdr:nvSpPr>
      <xdr:spPr>
        <a:xfrm>
          <a:off x="14389744" y="183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29953</xdr:rowOff>
    </xdr:from>
    <xdr:ext cx="405111" cy="259045"/>
    <xdr:sp macro="" textlink="">
      <xdr:nvSpPr>
        <xdr:cNvPr id="892" name="n_3mainValue【庁舎】&#10;有形固定資産減価償却率"/>
        <xdr:cNvSpPr txBox="1"/>
      </xdr:nvSpPr>
      <xdr:spPr>
        <a:xfrm>
          <a:off x="13500744"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3827</xdr:rowOff>
    </xdr:from>
    <xdr:ext cx="405111" cy="259045"/>
    <xdr:sp macro="" textlink="">
      <xdr:nvSpPr>
        <xdr:cNvPr id="893" name="n_4mainValue【庁舎】&#10;有形固定資産減価償却率"/>
        <xdr:cNvSpPr txBox="1"/>
      </xdr:nvSpPr>
      <xdr:spPr>
        <a:xfrm>
          <a:off x="12611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4" name="テキスト ボックス 90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35052</xdr:rowOff>
    </xdr:to>
    <xdr:cxnSp macro="">
      <xdr:nvCxnSpPr>
        <xdr:cNvPr id="916" name="直線コネクタ 915"/>
        <xdr:cNvCxnSpPr/>
      </xdr:nvCxnSpPr>
      <xdr:spPr>
        <a:xfrm flipV="1">
          <a:off x="22160864" y="1710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917" name="【庁舎】&#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918" name="直線コネクタ 917"/>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919" name="【庁舎】&#10;一人当たり面積最大値テキスト"/>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920" name="直線コネクタ 919"/>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921" name="【庁舎】&#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922" name="フローチャート: 判断 921"/>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109982</xdr:rowOff>
    </xdr:from>
    <xdr:to>
      <xdr:col>112</xdr:col>
      <xdr:colOff>38100</xdr:colOff>
      <xdr:row>106</xdr:row>
      <xdr:rowOff>40132</xdr:rowOff>
    </xdr:to>
    <xdr:sp macro="" textlink="">
      <xdr:nvSpPr>
        <xdr:cNvPr id="923" name="フローチャート: 判断 922"/>
        <xdr:cNvSpPr/>
      </xdr:nvSpPr>
      <xdr:spPr>
        <a:xfrm>
          <a:off x="21272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109982</xdr:rowOff>
    </xdr:from>
    <xdr:to>
      <xdr:col>107</xdr:col>
      <xdr:colOff>101600</xdr:colOff>
      <xdr:row>106</xdr:row>
      <xdr:rowOff>40132</xdr:rowOff>
    </xdr:to>
    <xdr:sp macro="" textlink="">
      <xdr:nvSpPr>
        <xdr:cNvPr id="924" name="フローチャート: 判断 923"/>
        <xdr:cNvSpPr/>
      </xdr:nvSpPr>
      <xdr:spPr>
        <a:xfrm>
          <a:off x="20383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25" name="フローチャート: 判断 924"/>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26" name="フローチャート: 判断 925"/>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77978</xdr:rowOff>
    </xdr:from>
    <xdr:to>
      <xdr:col>116</xdr:col>
      <xdr:colOff>114300</xdr:colOff>
      <xdr:row>108</xdr:row>
      <xdr:rowOff>8128</xdr:rowOff>
    </xdr:to>
    <xdr:sp macro="" textlink="">
      <xdr:nvSpPr>
        <xdr:cNvPr id="932" name="楕円 931"/>
        <xdr:cNvSpPr/>
      </xdr:nvSpPr>
      <xdr:spPr>
        <a:xfrm>
          <a:off x="221107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164355</xdr:rowOff>
    </xdr:from>
    <xdr:ext cx="469744" cy="259045"/>
    <xdr:sp macro="" textlink="">
      <xdr:nvSpPr>
        <xdr:cNvPr id="933" name="【庁舎】&#10;一人当たり面積該当値テキスト"/>
        <xdr:cNvSpPr txBox="1"/>
      </xdr:nvSpPr>
      <xdr:spPr>
        <a:xfrm>
          <a:off x="22199600" y="1833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77978</xdr:rowOff>
    </xdr:from>
    <xdr:to>
      <xdr:col>112</xdr:col>
      <xdr:colOff>38100</xdr:colOff>
      <xdr:row>108</xdr:row>
      <xdr:rowOff>8128</xdr:rowOff>
    </xdr:to>
    <xdr:sp macro="" textlink="">
      <xdr:nvSpPr>
        <xdr:cNvPr id="934" name="楕円 933"/>
        <xdr:cNvSpPr/>
      </xdr:nvSpPr>
      <xdr:spPr>
        <a:xfrm>
          <a:off x="21272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128778</xdr:rowOff>
    </xdr:from>
    <xdr:to>
      <xdr:col>116</xdr:col>
      <xdr:colOff>63500</xdr:colOff>
      <xdr:row>107</xdr:row>
      <xdr:rowOff>128778</xdr:rowOff>
    </xdr:to>
    <xdr:cxnSp macro="">
      <xdr:nvCxnSpPr>
        <xdr:cNvPr id="935" name="直線コネクタ 934"/>
        <xdr:cNvCxnSpPr/>
      </xdr:nvCxnSpPr>
      <xdr:spPr>
        <a:xfrm>
          <a:off x="21323300" y="18473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77978</xdr:rowOff>
    </xdr:from>
    <xdr:to>
      <xdr:col>107</xdr:col>
      <xdr:colOff>101600</xdr:colOff>
      <xdr:row>108</xdr:row>
      <xdr:rowOff>8128</xdr:rowOff>
    </xdr:to>
    <xdr:sp macro="" textlink="">
      <xdr:nvSpPr>
        <xdr:cNvPr id="936" name="楕円 935"/>
        <xdr:cNvSpPr/>
      </xdr:nvSpPr>
      <xdr:spPr>
        <a:xfrm>
          <a:off x="20383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128778</xdr:rowOff>
    </xdr:from>
    <xdr:to>
      <xdr:col>111</xdr:col>
      <xdr:colOff>177800</xdr:colOff>
      <xdr:row>107</xdr:row>
      <xdr:rowOff>128778</xdr:rowOff>
    </xdr:to>
    <xdr:cxnSp macro="">
      <xdr:nvCxnSpPr>
        <xdr:cNvPr id="937" name="直線コネクタ 936"/>
        <xdr:cNvCxnSpPr/>
      </xdr:nvCxnSpPr>
      <xdr:spPr>
        <a:xfrm>
          <a:off x="20434300" y="1847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938" name="楕円 937"/>
        <xdr:cNvSpPr/>
      </xdr:nvSpPr>
      <xdr:spPr>
        <a:xfrm>
          <a:off x="19494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128778</xdr:rowOff>
    </xdr:from>
    <xdr:to>
      <xdr:col>107</xdr:col>
      <xdr:colOff>50800</xdr:colOff>
      <xdr:row>107</xdr:row>
      <xdr:rowOff>156211</xdr:rowOff>
    </xdr:to>
    <xdr:cxnSp macro="">
      <xdr:nvCxnSpPr>
        <xdr:cNvPr id="939" name="直線コネクタ 938"/>
        <xdr:cNvCxnSpPr/>
      </xdr:nvCxnSpPr>
      <xdr:spPr>
        <a:xfrm flipV="1">
          <a:off x="19545300" y="184739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114554</xdr:rowOff>
    </xdr:from>
    <xdr:to>
      <xdr:col>98</xdr:col>
      <xdr:colOff>38100</xdr:colOff>
      <xdr:row>108</xdr:row>
      <xdr:rowOff>44704</xdr:rowOff>
    </xdr:to>
    <xdr:sp macro="" textlink="">
      <xdr:nvSpPr>
        <xdr:cNvPr id="940" name="楕円 939"/>
        <xdr:cNvSpPr/>
      </xdr:nvSpPr>
      <xdr:spPr>
        <a:xfrm>
          <a:off x="186055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156211</xdr:rowOff>
    </xdr:from>
    <xdr:to>
      <xdr:col>102</xdr:col>
      <xdr:colOff>114300</xdr:colOff>
      <xdr:row>107</xdr:row>
      <xdr:rowOff>165354</xdr:rowOff>
    </xdr:to>
    <xdr:cxnSp macro="">
      <xdr:nvCxnSpPr>
        <xdr:cNvPr id="941" name="直線コネクタ 940"/>
        <xdr:cNvCxnSpPr/>
      </xdr:nvCxnSpPr>
      <xdr:spPr>
        <a:xfrm flipV="1">
          <a:off x="18656300" y="185013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56659</xdr:rowOff>
    </xdr:from>
    <xdr:ext cx="469744" cy="259045"/>
    <xdr:sp macro="" textlink="">
      <xdr:nvSpPr>
        <xdr:cNvPr id="942" name="n_1aveValue【庁舎】&#10;一人当たり面積"/>
        <xdr:cNvSpPr txBox="1"/>
      </xdr:nvSpPr>
      <xdr:spPr>
        <a:xfrm>
          <a:off x="210757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56659</xdr:rowOff>
    </xdr:from>
    <xdr:ext cx="469744" cy="259045"/>
    <xdr:sp macro="" textlink="">
      <xdr:nvSpPr>
        <xdr:cNvPr id="943" name="n_2aveValue【庁舎】&#10;一人当たり面積"/>
        <xdr:cNvSpPr txBox="1"/>
      </xdr:nvSpPr>
      <xdr:spPr>
        <a:xfrm>
          <a:off x="20199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944" name="n_3ave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97807</xdr:rowOff>
    </xdr:from>
    <xdr:ext cx="469744" cy="259045"/>
    <xdr:sp macro="" textlink="">
      <xdr:nvSpPr>
        <xdr:cNvPr id="945" name="n_4aveValue【庁舎】&#10;一人当たり面積"/>
        <xdr:cNvSpPr txBox="1"/>
      </xdr:nvSpPr>
      <xdr:spPr>
        <a:xfrm>
          <a:off x="18421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170705</xdr:rowOff>
    </xdr:from>
    <xdr:ext cx="469744" cy="259045"/>
    <xdr:sp macro="" textlink="">
      <xdr:nvSpPr>
        <xdr:cNvPr id="946" name="n_1mainValue【庁舎】&#10;一人当たり面積"/>
        <xdr:cNvSpPr txBox="1"/>
      </xdr:nvSpPr>
      <xdr:spPr>
        <a:xfrm>
          <a:off x="21075727" y="185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170705</xdr:rowOff>
    </xdr:from>
    <xdr:ext cx="469744" cy="259045"/>
    <xdr:sp macro="" textlink="">
      <xdr:nvSpPr>
        <xdr:cNvPr id="947" name="n_2mainValue【庁舎】&#10;一人当たり面積"/>
        <xdr:cNvSpPr txBox="1"/>
      </xdr:nvSpPr>
      <xdr:spPr>
        <a:xfrm>
          <a:off x="20199427" y="185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26688</xdr:rowOff>
    </xdr:from>
    <xdr:ext cx="469744" cy="259045"/>
    <xdr:sp macro="" textlink="">
      <xdr:nvSpPr>
        <xdr:cNvPr id="948" name="n_3mainValue【庁舎】&#10;一人当たり面積"/>
        <xdr:cNvSpPr txBox="1"/>
      </xdr:nvSpPr>
      <xdr:spPr>
        <a:xfrm>
          <a:off x="19310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35831</xdr:rowOff>
    </xdr:from>
    <xdr:ext cx="469744" cy="259045"/>
    <xdr:sp macro="" textlink="">
      <xdr:nvSpPr>
        <xdr:cNvPr id="949" name="n_4mainValue【庁舎】&#10;一人当たり面積"/>
        <xdr:cNvSpPr txBox="1"/>
      </xdr:nvSpPr>
      <xdr:spPr>
        <a:xfrm>
          <a:off x="184214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福祉施設及び市民会館を除く全ての施設類型において、本市の有形固定資産減価償却率は類似団体内平均値を上回っている状況である。特に、図書館、庁舎、一般廃棄物処理施設については類似団体内平均値との差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％程度超えており、大きく乖離した状態となっている。本市の図書館は、稼働年数が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の施設となるが、いずれの施設においても耐震補強が完了しており、藤枝市施設マネジメント計画に基づき維持管理を行っているため、施設を使用するうえでの支障はない。また、消防施設、保健センター・保健所が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％有形固定資産減価償却率の類似団体内平均値を超えている状況であり、引き続き長寿命化を図っていく必要がある。市民会館については稼働年数が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年ほどの施設であるが、耐震リニューアル工事を実施済みであり、有形固定資産減価償却率は類似団体内平均値と同程度となっている。</a:t>
          </a:r>
        </a:p>
        <a:p>
          <a:r>
            <a:rPr kumimoji="1" lang="ja-JP" altLang="en-US" sz="1300">
              <a:latin typeface="ＭＳ Ｐゴシック" panose="020B0600070205080204" pitchFamily="50" charset="-128"/>
              <a:ea typeface="ＭＳ Ｐゴシック" panose="020B0600070205080204" pitchFamily="50" charset="-128"/>
            </a:rPr>
            <a:t>福祉施設については、老人福祉センターの改修を実施するなど、藤枝市施設マネジメント計画に基づいて適切な維持管理や改修に取り組んだ結果、有形固定資産減価償却率が大幅に低下した。</a:t>
          </a:r>
        </a:p>
        <a:p>
          <a:r>
            <a:rPr kumimoji="1" lang="ja-JP" altLang="en-US" sz="1300">
              <a:latin typeface="ＭＳ Ｐゴシック" panose="020B0600070205080204" pitchFamily="50" charset="-128"/>
              <a:ea typeface="ＭＳ Ｐゴシック" panose="020B0600070205080204" pitchFamily="50" charset="-128"/>
            </a:rPr>
            <a:t>以上のとおり、多くの施設で老朽化が進んでいる状況ではあるが、適切な維持管理により、長寿命化を図っていく。</a:t>
          </a:r>
        </a:p>
        <a:p>
          <a:r>
            <a:rPr kumimoji="1" lang="ja-JP" altLang="en-US" sz="1300">
              <a:latin typeface="ＭＳ Ｐゴシック" panose="020B0600070205080204" pitchFamily="50" charset="-128"/>
              <a:ea typeface="ＭＳ Ｐゴシック" panose="020B0600070205080204" pitchFamily="50" charset="-128"/>
            </a:rPr>
            <a:t>また、一人当たり面積については、全ての施設類型において類似団体内平均値を下回っている状況であり、市民会館や図書館、福祉施設で特に乖離が大きくなっている。施設の利用状況や本市の財政状況を勘案し、施設の在り方を検討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81</v>
      </c>
      <c r="C2" s="179"/>
      <c r="D2" s="180"/>
    </row>
    <row r="3" spans="1:119" ht="18.75" customHeight="1" thickBot="1" x14ac:dyDescent="0.2">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63231712</v>
      </c>
      <c r="BO4" s="411"/>
      <c r="BP4" s="411"/>
      <c r="BQ4" s="411"/>
      <c r="BR4" s="411"/>
      <c r="BS4" s="411"/>
      <c r="BT4" s="411"/>
      <c r="BU4" s="412"/>
      <c r="BV4" s="410">
        <v>69848907</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12.3</v>
      </c>
      <c r="CU4" s="417"/>
      <c r="CV4" s="417"/>
      <c r="CW4" s="417"/>
      <c r="CX4" s="417"/>
      <c r="CY4" s="417"/>
      <c r="CZ4" s="417"/>
      <c r="DA4" s="418"/>
      <c r="DB4" s="416">
        <v>6.5</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59450142</v>
      </c>
      <c r="BO5" s="448"/>
      <c r="BP5" s="448"/>
      <c r="BQ5" s="448"/>
      <c r="BR5" s="448"/>
      <c r="BS5" s="448"/>
      <c r="BT5" s="448"/>
      <c r="BU5" s="449"/>
      <c r="BV5" s="447">
        <v>67852096</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83.2</v>
      </c>
      <c r="CU5" s="445"/>
      <c r="CV5" s="445"/>
      <c r="CW5" s="445"/>
      <c r="CX5" s="445"/>
      <c r="CY5" s="445"/>
      <c r="CZ5" s="445"/>
      <c r="DA5" s="446"/>
      <c r="DB5" s="444">
        <v>88.8</v>
      </c>
      <c r="DC5" s="445"/>
      <c r="DD5" s="445"/>
      <c r="DE5" s="445"/>
      <c r="DF5" s="445"/>
      <c r="DG5" s="445"/>
      <c r="DH5" s="445"/>
      <c r="DI5" s="446"/>
    </row>
    <row r="6" spans="1:119" ht="18.75" customHeight="1" x14ac:dyDescent="0.15">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102</v>
      </c>
      <c r="AV6" s="480"/>
      <c r="AW6" s="480"/>
      <c r="AX6" s="480"/>
      <c r="AY6" s="481" t="s">
        <v>103</v>
      </c>
      <c r="AZ6" s="482"/>
      <c r="BA6" s="482"/>
      <c r="BB6" s="482"/>
      <c r="BC6" s="482"/>
      <c r="BD6" s="482"/>
      <c r="BE6" s="482"/>
      <c r="BF6" s="482"/>
      <c r="BG6" s="482"/>
      <c r="BH6" s="482"/>
      <c r="BI6" s="482"/>
      <c r="BJ6" s="482"/>
      <c r="BK6" s="482"/>
      <c r="BL6" s="482"/>
      <c r="BM6" s="483"/>
      <c r="BN6" s="447">
        <v>3781570</v>
      </c>
      <c r="BO6" s="448"/>
      <c r="BP6" s="448"/>
      <c r="BQ6" s="448"/>
      <c r="BR6" s="448"/>
      <c r="BS6" s="448"/>
      <c r="BT6" s="448"/>
      <c r="BU6" s="449"/>
      <c r="BV6" s="447">
        <v>1996811</v>
      </c>
      <c r="BW6" s="448"/>
      <c r="BX6" s="448"/>
      <c r="BY6" s="448"/>
      <c r="BZ6" s="448"/>
      <c r="CA6" s="448"/>
      <c r="CB6" s="448"/>
      <c r="CC6" s="449"/>
      <c r="CD6" s="450" t="s">
        <v>104</v>
      </c>
      <c r="CE6" s="451"/>
      <c r="CF6" s="451"/>
      <c r="CG6" s="451"/>
      <c r="CH6" s="451"/>
      <c r="CI6" s="451"/>
      <c r="CJ6" s="451"/>
      <c r="CK6" s="451"/>
      <c r="CL6" s="451"/>
      <c r="CM6" s="451"/>
      <c r="CN6" s="451"/>
      <c r="CO6" s="451"/>
      <c r="CP6" s="451"/>
      <c r="CQ6" s="451"/>
      <c r="CR6" s="451"/>
      <c r="CS6" s="452"/>
      <c r="CT6" s="484">
        <v>90.6</v>
      </c>
      <c r="CU6" s="485"/>
      <c r="CV6" s="485"/>
      <c r="CW6" s="485"/>
      <c r="CX6" s="485"/>
      <c r="CY6" s="485"/>
      <c r="CZ6" s="485"/>
      <c r="DA6" s="486"/>
      <c r="DB6" s="484">
        <v>93.1</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105</v>
      </c>
      <c r="AN7" s="477"/>
      <c r="AO7" s="477"/>
      <c r="AP7" s="477"/>
      <c r="AQ7" s="477"/>
      <c r="AR7" s="477"/>
      <c r="AS7" s="477"/>
      <c r="AT7" s="478"/>
      <c r="AU7" s="479" t="s">
        <v>102</v>
      </c>
      <c r="AV7" s="480"/>
      <c r="AW7" s="480"/>
      <c r="AX7" s="480"/>
      <c r="AY7" s="481" t="s">
        <v>106</v>
      </c>
      <c r="AZ7" s="482"/>
      <c r="BA7" s="482"/>
      <c r="BB7" s="482"/>
      <c r="BC7" s="482"/>
      <c r="BD7" s="482"/>
      <c r="BE7" s="482"/>
      <c r="BF7" s="482"/>
      <c r="BG7" s="482"/>
      <c r="BH7" s="482"/>
      <c r="BI7" s="482"/>
      <c r="BJ7" s="482"/>
      <c r="BK7" s="482"/>
      <c r="BL7" s="482"/>
      <c r="BM7" s="483"/>
      <c r="BN7" s="447">
        <v>80829</v>
      </c>
      <c r="BO7" s="448"/>
      <c r="BP7" s="448"/>
      <c r="BQ7" s="448"/>
      <c r="BR7" s="448"/>
      <c r="BS7" s="448"/>
      <c r="BT7" s="448"/>
      <c r="BU7" s="449"/>
      <c r="BV7" s="447">
        <v>151286</v>
      </c>
      <c r="BW7" s="448"/>
      <c r="BX7" s="448"/>
      <c r="BY7" s="448"/>
      <c r="BZ7" s="448"/>
      <c r="CA7" s="448"/>
      <c r="CB7" s="448"/>
      <c r="CC7" s="449"/>
      <c r="CD7" s="450" t="s">
        <v>107</v>
      </c>
      <c r="CE7" s="451"/>
      <c r="CF7" s="451"/>
      <c r="CG7" s="451"/>
      <c r="CH7" s="451"/>
      <c r="CI7" s="451"/>
      <c r="CJ7" s="451"/>
      <c r="CK7" s="451"/>
      <c r="CL7" s="451"/>
      <c r="CM7" s="451"/>
      <c r="CN7" s="451"/>
      <c r="CO7" s="451"/>
      <c r="CP7" s="451"/>
      <c r="CQ7" s="451"/>
      <c r="CR7" s="451"/>
      <c r="CS7" s="452"/>
      <c r="CT7" s="447">
        <v>30179654</v>
      </c>
      <c r="CU7" s="448"/>
      <c r="CV7" s="448"/>
      <c r="CW7" s="448"/>
      <c r="CX7" s="448"/>
      <c r="CY7" s="448"/>
      <c r="CZ7" s="448"/>
      <c r="DA7" s="449"/>
      <c r="DB7" s="447">
        <v>28461312</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108</v>
      </c>
      <c r="AN8" s="477"/>
      <c r="AO8" s="477"/>
      <c r="AP8" s="477"/>
      <c r="AQ8" s="477"/>
      <c r="AR8" s="477"/>
      <c r="AS8" s="477"/>
      <c r="AT8" s="478"/>
      <c r="AU8" s="479" t="s">
        <v>109</v>
      </c>
      <c r="AV8" s="480"/>
      <c r="AW8" s="480"/>
      <c r="AX8" s="480"/>
      <c r="AY8" s="481" t="s">
        <v>110</v>
      </c>
      <c r="AZ8" s="482"/>
      <c r="BA8" s="482"/>
      <c r="BB8" s="482"/>
      <c r="BC8" s="482"/>
      <c r="BD8" s="482"/>
      <c r="BE8" s="482"/>
      <c r="BF8" s="482"/>
      <c r="BG8" s="482"/>
      <c r="BH8" s="482"/>
      <c r="BI8" s="482"/>
      <c r="BJ8" s="482"/>
      <c r="BK8" s="482"/>
      <c r="BL8" s="482"/>
      <c r="BM8" s="483"/>
      <c r="BN8" s="447">
        <v>3700741</v>
      </c>
      <c r="BO8" s="448"/>
      <c r="BP8" s="448"/>
      <c r="BQ8" s="448"/>
      <c r="BR8" s="448"/>
      <c r="BS8" s="448"/>
      <c r="BT8" s="448"/>
      <c r="BU8" s="449"/>
      <c r="BV8" s="447">
        <v>1845525</v>
      </c>
      <c r="BW8" s="448"/>
      <c r="BX8" s="448"/>
      <c r="BY8" s="448"/>
      <c r="BZ8" s="448"/>
      <c r="CA8" s="448"/>
      <c r="CB8" s="448"/>
      <c r="CC8" s="449"/>
      <c r="CD8" s="450" t="s">
        <v>111</v>
      </c>
      <c r="CE8" s="451"/>
      <c r="CF8" s="451"/>
      <c r="CG8" s="451"/>
      <c r="CH8" s="451"/>
      <c r="CI8" s="451"/>
      <c r="CJ8" s="451"/>
      <c r="CK8" s="451"/>
      <c r="CL8" s="451"/>
      <c r="CM8" s="451"/>
      <c r="CN8" s="451"/>
      <c r="CO8" s="451"/>
      <c r="CP8" s="451"/>
      <c r="CQ8" s="451"/>
      <c r="CR8" s="451"/>
      <c r="CS8" s="452"/>
      <c r="CT8" s="487">
        <v>0.86</v>
      </c>
      <c r="CU8" s="488"/>
      <c r="CV8" s="488"/>
      <c r="CW8" s="488"/>
      <c r="CX8" s="488"/>
      <c r="CY8" s="488"/>
      <c r="CZ8" s="488"/>
      <c r="DA8" s="489"/>
      <c r="DB8" s="487">
        <v>0.88</v>
      </c>
      <c r="DC8" s="488"/>
      <c r="DD8" s="488"/>
      <c r="DE8" s="488"/>
      <c r="DF8" s="488"/>
      <c r="DG8" s="488"/>
      <c r="DH8" s="488"/>
      <c r="DI8" s="489"/>
    </row>
    <row r="9" spans="1:119" ht="18.75" customHeight="1" thickBot="1" x14ac:dyDescent="0.2">
      <c r="A9" s="178"/>
      <c r="B9" s="441" t="s">
        <v>112</v>
      </c>
      <c r="C9" s="442"/>
      <c r="D9" s="442"/>
      <c r="E9" s="442"/>
      <c r="F9" s="442"/>
      <c r="G9" s="442"/>
      <c r="H9" s="442"/>
      <c r="I9" s="442"/>
      <c r="J9" s="442"/>
      <c r="K9" s="490"/>
      <c r="L9" s="491" t="s">
        <v>113</v>
      </c>
      <c r="M9" s="492"/>
      <c r="N9" s="492"/>
      <c r="O9" s="492"/>
      <c r="P9" s="492"/>
      <c r="Q9" s="493"/>
      <c r="R9" s="494">
        <v>141342</v>
      </c>
      <c r="S9" s="495"/>
      <c r="T9" s="495"/>
      <c r="U9" s="495"/>
      <c r="V9" s="496"/>
      <c r="W9" s="404" t="s">
        <v>114</v>
      </c>
      <c r="X9" s="405"/>
      <c r="Y9" s="405"/>
      <c r="Z9" s="405"/>
      <c r="AA9" s="405"/>
      <c r="AB9" s="405"/>
      <c r="AC9" s="405"/>
      <c r="AD9" s="405"/>
      <c r="AE9" s="405"/>
      <c r="AF9" s="405"/>
      <c r="AG9" s="405"/>
      <c r="AH9" s="405"/>
      <c r="AI9" s="405"/>
      <c r="AJ9" s="405"/>
      <c r="AK9" s="405"/>
      <c r="AL9" s="406"/>
      <c r="AM9" s="476" t="s">
        <v>115</v>
      </c>
      <c r="AN9" s="477"/>
      <c r="AO9" s="477"/>
      <c r="AP9" s="477"/>
      <c r="AQ9" s="477"/>
      <c r="AR9" s="477"/>
      <c r="AS9" s="477"/>
      <c r="AT9" s="478"/>
      <c r="AU9" s="479" t="s">
        <v>116</v>
      </c>
      <c r="AV9" s="480"/>
      <c r="AW9" s="480"/>
      <c r="AX9" s="480"/>
      <c r="AY9" s="481" t="s">
        <v>117</v>
      </c>
      <c r="AZ9" s="482"/>
      <c r="BA9" s="482"/>
      <c r="BB9" s="482"/>
      <c r="BC9" s="482"/>
      <c r="BD9" s="482"/>
      <c r="BE9" s="482"/>
      <c r="BF9" s="482"/>
      <c r="BG9" s="482"/>
      <c r="BH9" s="482"/>
      <c r="BI9" s="482"/>
      <c r="BJ9" s="482"/>
      <c r="BK9" s="482"/>
      <c r="BL9" s="482"/>
      <c r="BM9" s="483"/>
      <c r="BN9" s="447">
        <v>1855216</v>
      </c>
      <c r="BO9" s="448"/>
      <c r="BP9" s="448"/>
      <c r="BQ9" s="448"/>
      <c r="BR9" s="448"/>
      <c r="BS9" s="448"/>
      <c r="BT9" s="448"/>
      <c r="BU9" s="449"/>
      <c r="BV9" s="447">
        <v>376220</v>
      </c>
      <c r="BW9" s="448"/>
      <c r="BX9" s="448"/>
      <c r="BY9" s="448"/>
      <c r="BZ9" s="448"/>
      <c r="CA9" s="448"/>
      <c r="CB9" s="448"/>
      <c r="CC9" s="449"/>
      <c r="CD9" s="450" t="s">
        <v>118</v>
      </c>
      <c r="CE9" s="451"/>
      <c r="CF9" s="451"/>
      <c r="CG9" s="451"/>
      <c r="CH9" s="451"/>
      <c r="CI9" s="451"/>
      <c r="CJ9" s="451"/>
      <c r="CK9" s="451"/>
      <c r="CL9" s="451"/>
      <c r="CM9" s="451"/>
      <c r="CN9" s="451"/>
      <c r="CO9" s="451"/>
      <c r="CP9" s="451"/>
      <c r="CQ9" s="451"/>
      <c r="CR9" s="451"/>
      <c r="CS9" s="452"/>
      <c r="CT9" s="444">
        <v>9.9</v>
      </c>
      <c r="CU9" s="445"/>
      <c r="CV9" s="445"/>
      <c r="CW9" s="445"/>
      <c r="CX9" s="445"/>
      <c r="CY9" s="445"/>
      <c r="CZ9" s="445"/>
      <c r="DA9" s="446"/>
      <c r="DB9" s="444">
        <v>11.7</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119</v>
      </c>
      <c r="M10" s="477"/>
      <c r="N10" s="477"/>
      <c r="O10" s="477"/>
      <c r="P10" s="477"/>
      <c r="Q10" s="478"/>
      <c r="R10" s="498">
        <v>143605</v>
      </c>
      <c r="S10" s="499"/>
      <c r="T10" s="499"/>
      <c r="U10" s="499"/>
      <c r="V10" s="500"/>
      <c r="W10" s="435"/>
      <c r="X10" s="436"/>
      <c r="Y10" s="436"/>
      <c r="Z10" s="436"/>
      <c r="AA10" s="436"/>
      <c r="AB10" s="436"/>
      <c r="AC10" s="436"/>
      <c r="AD10" s="436"/>
      <c r="AE10" s="436"/>
      <c r="AF10" s="436"/>
      <c r="AG10" s="436"/>
      <c r="AH10" s="436"/>
      <c r="AI10" s="436"/>
      <c r="AJ10" s="436"/>
      <c r="AK10" s="436"/>
      <c r="AL10" s="439"/>
      <c r="AM10" s="476" t="s">
        <v>120</v>
      </c>
      <c r="AN10" s="477"/>
      <c r="AO10" s="477"/>
      <c r="AP10" s="477"/>
      <c r="AQ10" s="477"/>
      <c r="AR10" s="477"/>
      <c r="AS10" s="477"/>
      <c r="AT10" s="478"/>
      <c r="AU10" s="479" t="s">
        <v>94</v>
      </c>
      <c r="AV10" s="480"/>
      <c r="AW10" s="480"/>
      <c r="AX10" s="480"/>
      <c r="AY10" s="481" t="s">
        <v>121</v>
      </c>
      <c r="AZ10" s="482"/>
      <c r="BA10" s="482"/>
      <c r="BB10" s="482"/>
      <c r="BC10" s="482"/>
      <c r="BD10" s="482"/>
      <c r="BE10" s="482"/>
      <c r="BF10" s="482"/>
      <c r="BG10" s="482"/>
      <c r="BH10" s="482"/>
      <c r="BI10" s="482"/>
      <c r="BJ10" s="482"/>
      <c r="BK10" s="482"/>
      <c r="BL10" s="482"/>
      <c r="BM10" s="483"/>
      <c r="BN10" s="447">
        <v>3893460</v>
      </c>
      <c r="BO10" s="448"/>
      <c r="BP10" s="448"/>
      <c r="BQ10" s="448"/>
      <c r="BR10" s="448"/>
      <c r="BS10" s="448"/>
      <c r="BT10" s="448"/>
      <c r="BU10" s="449"/>
      <c r="BV10" s="447">
        <v>19490</v>
      </c>
      <c r="BW10" s="448"/>
      <c r="BX10" s="448"/>
      <c r="BY10" s="448"/>
      <c r="BZ10" s="448"/>
      <c r="CA10" s="448"/>
      <c r="CB10" s="448"/>
      <c r="CC10" s="449"/>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123</v>
      </c>
      <c r="M11" s="502"/>
      <c r="N11" s="502"/>
      <c r="O11" s="502"/>
      <c r="P11" s="502"/>
      <c r="Q11" s="503"/>
      <c r="R11" s="504" t="s">
        <v>124</v>
      </c>
      <c r="S11" s="505"/>
      <c r="T11" s="505"/>
      <c r="U11" s="505"/>
      <c r="V11" s="506"/>
      <c r="W11" s="435"/>
      <c r="X11" s="436"/>
      <c r="Y11" s="436"/>
      <c r="Z11" s="436"/>
      <c r="AA11" s="436"/>
      <c r="AB11" s="436"/>
      <c r="AC11" s="436"/>
      <c r="AD11" s="436"/>
      <c r="AE11" s="436"/>
      <c r="AF11" s="436"/>
      <c r="AG11" s="436"/>
      <c r="AH11" s="436"/>
      <c r="AI11" s="436"/>
      <c r="AJ11" s="436"/>
      <c r="AK11" s="436"/>
      <c r="AL11" s="439"/>
      <c r="AM11" s="476" t="s">
        <v>125</v>
      </c>
      <c r="AN11" s="477"/>
      <c r="AO11" s="477"/>
      <c r="AP11" s="477"/>
      <c r="AQ11" s="477"/>
      <c r="AR11" s="477"/>
      <c r="AS11" s="477"/>
      <c r="AT11" s="478"/>
      <c r="AU11" s="479" t="s">
        <v>94</v>
      </c>
      <c r="AV11" s="480"/>
      <c r="AW11" s="480"/>
      <c r="AX11" s="480"/>
      <c r="AY11" s="481" t="s">
        <v>126</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127</v>
      </c>
      <c r="CE11" s="451"/>
      <c r="CF11" s="451"/>
      <c r="CG11" s="451"/>
      <c r="CH11" s="451"/>
      <c r="CI11" s="451"/>
      <c r="CJ11" s="451"/>
      <c r="CK11" s="451"/>
      <c r="CL11" s="451"/>
      <c r="CM11" s="451"/>
      <c r="CN11" s="451"/>
      <c r="CO11" s="451"/>
      <c r="CP11" s="451"/>
      <c r="CQ11" s="451"/>
      <c r="CR11" s="451"/>
      <c r="CS11" s="452"/>
      <c r="CT11" s="487" t="s">
        <v>128</v>
      </c>
      <c r="CU11" s="488"/>
      <c r="CV11" s="488"/>
      <c r="CW11" s="488"/>
      <c r="CX11" s="488"/>
      <c r="CY11" s="488"/>
      <c r="CZ11" s="488"/>
      <c r="DA11" s="489"/>
      <c r="DB11" s="487" t="s">
        <v>129</v>
      </c>
      <c r="DC11" s="488"/>
      <c r="DD11" s="488"/>
      <c r="DE11" s="488"/>
      <c r="DF11" s="488"/>
      <c r="DG11" s="488"/>
      <c r="DH11" s="488"/>
      <c r="DI11" s="489"/>
    </row>
    <row r="12" spans="1:119" ht="18.75" customHeight="1" x14ac:dyDescent="0.15">
      <c r="A12" s="178"/>
      <c r="B12" s="507" t="s">
        <v>130</v>
      </c>
      <c r="C12" s="508"/>
      <c r="D12" s="508"/>
      <c r="E12" s="508"/>
      <c r="F12" s="508"/>
      <c r="G12" s="508"/>
      <c r="H12" s="508"/>
      <c r="I12" s="508"/>
      <c r="J12" s="508"/>
      <c r="K12" s="509"/>
      <c r="L12" s="516" t="s">
        <v>131</v>
      </c>
      <c r="M12" s="517"/>
      <c r="N12" s="517"/>
      <c r="O12" s="517"/>
      <c r="P12" s="517"/>
      <c r="Q12" s="518"/>
      <c r="R12" s="519">
        <v>143580</v>
      </c>
      <c r="S12" s="520"/>
      <c r="T12" s="520"/>
      <c r="U12" s="520"/>
      <c r="V12" s="521"/>
      <c r="W12" s="522" t="s">
        <v>1</v>
      </c>
      <c r="X12" s="480"/>
      <c r="Y12" s="480"/>
      <c r="Z12" s="480"/>
      <c r="AA12" s="480"/>
      <c r="AB12" s="523"/>
      <c r="AC12" s="524" t="s">
        <v>132</v>
      </c>
      <c r="AD12" s="525"/>
      <c r="AE12" s="525"/>
      <c r="AF12" s="525"/>
      <c r="AG12" s="526"/>
      <c r="AH12" s="524" t="s">
        <v>133</v>
      </c>
      <c r="AI12" s="525"/>
      <c r="AJ12" s="525"/>
      <c r="AK12" s="525"/>
      <c r="AL12" s="527"/>
      <c r="AM12" s="476" t="s">
        <v>134</v>
      </c>
      <c r="AN12" s="477"/>
      <c r="AO12" s="477"/>
      <c r="AP12" s="477"/>
      <c r="AQ12" s="477"/>
      <c r="AR12" s="477"/>
      <c r="AS12" s="477"/>
      <c r="AT12" s="478"/>
      <c r="AU12" s="479" t="s">
        <v>102</v>
      </c>
      <c r="AV12" s="480"/>
      <c r="AW12" s="480"/>
      <c r="AX12" s="480"/>
      <c r="AY12" s="481" t="s">
        <v>135</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1000000</v>
      </c>
      <c r="BW12" s="448"/>
      <c r="BX12" s="448"/>
      <c r="BY12" s="448"/>
      <c r="BZ12" s="448"/>
      <c r="CA12" s="448"/>
      <c r="CB12" s="448"/>
      <c r="CC12" s="449"/>
      <c r="CD12" s="450" t="s">
        <v>136</v>
      </c>
      <c r="CE12" s="451"/>
      <c r="CF12" s="451"/>
      <c r="CG12" s="451"/>
      <c r="CH12" s="451"/>
      <c r="CI12" s="451"/>
      <c r="CJ12" s="451"/>
      <c r="CK12" s="451"/>
      <c r="CL12" s="451"/>
      <c r="CM12" s="451"/>
      <c r="CN12" s="451"/>
      <c r="CO12" s="451"/>
      <c r="CP12" s="451"/>
      <c r="CQ12" s="451"/>
      <c r="CR12" s="451"/>
      <c r="CS12" s="452"/>
      <c r="CT12" s="487" t="s">
        <v>128</v>
      </c>
      <c r="CU12" s="488"/>
      <c r="CV12" s="488"/>
      <c r="CW12" s="488"/>
      <c r="CX12" s="488"/>
      <c r="CY12" s="488"/>
      <c r="CZ12" s="488"/>
      <c r="DA12" s="489"/>
      <c r="DB12" s="487" t="s">
        <v>137</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138</v>
      </c>
      <c r="N13" s="539"/>
      <c r="O13" s="539"/>
      <c r="P13" s="539"/>
      <c r="Q13" s="540"/>
      <c r="R13" s="531">
        <v>141788</v>
      </c>
      <c r="S13" s="532"/>
      <c r="T13" s="532"/>
      <c r="U13" s="532"/>
      <c r="V13" s="533"/>
      <c r="W13" s="463" t="s">
        <v>139</v>
      </c>
      <c r="X13" s="464"/>
      <c r="Y13" s="464"/>
      <c r="Z13" s="464"/>
      <c r="AA13" s="464"/>
      <c r="AB13" s="454"/>
      <c r="AC13" s="498">
        <v>2293</v>
      </c>
      <c r="AD13" s="499"/>
      <c r="AE13" s="499"/>
      <c r="AF13" s="499"/>
      <c r="AG13" s="541"/>
      <c r="AH13" s="498">
        <v>2583</v>
      </c>
      <c r="AI13" s="499"/>
      <c r="AJ13" s="499"/>
      <c r="AK13" s="499"/>
      <c r="AL13" s="500"/>
      <c r="AM13" s="476" t="s">
        <v>140</v>
      </c>
      <c r="AN13" s="477"/>
      <c r="AO13" s="477"/>
      <c r="AP13" s="477"/>
      <c r="AQ13" s="477"/>
      <c r="AR13" s="477"/>
      <c r="AS13" s="477"/>
      <c r="AT13" s="478"/>
      <c r="AU13" s="479" t="s">
        <v>141</v>
      </c>
      <c r="AV13" s="480"/>
      <c r="AW13" s="480"/>
      <c r="AX13" s="480"/>
      <c r="AY13" s="481" t="s">
        <v>142</v>
      </c>
      <c r="AZ13" s="482"/>
      <c r="BA13" s="482"/>
      <c r="BB13" s="482"/>
      <c r="BC13" s="482"/>
      <c r="BD13" s="482"/>
      <c r="BE13" s="482"/>
      <c r="BF13" s="482"/>
      <c r="BG13" s="482"/>
      <c r="BH13" s="482"/>
      <c r="BI13" s="482"/>
      <c r="BJ13" s="482"/>
      <c r="BK13" s="482"/>
      <c r="BL13" s="482"/>
      <c r="BM13" s="483"/>
      <c r="BN13" s="447">
        <v>5748676</v>
      </c>
      <c r="BO13" s="448"/>
      <c r="BP13" s="448"/>
      <c r="BQ13" s="448"/>
      <c r="BR13" s="448"/>
      <c r="BS13" s="448"/>
      <c r="BT13" s="448"/>
      <c r="BU13" s="449"/>
      <c r="BV13" s="447">
        <v>-604290</v>
      </c>
      <c r="BW13" s="448"/>
      <c r="BX13" s="448"/>
      <c r="BY13" s="448"/>
      <c r="BZ13" s="448"/>
      <c r="CA13" s="448"/>
      <c r="CB13" s="448"/>
      <c r="CC13" s="449"/>
      <c r="CD13" s="450" t="s">
        <v>143</v>
      </c>
      <c r="CE13" s="451"/>
      <c r="CF13" s="451"/>
      <c r="CG13" s="451"/>
      <c r="CH13" s="451"/>
      <c r="CI13" s="451"/>
      <c r="CJ13" s="451"/>
      <c r="CK13" s="451"/>
      <c r="CL13" s="451"/>
      <c r="CM13" s="451"/>
      <c r="CN13" s="451"/>
      <c r="CO13" s="451"/>
      <c r="CP13" s="451"/>
      <c r="CQ13" s="451"/>
      <c r="CR13" s="451"/>
      <c r="CS13" s="452"/>
      <c r="CT13" s="444">
        <v>6.5</v>
      </c>
      <c r="CU13" s="445"/>
      <c r="CV13" s="445"/>
      <c r="CW13" s="445"/>
      <c r="CX13" s="445"/>
      <c r="CY13" s="445"/>
      <c r="CZ13" s="445"/>
      <c r="DA13" s="446"/>
      <c r="DB13" s="444">
        <v>7.7</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144</v>
      </c>
      <c r="M14" s="529"/>
      <c r="N14" s="529"/>
      <c r="O14" s="529"/>
      <c r="P14" s="529"/>
      <c r="Q14" s="530"/>
      <c r="R14" s="531">
        <v>144096</v>
      </c>
      <c r="S14" s="532"/>
      <c r="T14" s="532"/>
      <c r="U14" s="532"/>
      <c r="V14" s="533"/>
      <c r="W14" s="437"/>
      <c r="X14" s="438"/>
      <c r="Y14" s="438"/>
      <c r="Z14" s="438"/>
      <c r="AA14" s="438"/>
      <c r="AB14" s="427"/>
      <c r="AC14" s="534">
        <v>3.3</v>
      </c>
      <c r="AD14" s="535"/>
      <c r="AE14" s="535"/>
      <c r="AF14" s="535"/>
      <c r="AG14" s="536"/>
      <c r="AH14" s="534">
        <v>3.6</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145</v>
      </c>
      <c r="CE14" s="543"/>
      <c r="CF14" s="543"/>
      <c r="CG14" s="543"/>
      <c r="CH14" s="543"/>
      <c r="CI14" s="543"/>
      <c r="CJ14" s="543"/>
      <c r="CK14" s="543"/>
      <c r="CL14" s="543"/>
      <c r="CM14" s="543"/>
      <c r="CN14" s="543"/>
      <c r="CO14" s="543"/>
      <c r="CP14" s="543"/>
      <c r="CQ14" s="543"/>
      <c r="CR14" s="543"/>
      <c r="CS14" s="544"/>
      <c r="CT14" s="545" t="s">
        <v>146</v>
      </c>
      <c r="CU14" s="546"/>
      <c r="CV14" s="546"/>
      <c r="CW14" s="546"/>
      <c r="CX14" s="546"/>
      <c r="CY14" s="546"/>
      <c r="CZ14" s="546"/>
      <c r="DA14" s="547"/>
      <c r="DB14" s="545">
        <v>5.5</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147</v>
      </c>
      <c r="N15" s="539"/>
      <c r="O15" s="539"/>
      <c r="P15" s="539"/>
      <c r="Q15" s="540"/>
      <c r="R15" s="531">
        <v>142328</v>
      </c>
      <c r="S15" s="532"/>
      <c r="T15" s="532"/>
      <c r="U15" s="532"/>
      <c r="V15" s="533"/>
      <c r="W15" s="463" t="s">
        <v>148</v>
      </c>
      <c r="X15" s="464"/>
      <c r="Y15" s="464"/>
      <c r="Z15" s="464"/>
      <c r="AA15" s="464"/>
      <c r="AB15" s="454"/>
      <c r="AC15" s="498">
        <v>22383</v>
      </c>
      <c r="AD15" s="499"/>
      <c r="AE15" s="499"/>
      <c r="AF15" s="499"/>
      <c r="AG15" s="541"/>
      <c r="AH15" s="498">
        <v>23419</v>
      </c>
      <c r="AI15" s="499"/>
      <c r="AJ15" s="499"/>
      <c r="AK15" s="499"/>
      <c r="AL15" s="500"/>
      <c r="AM15" s="476"/>
      <c r="AN15" s="477"/>
      <c r="AO15" s="477"/>
      <c r="AP15" s="477"/>
      <c r="AQ15" s="477"/>
      <c r="AR15" s="477"/>
      <c r="AS15" s="477"/>
      <c r="AT15" s="478"/>
      <c r="AU15" s="479"/>
      <c r="AV15" s="480"/>
      <c r="AW15" s="480"/>
      <c r="AX15" s="480"/>
      <c r="AY15" s="407" t="s">
        <v>149</v>
      </c>
      <c r="AZ15" s="408"/>
      <c r="BA15" s="408"/>
      <c r="BB15" s="408"/>
      <c r="BC15" s="408"/>
      <c r="BD15" s="408"/>
      <c r="BE15" s="408"/>
      <c r="BF15" s="408"/>
      <c r="BG15" s="408"/>
      <c r="BH15" s="408"/>
      <c r="BI15" s="408"/>
      <c r="BJ15" s="408"/>
      <c r="BK15" s="408"/>
      <c r="BL15" s="408"/>
      <c r="BM15" s="409"/>
      <c r="BN15" s="410">
        <v>18412455</v>
      </c>
      <c r="BO15" s="411"/>
      <c r="BP15" s="411"/>
      <c r="BQ15" s="411"/>
      <c r="BR15" s="411"/>
      <c r="BS15" s="411"/>
      <c r="BT15" s="411"/>
      <c r="BU15" s="412"/>
      <c r="BV15" s="410">
        <v>19045442</v>
      </c>
      <c r="BW15" s="411"/>
      <c r="BX15" s="411"/>
      <c r="BY15" s="411"/>
      <c r="BZ15" s="411"/>
      <c r="CA15" s="411"/>
      <c r="CB15" s="411"/>
      <c r="CC15" s="412"/>
      <c r="CD15" s="548" t="s">
        <v>150</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151</v>
      </c>
      <c r="M16" s="551"/>
      <c r="N16" s="551"/>
      <c r="O16" s="551"/>
      <c r="P16" s="551"/>
      <c r="Q16" s="552"/>
      <c r="R16" s="553" t="s">
        <v>152</v>
      </c>
      <c r="S16" s="554"/>
      <c r="T16" s="554"/>
      <c r="U16" s="554"/>
      <c r="V16" s="555"/>
      <c r="W16" s="437"/>
      <c r="X16" s="438"/>
      <c r="Y16" s="438"/>
      <c r="Z16" s="438"/>
      <c r="AA16" s="438"/>
      <c r="AB16" s="427"/>
      <c r="AC16" s="534">
        <v>32</v>
      </c>
      <c r="AD16" s="535"/>
      <c r="AE16" s="535"/>
      <c r="AF16" s="535"/>
      <c r="AG16" s="536"/>
      <c r="AH16" s="534">
        <v>32.9</v>
      </c>
      <c r="AI16" s="535"/>
      <c r="AJ16" s="535"/>
      <c r="AK16" s="535"/>
      <c r="AL16" s="537"/>
      <c r="AM16" s="476"/>
      <c r="AN16" s="477"/>
      <c r="AO16" s="477"/>
      <c r="AP16" s="477"/>
      <c r="AQ16" s="477"/>
      <c r="AR16" s="477"/>
      <c r="AS16" s="477"/>
      <c r="AT16" s="478"/>
      <c r="AU16" s="479"/>
      <c r="AV16" s="480"/>
      <c r="AW16" s="480"/>
      <c r="AX16" s="480"/>
      <c r="AY16" s="481" t="s">
        <v>153</v>
      </c>
      <c r="AZ16" s="482"/>
      <c r="BA16" s="482"/>
      <c r="BB16" s="482"/>
      <c r="BC16" s="482"/>
      <c r="BD16" s="482"/>
      <c r="BE16" s="482"/>
      <c r="BF16" s="482"/>
      <c r="BG16" s="482"/>
      <c r="BH16" s="482"/>
      <c r="BI16" s="482"/>
      <c r="BJ16" s="482"/>
      <c r="BK16" s="482"/>
      <c r="BL16" s="482"/>
      <c r="BM16" s="483"/>
      <c r="BN16" s="447">
        <v>22531241</v>
      </c>
      <c r="BO16" s="448"/>
      <c r="BP16" s="448"/>
      <c r="BQ16" s="448"/>
      <c r="BR16" s="448"/>
      <c r="BS16" s="448"/>
      <c r="BT16" s="448"/>
      <c r="BU16" s="449"/>
      <c r="BV16" s="447">
        <v>21700916</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154</v>
      </c>
      <c r="N17" s="559"/>
      <c r="O17" s="559"/>
      <c r="P17" s="559"/>
      <c r="Q17" s="560"/>
      <c r="R17" s="553" t="s">
        <v>155</v>
      </c>
      <c r="S17" s="554"/>
      <c r="T17" s="554"/>
      <c r="U17" s="554"/>
      <c r="V17" s="555"/>
      <c r="W17" s="463" t="s">
        <v>156</v>
      </c>
      <c r="X17" s="464"/>
      <c r="Y17" s="464"/>
      <c r="Z17" s="464"/>
      <c r="AA17" s="464"/>
      <c r="AB17" s="454"/>
      <c r="AC17" s="498">
        <v>45277</v>
      </c>
      <c r="AD17" s="499"/>
      <c r="AE17" s="499"/>
      <c r="AF17" s="499"/>
      <c r="AG17" s="541"/>
      <c r="AH17" s="498">
        <v>45096</v>
      </c>
      <c r="AI17" s="499"/>
      <c r="AJ17" s="499"/>
      <c r="AK17" s="499"/>
      <c r="AL17" s="500"/>
      <c r="AM17" s="476"/>
      <c r="AN17" s="477"/>
      <c r="AO17" s="477"/>
      <c r="AP17" s="477"/>
      <c r="AQ17" s="477"/>
      <c r="AR17" s="477"/>
      <c r="AS17" s="477"/>
      <c r="AT17" s="478"/>
      <c r="AU17" s="479"/>
      <c r="AV17" s="480"/>
      <c r="AW17" s="480"/>
      <c r="AX17" s="480"/>
      <c r="AY17" s="481" t="s">
        <v>157</v>
      </c>
      <c r="AZ17" s="482"/>
      <c r="BA17" s="482"/>
      <c r="BB17" s="482"/>
      <c r="BC17" s="482"/>
      <c r="BD17" s="482"/>
      <c r="BE17" s="482"/>
      <c r="BF17" s="482"/>
      <c r="BG17" s="482"/>
      <c r="BH17" s="482"/>
      <c r="BI17" s="482"/>
      <c r="BJ17" s="482"/>
      <c r="BK17" s="482"/>
      <c r="BL17" s="482"/>
      <c r="BM17" s="483"/>
      <c r="BN17" s="447">
        <v>23354094</v>
      </c>
      <c r="BO17" s="448"/>
      <c r="BP17" s="448"/>
      <c r="BQ17" s="448"/>
      <c r="BR17" s="448"/>
      <c r="BS17" s="448"/>
      <c r="BT17" s="448"/>
      <c r="BU17" s="449"/>
      <c r="BV17" s="447">
        <v>24187417</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158</v>
      </c>
      <c r="C18" s="490"/>
      <c r="D18" s="490"/>
      <c r="E18" s="570"/>
      <c r="F18" s="570"/>
      <c r="G18" s="570"/>
      <c r="H18" s="570"/>
      <c r="I18" s="570"/>
      <c r="J18" s="570"/>
      <c r="K18" s="570"/>
      <c r="L18" s="571">
        <v>194.06</v>
      </c>
      <c r="M18" s="571"/>
      <c r="N18" s="571"/>
      <c r="O18" s="571"/>
      <c r="P18" s="571"/>
      <c r="Q18" s="571"/>
      <c r="R18" s="572"/>
      <c r="S18" s="572"/>
      <c r="T18" s="572"/>
      <c r="U18" s="572"/>
      <c r="V18" s="573"/>
      <c r="W18" s="465"/>
      <c r="X18" s="466"/>
      <c r="Y18" s="466"/>
      <c r="Z18" s="466"/>
      <c r="AA18" s="466"/>
      <c r="AB18" s="457"/>
      <c r="AC18" s="574">
        <v>64.7</v>
      </c>
      <c r="AD18" s="575"/>
      <c r="AE18" s="575"/>
      <c r="AF18" s="575"/>
      <c r="AG18" s="576"/>
      <c r="AH18" s="574">
        <v>63.4</v>
      </c>
      <c r="AI18" s="575"/>
      <c r="AJ18" s="575"/>
      <c r="AK18" s="575"/>
      <c r="AL18" s="577"/>
      <c r="AM18" s="476"/>
      <c r="AN18" s="477"/>
      <c r="AO18" s="477"/>
      <c r="AP18" s="477"/>
      <c r="AQ18" s="477"/>
      <c r="AR18" s="477"/>
      <c r="AS18" s="477"/>
      <c r="AT18" s="478"/>
      <c r="AU18" s="479"/>
      <c r="AV18" s="480"/>
      <c r="AW18" s="480"/>
      <c r="AX18" s="480"/>
      <c r="AY18" s="481" t="s">
        <v>159</v>
      </c>
      <c r="AZ18" s="482"/>
      <c r="BA18" s="482"/>
      <c r="BB18" s="482"/>
      <c r="BC18" s="482"/>
      <c r="BD18" s="482"/>
      <c r="BE18" s="482"/>
      <c r="BF18" s="482"/>
      <c r="BG18" s="482"/>
      <c r="BH18" s="482"/>
      <c r="BI18" s="482"/>
      <c r="BJ18" s="482"/>
      <c r="BK18" s="482"/>
      <c r="BL18" s="482"/>
      <c r="BM18" s="483"/>
      <c r="BN18" s="447">
        <v>26354384</v>
      </c>
      <c r="BO18" s="448"/>
      <c r="BP18" s="448"/>
      <c r="BQ18" s="448"/>
      <c r="BR18" s="448"/>
      <c r="BS18" s="448"/>
      <c r="BT18" s="448"/>
      <c r="BU18" s="449"/>
      <c r="BV18" s="447">
        <v>25474335</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160</v>
      </c>
      <c r="C19" s="490"/>
      <c r="D19" s="490"/>
      <c r="E19" s="570"/>
      <c r="F19" s="570"/>
      <c r="G19" s="570"/>
      <c r="H19" s="570"/>
      <c r="I19" s="570"/>
      <c r="J19" s="570"/>
      <c r="K19" s="570"/>
      <c r="L19" s="578">
        <v>728</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161</v>
      </c>
      <c r="AZ19" s="482"/>
      <c r="BA19" s="482"/>
      <c r="BB19" s="482"/>
      <c r="BC19" s="482"/>
      <c r="BD19" s="482"/>
      <c r="BE19" s="482"/>
      <c r="BF19" s="482"/>
      <c r="BG19" s="482"/>
      <c r="BH19" s="482"/>
      <c r="BI19" s="482"/>
      <c r="BJ19" s="482"/>
      <c r="BK19" s="482"/>
      <c r="BL19" s="482"/>
      <c r="BM19" s="483"/>
      <c r="BN19" s="447">
        <v>41432302</v>
      </c>
      <c r="BO19" s="448"/>
      <c r="BP19" s="448"/>
      <c r="BQ19" s="448"/>
      <c r="BR19" s="448"/>
      <c r="BS19" s="448"/>
      <c r="BT19" s="448"/>
      <c r="BU19" s="449"/>
      <c r="BV19" s="447">
        <v>35665089</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162</v>
      </c>
      <c r="C20" s="490"/>
      <c r="D20" s="490"/>
      <c r="E20" s="570"/>
      <c r="F20" s="570"/>
      <c r="G20" s="570"/>
      <c r="H20" s="570"/>
      <c r="I20" s="570"/>
      <c r="J20" s="570"/>
      <c r="K20" s="570"/>
      <c r="L20" s="578">
        <v>53974</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163</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164</v>
      </c>
      <c r="C22" s="591"/>
      <c r="D22" s="592"/>
      <c r="E22" s="459" t="s">
        <v>1</v>
      </c>
      <c r="F22" s="464"/>
      <c r="G22" s="464"/>
      <c r="H22" s="464"/>
      <c r="I22" s="464"/>
      <c r="J22" s="464"/>
      <c r="K22" s="454"/>
      <c r="L22" s="459" t="s">
        <v>165</v>
      </c>
      <c r="M22" s="464"/>
      <c r="N22" s="464"/>
      <c r="O22" s="464"/>
      <c r="P22" s="454"/>
      <c r="Q22" s="622" t="s">
        <v>166</v>
      </c>
      <c r="R22" s="623"/>
      <c r="S22" s="623"/>
      <c r="T22" s="623"/>
      <c r="U22" s="623"/>
      <c r="V22" s="624"/>
      <c r="W22" s="590" t="s">
        <v>167</v>
      </c>
      <c r="X22" s="591"/>
      <c r="Y22" s="592"/>
      <c r="Z22" s="459" t="s">
        <v>1</v>
      </c>
      <c r="AA22" s="464"/>
      <c r="AB22" s="464"/>
      <c r="AC22" s="464"/>
      <c r="AD22" s="464"/>
      <c r="AE22" s="464"/>
      <c r="AF22" s="464"/>
      <c r="AG22" s="454"/>
      <c r="AH22" s="628" t="s">
        <v>168</v>
      </c>
      <c r="AI22" s="464"/>
      <c r="AJ22" s="464"/>
      <c r="AK22" s="464"/>
      <c r="AL22" s="454"/>
      <c r="AM22" s="628" t="s">
        <v>169</v>
      </c>
      <c r="AN22" s="629"/>
      <c r="AO22" s="629"/>
      <c r="AP22" s="629"/>
      <c r="AQ22" s="629"/>
      <c r="AR22" s="630"/>
      <c r="AS22" s="622" t="s">
        <v>166</v>
      </c>
      <c r="AT22" s="623"/>
      <c r="AU22" s="623"/>
      <c r="AV22" s="623"/>
      <c r="AW22" s="623"/>
      <c r="AX22" s="634"/>
      <c r="AY22" s="407" t="s">
        <v>170</v>
      </c>
      <c r="AZ22" s="408"/>
      <c r="BA22" s="408"/>
      <c r="BB22" s="408"/>
      <c r="BC22" s="408"/>
      <c r="BD22" s="408"/>
      <c r="BE22" s="408"/>
      <c r="BF22" s="408"/>
      <c r="BG22" s="408"/>
      <c r="BH22" s="408"/>
      <c r="BI22" s="408"/>
      <c r="BJ22" s="408"/>
      <c r="BK22" s="408"/>
      <c r="BL22" s="408"/>
      <c r="BM22" s="409"/>
      <c r="BN22" s="410">
        <v>41333322</v>
      </c>
      <c r="BO22" s="411"/>
      <c r="BP22" s="411"/>
      <c r="BQ22" s="411"/>
      <c r="BR22" s="411"/>
      <c r="BS22" s="411"/>
      <c r="BT22" s="411"/>
      <c r="BU22" s="412"/>
      <c r="BV22" s="410">
        <v>40706501</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171</v>
      </c>
      <c r="AZ23" s="482"/>
      <c r="BA23" s="482"/>
      <c r="BB23" s="482"/>
      <c r="BC23" s="482"/>
      <c r="BD23" s="482"/>
      <c r="BE23" s="482"/>
      <c r="BF23" s="482"/>
      <c r="BG23" s="482"/>
      <c r="BH23" s="482"/>
      <c r="BI23" s="482"/>
      <c r="BJ23" s="482"/>
      <c r="BK23" s="482"/>
      <c r="BL23" s="482"/>
      <c r="BM23" s="483"/>
      <c r="BN23" s="447">
        <v>34198018</v>
      </c>
      <c r="BO23" s="448"/>
      <c r="BP23" s="448"/>
      <c r="BQ23" s="448"/>
      <c r="BR23" s="448"/>
      <c r="BS23" s="448"/>
      <c r="BT23" s="448"/>
      <c r="BU23" s="449"/>
      <c r="BV23" s="447">
        <v>33258251</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172</v>
      </c>
      <c r="F24" s="477"/>
      <c r="G24" s="477"/>
      <c r="H24" s="477"/>
      <c r="I24" s="477"/>
      <c r="J24" s="477"/>
      <c r="K24" s="478"/>
      <c r="L24" s="498">
        <v>1</v>
      </c>
      <c r="M24" s="499"/>
      <c r="N24" s="499"/>
      <c r="O24" s="499"/>
      <c r="P24" s="541"/>
      <c r="Q24" s="498">
        <v>9000</v>
      </c>
      <c r="R24" s="499"/>
      <c r="S24" s="499"/>
      <c r="T24" s="499"/>
      <c r="U24" s="499"/>
      <c r="V24" s="541"/>
      <c r="W24" s="593"/>
      <c r="X24" s="594"/>
      <c r="Y24" s="595"/>
      <c r="Z24" s="497" t="s">
        <v>173</v>
      </c>
      <c r="AA24" s="477"/>
      <c r="AB24" s="477"/>
      <c r="AC24" s="477"/>
      <c r="AD24" s="477"/>
      <c r="AE24" s="477"/>
      <c r="AF24" s="477"/>
      <c r="AG24" s="478"/>
      <c r="AH24" s="498">
        <v>678</v>
      </c>
      <c r="AI24" s="499"/>
      <c r="AJ24" s="499"/>
      <c r="AK24" s="499"/>
      <c r="AL24" s="541"/>
      <c r="AM24" s="498">
        <v>2143836</v>
      </c>
      <c r="AN24" s="499"/>
      <c r="AO24" s="499"/>
      <c r="AP24" s="499"/>
      <c r="AQ24" s="499"/>
      <c r="AR24" s="541"/>
      <c r="AS24" s="498">
        <v>3162</v>
      </c>
      <c r="AT24" s="499"/>
      <c r="AU24" s="499"/>
      <c r="AV24" s="499"/>
      <c r="AW24" s="499"/>
      <c r="AX24" s="500"/>
      <c r="AY24" s="563" t="s">
        <v>174</v>
      </c>
      <c r="AZ24" s="564"/>
      <c r="BA24" s="564"/>
      <c r="BB24" s="564"/>
      <c r="BC24" s="564"/>
      <c r="BD24" s="564"/>
      <c r="BE24" s="564"/>
      <c r="BF24" s="564"/>
      <c r="BG24" s="564"/>
      <c r="BH24" s="564"/>
      <c r="BI24" s="564"/>
      <c r="BJ24" s="564"/>
      <c r="BK24" s="564"/>
      <c r="BL24" s="564"/>
      <c r="BM24" s="565"/>
      <c r="BN24" s="447">
        <v>18422334</v>
      </c>
      <c r="BO24" s="448"/>
      <c r="BP24" s="448"/>
      <c r="BQ24" s="448"/>
      <c r="BR24" s="448"/>
      <c r="BS24" s="448"/>
      <c r="BT24" s="448"/>
      <c r="BU24" s="449"/>
      <c r="BV24" s="447">
        <v>18562634</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175</v>
      </c>
      <c r="F25" s="477"/>
      <c r="G25" s="477"/>
      <c r="H25" s="477"/>
      <c r="I25" s="477"/>
      <c r="J25" s="477"/>
      <c r="K25" s="478"/>
      <c r="L25" s="498">
        <v>2</v>
      </c>
      <c r="M25" s="499"/>
      <c r="N25" s="499"/>
      <c r="O25" s="499"/>
      <c r="P25" s="541"/>
      <c r="Q25" s="498">
        <v>7200</v>
      </c>
      <c r="R25" s="499"/>
      <c r="S25" s="499"/>
      <c r="T25" s="499"/>
      <c r="U25" s="499"/>
      <c r="V25" s="541"/>
      <c r="W25" s="593"/>
      <c r="X25" s="594"/>
      <c r="Y25" s="595"/>
      <c r="Z25" s="497" t="s">
        <v>176</v>
      </c>
      <c r="AA25" s="477"/>
      <c r="AB25" s="477"/>
      <c r="AC25" s="477"/>
      <c r="AD25" s="477"/>
      <c r="AE25" s="477"/>
      <c r="AF25" s="477"/>
      <c r="AG25" s="478"/>
      <c r="AH25" s="498" t="s">
        <v>137</v>
      </c>
      <c r="AI25" s="499"/>
      <c r="AJ25" s="499"/>
      <c r="AK25" s="499"/>
      <c r="AL25" s="541"/>
      <c r="AM25" s="498" t="s">
        <v>128</v>
      </c>
      <c r="AN25" s="499"/>
      <c r="AO25" s="499"/>
      <c r="AP25" s="499"/>
      <c r="AQ25" s="499"/>
      <c r="AR25" s="541"/>
      <c r="AS25" s="498" t="s">
        <v>146</v>
      </c>
      <c r="AT25" s="499"/>
      <c r="AU25" s="499"/>
      <c r="AV25" s="499"/>
      <c r="AW25" s="499"/>
      <c r="AX25" s="500"/>
      <c r="AY25" s="407" t="s">
        <v>177</v>
      </c>
      <c r="AZ25" s="408"/>
      <c r="BA25" s="408"/>
      <c r="BB25" s="408"/>
      <c r="BC25" s="408"/>
      <c r="BD25" s="408"/>
      <c r="BE25" s="408"/>
      <c r="BF25" s="408"/>
      <c r="BG25" s="408"/>
      <c r="BH25" s="408"/>
      <c r="BI25" s="408"/>
      <c r="BJ25" s="408"/>
      <c r="BK25" s="408"/>
      <c r="BL25" s="408"/>
      <c r="BM25" s="409"/>
      <c r="BN25" s="410">
        <v>1337688</v>
      </c>
      <c r="BO25" s="411"/>
      <c r="BP25" s="411"/>
      <c r="BQ25" s="411"/>
      <c r="BR25" s="411"/>
      <c r="BS25" s="411"/>
      <c r="BT25" s="411"/>
      <c r="BU25" s="412"/>
      <c r="BV25" s="410">
        <v>1491716</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178</v>
      </c>
      <c r="F26" s="477"/>
      <c r="G26" s="477"/>
      <c r="H26" s="477"/>
      <c r="I26" s="477"/>
      <c r="J26" s="477"/>
      <c r="K26" s="478"/>
      <c r="L26" s="498">
        <v>1</v>
      </c>
      <c r="M26" s="499"/>
      <c r="N26" s="499"/>
      <c r="O26" s="499"/>
      <c r="P26" s="541"/>
      <c r="Q26" s="498">
        <v>6650</v>
      </c>
      <c r="R26" s="499"/>
      <c r="S26" s="499"/>
      <c r="T26" s="499"/>
      <c r="U26" s="499"/>
      <c r="V26" s="541"/>
      <c r="W26" s="593"/>
      <c r="X26" s="594"/>
      <c r="Y26" s="595"/>
      <c r="Z26" s="497" t="s">
        <v>179</v>
      </c>
      <c r="AA26" s="599"/>
      <c r="AB26" s="599"/>
      <c r="AC26" s="599"/>
      <c r="AD26" s="599"/>
      <c r="AE26" s="599"/>
      <c r="AF26" s="599"/>
      <c r="AG26" s="600"/>
      <c r="AH26" s="498">
        <v>61</v>
      </c>
      <c r="AI26" s="499"/>
      <c r="AJ26" s="499"/>
      <c r="AK26" s="499"/>
      <c r="AL26" s="541"/>
      <c r="AM26" s="498">
        <v>224968</v>
      </c>
      <c r="AN26" s="499"/>
      <c r="AO26" s="499"/>
      <c r="AP26" s="499"/>
      <c r="AQ26" s="499"/>
      <c r="AR26" s="541"/>
      <c r="AS26" s="498">
        <v>3688</v>
      </c>
      <c r="AT26" s="499"/>
      <c r="AU26" s="499"/>
      <c r="AV26" s="499"/>
      <c r="AW26" s="499"/>
      <c r="AX26" s="500"/>
      <c r="AY26" s="450" t="s">
        <v>180</v>
      </c>
      <c r="AZ26" s="451"/>
      <c r="BA26" s="451"/>
      <c r="BB26" s="451"/>
      <c r="BC26" s="451"/>
      <c r="BD26" s="451"/>
      <c r="BE26" s="451"/>
      <c r="BF26" s="451"/>
      <c r="BG26" s="451"/>
      <c r="BH26" s="451"/>
      <c r="BI26" s="451"/>
      <c r="BJ26" s="451"/>
      <c r="BK26" s="451"/>
      <c r="BL26" s="451"/>
      <c r="BM26" s="452"/>
      <c r="BN26" s="447" t="s">
        <v>137</v>
      </c>
      <c r="BO26" s="448"/>
      <c r="BP26" s="448"/>
      <c r="BQ26" s="448"/>
      <c r="BR26" s="448"/>
      <c r="BS26" s="448"/>
      <c r="BT26" s="448"/>
      <c r="BU26" s="449"/>
      <c r="BV26" s="447" t="s">
        <v>181</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182</v>
      </c>
      <c r="F27" s="477"/>
      <c r="G27" s="477"/>
      <c r="H27" s="477"/>
      <c r="I27" s="477"/>
      <c r="J27" s="477"/>
      <c r="K27" s="478"/>
      <c r="L27" s="498">
        <v>1</v>
      </c>
      <c r="M27" s="499"/>
      <c r="N27" s="499"/>
      <c r="O27" s="499"/>
      <c r="P27" s="541"/>
      <c r="Q27" s="498">
        <v>5000</v>
      </c>
      <c r="R27" s="499"/>
      <c r="S27" s="499"/>
      <c r="T27" s="499"/>
      <c r="U27" s="499"/>
      <c r="V27" s="541"/>
      <c r="W27" s="593"/>
      <c r="X27" s="594"/>
      <c r="Y27" s="595"/>
      <c r="Z27" s="497" t="s">
        <v>183</v>
      </c>
      <c r="AA27" s="477"/>
      <c r="AB27" s="477"/>
      <c r="AC27" s="477"/>
      <c r="AD27" s="477"/>
      <c r="AE27" s="477"/>
      <c r="AF27" s="477"/>
      <c r="AG27" s="478"/>
      <c r="AH27" s="498">
        <v>6</v>
      </c>
      <c r="AI27" s="499"/>
      <c r="AJ27" s="499"/>
      <c r="AK27" s="499"/>
      <c r="AL27" s="541"/>
      <c r="AM27" s="498">
        <v>25068</v>
      </c>
      <c r="AN27" s="499"/>
      <c r="AO27" s="499"/>
      <c r="AP27" s="499"/>
      <c r="AQ27" s="499"/>
      <c r="AR27" s="541"/>
      <c r="AS27" s="498">
        <v>4178</v>
      </c>
      <c r="AT27" s="499"/>
      <c r="AU27" s="499"/>
      <c r="AV27" s="499"/>
      <c r="AW27" s="499"/>
      <c r="AX27" s="500"/>
      <c r="AY27" s="542" t="s">
        <v>184</v>
      </c>
      <c r="AZ27" s="543"/>
      <c r="BA27" s="543"/>
      <c r="BB27" s="543"/>
      <c r="BC27" s="543"/>
      <c r="BD27" s="543"/>
      <c r="BE27" s="543"/>
      <c r="BF27" s="543"/>
      <c r="BG27" s="543"/>
      <c r="BH27" s="543"/>
      <c r="BI27" s="543"/>
      <c r="BJ27" s="543"/>
      <c r="BK27" s="543"/>
      <c r="BL27" s="543"/>
      <c r="BM27" s="544"/>
      <c r="BN27" s="566">
        <v>52363</v>
      </c>
      <c r="BO27" s="567"/>
      <c r="BP27" s="567"/>
      <c r="BQ27" s="567"/>
      <c r="BR27" s="567"/>
      <c r="BS27" s="567"/>
      <c r="BT27" s="567"/>
      <c r="BU27" s="568"/>
      <c r="BV27" s="566">
        <v>92551</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185</v>
      </c>
      <c r="F28" s="477"/>
      <c r="G28" s="477"/>
      <c r="H28" s="477"/>
      <c r="I28" s="477"/>
      <c r="J28" s="477"/>
      <c r="K28" s="478"/>
      <c r="L28" s="498">
        <v>1</v>
      </c>
      <c r="M28" s="499"/>
      <c r="N28" s="499"/>
      <c r="O28" s="499"/>
      <c r="P28" s="541"/>
      <c r="Q28" s="498">
        <v>4350</v>
      </c>
      <c r="R28" s="499"/>
      <c r="S28" s="499"/>
      <c r="T28" s="499"/>
      <c r="U28" s="499"/>
      <c r="V28" s="541"/>
      <c r="W28" s="593"/>
      <c r="X28" s="594"/>
      <c r="Y28" s="595"/>
      <c r="Z28" s="497" t="s">
        <v>186</v>
      </c>
      <c r="AA28" s="477"/>
      <c r="AB28" s="477"/>
      <c r="AC28" s="477"/>
      <c r="AD28" s="477"/>
      <c r="AE28" s="477"/>
      <c r="AF28" s="477"/>
      <c r="AG28" s="478"/>
      <c r="AH28" s="498" t="s">
        <v>137</v>
      </c>
      <c r="AI28" s="499"/>
      <c r="AJ28" s="499"/>
      <c r="AK28" s="499"/>
      <c r="AL28" s="541"/>
      <c r="AM28" s="498" t="s">
        <v>187</v>
      </c>
      <c r="AN28" s="499"/>
      <c r="AO28" s="499"/>
      <c r="AP28" s="499"/>
      <c r="AQ28" s="499"/>
      <c r="AR28" s="541"/>
      <c r="AS28" s="498" t="s">
        <v>128</v>
      </c>
      <c r="AT28" s="499"/>
      <c r="AU28" s="499"/>
      <c r="AV28" s="499"/>
      <c r="AW28" s="499"/>
      <c r="AX28" s="500"/>
      <c r="AY28" s="601" t="s">
        <v>188</v>
      </c>
      <c r="AZ28" s="602"/>
      <c r="BA28" s="602"/>
      <c r="BB28" s="603"/>
      <c r="BC28" s="407" t="s">
        <v>48</v>
      </c>
      <c r="BD28" s="408"/>
      <c r="BE28" s="408"/>
      <c r="BF28" s="408"/>
      <c r="BG28" s="408"/>
      <c r="BH28" s="408"/>
      <c r="BI28" s="408"/>
      <c r="BJ28" s="408"/>
      <c r="BK28" s="408"/>
      <c r="BL28" s="408"/>
      <c r="BM28" s="409"/>
      <c r="BN28" s="410">
        <v>10633743</v>
      </c>
      <c r="BO28" s="411"/>
      <c r="BP28" s="411"/>
      <c r="BQ28" s="411"/>
      <c r="BR28" s="411"/>
      <c r="BS28" s="411"/>
      <c r="BT28" s="411"/>
      <c r="BU28" s="412"/>
      <c r="BV28" s="410">
        <v>6740283</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189</v>
      </c>
      <c r="F29" s="477"/>
      <c r="G29" s="477"/>
      <c r="H29" s="477"/>
      <c r="I29" s="477"/>
      <c r="J29" s="477"/>
      <c r="K29" s="478"/>
      <c r="L29" s="498">
        <v>20</v>
      </c>
      <c r="M29" s="499"/>
      <c r="N29" s="499"/>
      <c r="O29" s="499"/>
      <c r="P29" s="541"/>
      <c r="Q29" s="498">
        <v>4100</v>
      </c>
      <c r="R29" s="499"/>
      <c r="S29" s="499"/>
      <c r="T29" s="499"/>
      <c r="U29" s="499"/>
      <c r="V29" s="541"/>
      <c r="W29" s="596"/>
      <c r="X29" s="597"/>
      <c r="Y29" s="598"/>
      <c r="Z29" s="497" t="s">
        <v>190</v>
      </c>
      <c r="AA29" s="477"/>
      <c r="AB29" s="477"/>
      <c r="AC29" s="477"/>
      <c r="AD29" s="477"/>
      <c r="AE29" s="477"/>
      <c r="AF29" s="477"/>
      <c r="AG29" s="478"/>
      <c r="AH29" s="498">
        <v>684</v>
      </c>
      <c r="AI29" s="499"/>
      <c r="AJ29" s="499"/>
      <c r="AK29" s="499"/>
      <c r="AL29" s="541"/>
      <c r="AM29" s="498">
        <v>2168904</v>
      </c>
      <c r="AN29" s="499"/>
      <c r="AO29" s="499"/>
      <c r="AP29" s="499"/>
      <c r="AQ29" s="499"/>
      <c r="AR29" s="541"/>
      <c r="AS29" s="498">
        <v>3171</v>
      </c>
      <c r="AT29" s="499"/>
      <c r="AU29" s="499"/>
      <c r="AV29" s="499"/>
      <c r="AW29" s="499"/>
      <c r="AX29" s="500"/>
      <c r="AY29" s="604"/>
      <c r="AZ29" s="605"/>
      <c r="BA29" s="605"/>
      <c r="BB29" s="606"/>
      <c r="BC29" s="481" t="s">
        <v>191</v>
      </c>
      <c r="BD29" s="482"/>
      <c r="BE29" s="482"/>
      <c r="BF29" s="482"/>
      <c r="BG29" s="482"/>
      <c r="BH29" s="482"/>
      <c r="BI29" s="482"/>
      <c r="BJ29" s="482"/>
      <c r="BK29" s="482"/>
      <c r="BL29" s="482"/>
      <c r="BM29" s="483"/>
      <c r="BN29" s="447">
        <v>1822374</v>
      </c>
      <c r="BO29" s="448"/>
      <c r="BP29" s="448"/>
      <c r="BQ29" s="448"/>
      <c r="BR29" s="448"/>
      <c r="BS29" s="448"/>
      <c r="BT29" s="448"/>
      <c r="BU29" s="449"/>
      <c r="BV29" s="447">
        <v>1102980</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192</v>
      </c>
      <c r="X30" s="615"/>
      <c r="Y30" s="615"/>
      <c r="Z30" s="615"/>
      <c r="AA30" s="615"/>
      <c r="AB30" s="615"/>
      <c r="AC30" s="615"/>
      <c r="AD30" s="615"/>
      <c r="AE30" s="615"/>
      <c r="AF30" s="615"/>
      <c r="AG30" s="616"/>
      <c r="AH30" s="574">
        <v>102.2</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7282631</v>
      </c>
      <c r="BO30" s="567"/>
      <c r="BP30" s="567"/>
      <c r="BQ30" s="567"/>
      <c r="BR30" s="567"/>
      <c r="BS30" s="567"/>
      <c r="BT30" s="567"/>
      <c r="BU30" s="568"/>
      <c r="BV30" s="566">
        <v>7253837</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193</v>
      </c>
      <c r="D32" s="610"/>
      <c r="E32" s="610"/>
      <c r="F32" s="610"/>
      <c r="G32" s="610"/>
      <c r="H32" s="610"/>
      <c r="I32" s="610"/>
      <c r="J32" s="610"/>
      <c r="K32" s="610"/>
      <c r="L32" s="610"/>
      <c r="M32" s="610"/>
      <c r="N32" s="610"/>
      <c r="O32" s="610"/>
      <c r="P32" s="610"/>
      <c r="Q32" s="610"/>
      <c r="R32" s="610"/>
      <c r="S32" s="610"/>
      <c r="U32" s="451" t="s">
        <v>194</v>
      </c>
      <c r="V32" s="451"/>
      <c r="W32" s="451"/>
      <c r="X32" s="451"/>
      <c r="Y32" s="451"/>
      <c r="Z32" s="451"/>
      <c r="AA32" s="451"/>
      <c r="AB32" s="451"/>
      <c r="AC32" s="451"/>
      <c r="AD32" s="451"/>
      <c r="AE32" s="451"/>
      <c r="AF32" s="451"/>
      <c r="AG32" s="451"/>
      <c r="AH32" s="451"/>
      <c r="AI32" s="451"/>
      <c r="AJ32" s="451"/>
      <c r="AK32" s="451"/>
      <c r="AM32" s="451" t="s">
        <v>195</v>
      </c>
      <c r="AN32" s="451"/>
      <c r="AO32" s="451"/>
      <c r="AP32" s="451"/>
      <c r="AQ32" s="451"/>
      <c r="AR32" s="451"/>
      <c r="AS32" s="451"/>
      <c r="AT32" s="451"/>
      <c r="AU32" s="451"/>
      <c r="AV32" s="451"/>
      <c r="AW32" s="451"/>
      <c r="AX32" s="451"/>
      <c r="AY32" s="451"/>
      <c r="AZ32" s="451"/>
      <c r="BA32" s="451"/>
      <c r="BB32" s="451"/>
      <c r="BC32" s="451"/>
      <c r="BE32" s="451" t="s">
        <v>196</v>
      </c>
      <c r="BF32" s="451"/>
      <c r="BG32" s="451"/>
      <c r="BH32" s="451"/>
      <c r="BI32" s="451"/>
      <c r="BJ32" s="451"/>
      <c r="BK32" s="451"/>
      <c r="BL32" s="451"/>
      <c r="BM32" s="451"/>
      <c r="BN32" s="451"/>
      <c r="BO32" s="451"/>
      <c r="BP32" s="451"/>
      <c r="BQ32" s="451"/>
      <c r="BR32" s="451"/>
      <c r="BS32" s="451"/>
      <c r="BT32" s="451"/>
      <c r="BU32" s="451"/>
      <c r="BW32" s="451" t="s">
        <v>197</v>
      </c>
      <c r="BX32" s="451"/>
      <c r="BY32" s="451"/>
      <c r="BZ32" s="451"/>
      <c r="CA32" s="451"/>
      <c r="CB32" s="451"/>
      <c r="CC32" s="451"/>
      <c r="CD32" s="451"/>
      <c r="CE32" s="451"/>
      <c r="CF32" s="451"/>
      <c r="CG32" s="451"/>
      <c r="CH32" s="451"/>
      <c r="CI32" s="451"/>
      <c r="CJ32" s="451"/>
      <c r="CK32" s="451"/>
      <c r="CL32" s="451"/>
      <c r="CM32" s="451"/>
      <c r="CO32" s="451" t="s">
        <v>198</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199</v>
      </c>
      <c r="D33" s="471"/>
      <c r="E33" s="436" t="s">
        <v>200</v>
      </c>
      <c r="F33" s="436"/>
      <c r="G33" s="436"/>
      <c r="H33" s="436"/>
      <c r="I33" s="436"/>
      <c r="J33" s="436"/>
      <c r="K33" s="436"/>
      <c r="L33" s="436"/>
      <c r="M33" s="436"/>
      <c r="N33" s="436"/>
      <c r="O33" s="436"/>
      <c r="P33" s="436"/>
      <c r="Q33" s="436"/>
      <c r="R33" s="436"/>
      <c r="S33" s="436"/>
      <c r="T33" s="203"/>
      <c r="U33" s="471" t="s">
        <v>199</v>
      </c>
      <c r="V33" s="471"/>
      <c r="W33" s="436" t="s">
        <v>201</v>
      </c>
      <c r="X33" s="436"/>
      <c r="Y33" s="436"/>
      <c r="Z33" s="436"/>
      <c r="AA33" s="436"/>
      <c r="AB33" s="436"/>
      <c r="AC33" s="436"/>
      <c r="AD33" s="436"/>
      <c r="AE33" s="436"/>
      <c r="AF33" s="436"/>
      <c r="AG33" s="436"/>
      <c r="AH33" s="436"/>
      <c r="AI33" s="436"/>
      <c r="AJ33" s="436"/>
      <c r="AK33" s="436"/>
      <c r="AL33" s="203"/>
      <c r="AM33" s="471" t="s">
        <v>202</v>
      </c>
      <c r="AN33" s="471"/>
      <c r="AO33" s="436" t="s">
        <v>203</v>
      </c>
      <c r="AP33" s="436"/>
      <c r="AQ33" s="436"/>
      <c r="AR33" s="436"/>
      <c r="AS33" s="436"/>
      <c r="AT33" s="436"/>
      <c r="AU33" s="436"/>
      <c r="AV33" s="436"/>
      <c r="AW33" s="436"/>
      <c r="AX33" s="436"/>
      <c r="AY33" s="436"/>
      <c r="AZ33" s="436"/>
      <c r="BA33" s="436"/>
      <c r="BB33" s="436"/>
      <c r="BC33" s="436"/>
      <c r="BD33" s="204"/>
      <c r="BE33" s="436" t="s">
        <v>204</v>
      </c>
      <c r="BF33" s="436"/>
      <c r="BG33" s="436" t="s">
        <v>205</v>
      </c>
      <c r="BH33" s="436"/>
      <c r="BI33" s="436"/>
      <c r="BJ33" s="436"/>
      <c r="BK33" s="436"/>
      <c r="BL33" s="436"/>
      <c r="BM33" s="436"/>
      <c r="BN33" s="436"/>
      <c r="BO33" s="436"/>
      <c r="BP33" s="436"/>
      <c r="BQ33" s="436"/>
      <c r="BR33" s="436"/>
      <c r="BS33" s="436"/>
      <c r="BT33" s="436"/>
      <c r="BU33" s="436"/>
      <c r="BV33" s="204"/>
      <c r="BW33" s="471" t="s">
        <v>204</v>
      </c>
      <c r="BX33" s="471"/>
      <c r="BY33" s="436" t="s">
        <v>206</v>
      </c>
      <c r="BZ33" s="436"/>
      <c r="CA33" s="436"/>
      <c r="CB33" s="436"/>
      <c r="CC33" s="436"/>
      <c r="CD33" s="436"/>
      <c r="CE33" s="436"/>
      <c r="CF33" s="436"/>
      <c r="CG33" s="436"/>
      <c r="CH33" s="436"/>
      <c r="CI33" s="436"/>
      <c r="CJ33" s="436"/>
      <c r="CK33" s="436"/>
      <c r="CL33" s="436"/>
      <c r="CM33" s="436"/>
      <c r="CN33" s="203"/>
      <c r="CO33" s="471" t="s">
        <v>207</v>
      </c>
      <c r="CP33" s="471"/>
      <c r="CQ33" s="436" t="s">
        <v>208</v>
      </c>
      <c r="CR33" s="436"/>
      <c r="CS33" s="436"/>
      <c r="CT33" s="436"/>
      <c r="CU33" s="436"/>
      <c r="CV33" s="436"/>
      <c r="CW33" s="436"/>
      <c r="CX33" s="436"/>
      <c r="CY33" s="436"/>
      <c r="CZ33" s="436"/>
      <c r="DA33" s="436"/>
      <c r="DB33" s="436"/>
      <c r="DC33" s="436"/>
      <c r="DD33" s="436"/>
      <c r="DE33" s="436"/>
      <c r="DF33" s="203"/>
      <c r="DG33" s="636" t="s">
        <v>209</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3</v>
      </c>
      <c r="V34" s="637"/>
      <c r="W34" s="638" t="str">
        <f>IF('各会計、関係団体の財政状況及び健全化判断比率'!B28="","",'各会計、関係団体の財政状況及び健全化判断比率'!B28)</f>
        <v>国民健康保険事業特別会計</v>
      </c>
      <c r="X34" s="638"/>
      <c r="Y34" s="638"/>
      <c r="Z34" s="638"/>
      <c r="AA34" s="638"/>
      <c r="AB34" s="638"/>
      <c r="AC34" s="638"/>
      <c r="AD34" s="638"/>
      <c r="AE34" s="638"/>
      <c r="AF34" s="638"/>
      <c r="AG34" s="638"/>
      <c r="AH34" s="638"/>
      <c r="AI34" s="638"/>
      <c r="AJ34" s="638"/>
      <c r="AK34" s="638"/>
      <c r="AL34" s="178"/>
      <c r="AM34" s="637">
        <f>IF(AO34="","",MAX(C34:D43,U34:V43)+1)</f>
        <v>7</v>
      </c>
      <c r="AN34" s="637"/>
      <c r="AO34" s="638" t="str">
        <f>IF('各会計、関係団体の財政状況及び健全化判断比率'!B32="","",'各会計、関係団体の財政状況及び健全化判断比率'!B32)</f>
        <v>病院事業会計</v>
      </c>
      <c r="AP34" s="638"/>
      <c r="AQ34" s="638"/>
      <c r="AR34" s="638"/>
      <c r="AS34" s="638"/>
      <c r="AT34" s="638"/>
      <c r="AU34" s="638"/>
      <c r="AV34" s="638"/>
      <c r="AW34" s="638"/>
      <c r="AX34" s="638"/>
      <c r="AY34" s="638"/>
      <c r="AZ34" s="638"/>
      <c r="BA34" s="638"/>
      <c r="BB34" s="638"/>
      <c r="BC34" s="638"/>
      <c r="BD34" s="178"/>
      <c r="BE34" s="637">
        <f>IF(BG34="","",MAX(C34:D43,U34:V43,AM34:AN43)+1)</f>
        <v>10</v>
      </c>
      <c r="BF34" s="637"/>
      <c r="BG34" s="638" t="str">
        <f>IF('各会計、関係団体の財政状況及び健全化判断比率'!B35="","",'各会計、関係団体の財政状況及び健全化判断比率'!B35)</f>
        <v>内陸フロンティア事業特別会計</v>
      </c>
      <c r="BH34" s="638"/>
      <c r="BI34" s="638"/>
      <c r="BJ34" s="638"/>
      <c r="BK34" s="638"/>
      <c r="BL34" s="638"/>
      <c r="BM34" s="638"/>
      <c r="BN34" s="638"/>
      <c r="BO34" s="638"/>
      <c r="BP34" s="638"/>
      <c r="BQ34" s="638"/>
      <c r="BR34" s="638"/>
      <c r="BS34" s="638"/>
      <c r="BT34" s="638"/>
      <c r="BU34" s="638"/>
      <c r="BV34" s="178"/>
      <c r="BW34" s="637">
        <f>IF(BY34="","",MAX(C34:D43,U34:V43,AM34:AN43,BE34:BF43)+1)</f>
        <v>11</v>
      </c>
      <c r="BX34" s="637"/>
      <c r="BY34" s="638" t="str">
        <f>IF('各会計、関係団体の財政状況及び健全化判断比率'!B68="","",'各会計、関係団体の財政状況及び健全化判断比率'!B68)</f>
        <v>駿遠学園管理組合／一般会計</v>
      </c>
      <c r="BZ34" s="638"/>
      <c r="CA34" s="638"/>
      <c r="CB34" s="638"/>
      <c r="CC34" s="638"/>
      <c r="CD34" s="638"/>
      <c r="CE34" s="638"/>
      <c r="CF34" s="638"/>
      <c r="CG34" s="638"/>
      <c r="CH34" s="638"/>
      <c r="CI34" s="638"/>
      <c r="CJ34" s="638"/>
      <c r="CK34" s="638"/>
      <c r="CL34" s="638"/>
      <c r="CM34" s="638"/>
      <c r="CN34" s="178"/>
      <c r="CO34" s="637">
        <f>IF(CQ34="","",MAX(C34:D43,U34:V43,AM34:AN43,BE34:BF43,BW34:BX43)+1)</f>
        <v>18</v>
      </c>
      <c r="CP34" s="637"/>
      <c r="CQ34" s="638" t="str">
        <f>IF('各会計、関係団体の財政状況及び健全化判断比率'!BS7="","",'各会計、関係団体の財政状況及び健全化判断比率'!BS7)</f>
        <v>藤枝市土地開発公社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v>
      </c>
      <c r="DH34" s="639"/>
      <c r="DI34" s="205"/>
    </row>
    <row r="35" spans="1:113" ht="32.25" customHeight="1" x14ac:dyDescent="0.15">
      <c r="A35" s="178"/>
      <c r="B35" s="202"/>
      <c r="C35" s="637">
        <f>IF(E35="","",C34+1)</f>
        <v>2</v>
      </c>
      <c r="D35" s="637"/>
      <c r="E35" s="638" t="str">
        <f>IF('各会計、関係団体の財政状況及び健全化判断比率'!B8="","",'各会計、関係団体の財政状況及び健全化判断比率'!B8)</f>
        <v>土地取得特別会計</v>
      </c>
      <c r="F35" s="638"/>
      <c r="G35" s="638"/>
      <c r="H35" s="638"/>
      <c r="I35" s="638"/>
      <c r="J35" s="638"/>
      <c r="K35" s="638"/>
      <c r="L35" s="638"/>
      <c r="M35" s="638"/>
      <c r="N35" s="638"/>
      <c r="O35" s="638"/>
      <c r="P35" s="638"/>
      <c r="Q35" s="638"/>
      <c r="R35" s="638"/>
      <c r="S35" s="638"/>
      <c r="T35" s="178"/>
      <c r="U35" s="637">
        <f>IF(W35="","",U34+1)</f>
        <v>4</v>
      </c>
      <c r="V35" s="637"/>
      <c r="W35" s="638" t="str">
        <f>IF('各会計、関係団体の財政状況及び健全化判断比率'!B29="","",'各会計、関係団体の財政状況及び健全化判断比率'!B29)</f>
        <v>駐車場事業特別会計</v>
      </c>
      <c r="X35" s="638"/>
      <c r="Y35" s="638"/>
      <c r="Z35" s="638"/>
      <c r="AA35" s="638"/>
      <c r="AB35" s="638"/>
      <c r="AC35" s="638"/>
      <c r="AD35" s="638"/>
      <c r="AE35" s="638"/>
      <c r="AF35" s="638"/>
      <c r="AG35" s="638"/>
      <c r="AH35" s="638"/>
      <c r="AI35" s="638"/>
      <c r="AJ35" s="638"/>
      <c r="AK35" s="638"/>
      <c r="AL35" s="178"/>
      <c r="AM35" s="637">
        <f t="shared" ref="AM35:AM43" si="0">IF(AO35="","",AM34+1)</f>
        <v>8</v>
      </c>
      <c r="AN35" s="637"/>
      <c r="AO35" s="638" t="str">
        <f>IF('各会計、関係団体の財政状況及び健全化判断比率'!B33="","",'各会計、関係団体の財政状況及び健全化判断比率'!B33)</f>
        <v>水道事業会計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12</v>
      </c>
      <c r="BX35" s="637"/>
      <c r="BY35" s="638" t="str">
        <f>IF('各会計、関係団体の財政状況及び健全化判断比率'!B69="","",'各会計、関係団体の財政状況及び健全化判断比率'!B69)</f>
        <v>志太広域事務組合／一般会計</v>
      </c>
      <c r="BZ35" s="638"/>
      <c r="CA35" s="638"/>
      <c r="CB35" s="638"/>
      <c r="CC35" s="638"/>
      <c r="CD35" s="638"/>
      <c r="CE35" s="638"/>
      <c r="CF35" s="638"/>
      <c r="CG35" s="638"/>
      <c r="CH35" s="638"/>
      <c r="CI35" s="638"/>
      <c r="CJ35" s="638"/>
      <c r="CK35" s="638"/>
      <c r="CL35" s="638"/>
      <c r="CM35" s="638"/>
      <c r="CN35" s="178"/>
      <c r="CO35" s="637">
        <f t="shared" ref="CO35:CO43" si="3">IF(CQ35="","",CO34+1)</f>
        <v>19</v>
      </c>
      <c r="CP35" s="637"/>
      <c r="CQ35" s="638" t="str">
        <f>IF('各会計、関係団体の財政状況及び健全化判断比率'!BS8="","",'各会計、関係団体の財政状況及び健全化判断比率'!BS8)</f>
        <v>藤枝市勤労者福祉サービスセンター</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5</v>
      </c>
      <c r="V36" s="637"/>
      <c r="W36" s="638" t="str">
        <f>IF('各会計、関係団体の財政状況及び健全化判断比率'!B30="","",'各会計、関係団体の財政状況及び健全化判断比率'!B30)</f>
        <v>介護保険特別会計</v>
      </c>
      <c r="X36" s="638"/>
      <c r="Y36" s="638"/>
      <c r="Z36" s="638"/>
      <c r="AA36" s="638"/>
      <c r="AB36" s="638"/>
      <c r="AC36" s="638"/>
      <c r="AD36" s="638"/>
      <c r="AE36" s="638"/>
      <c r="AF36" s="638"/>
      <c r="AG36" s="638"/>
      <c r="AH36" s="638"/>
      <c r="AI36" s="638"/>
      <c r="AJ36" s="638"/>
      <c r="AK36" s="638"/>
      <c r="AL36" s="178"/>
      <c r="AM36" s="637">
        <f t="shared" si="0"/>
        <v>9</v>
      </c>
      <c r="AN36" s="637"/>
      <c r="AO36" s="638" t="str">
        <f>IF('各会計、関係団体の財政状況及び健全化判断比率'!B34="","",'各会計、関係団体の財政状況及び健全化判断比率'!B34)</f>
        <v>下水道事業会計</v>
      </c>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13</v>
      </c>
      <c r="BX36" s="637"/>
      <c r="BY36" s="638" t="str">
        <f>IF('各会計、関係団体の財政状況及び健全化判断比率'!B70="","",'各会計、関係団体の財政状況及び健全化判断比率'!B70)</f>
        <v>志太広域事務組合／看護専門学校事業特別会計</v>
      </c>
      <c r="BZ36" s="638"/>
      <c r="CA36" s="638"/>
      <c r="CB36" s="638"/>
      <c r="CC36" s="638"/>
      <c r="CD36" s="638"/>
      <c r="CE36" s="638"/>
      <c r="CF36" s="638"/>
      <c r="CG36" s="638"/>
      <c r="CH36" s="638"/>
      <c r="CI36" s="638"/>
      <c r="CJ36" s="638"/>
      <c r="CK36" s="638"/>
      <c r="CL36" s="638"/>
      <c r="CM36" s="638"/>
      <c r="CN36" s="178"/>
      <c r="CO36" s="637">
        <f t="shared" si="3"/>
        <v>20</v>
      </c>
      <c r="CP36" s="637"/>
      <c r="CQ36" s="638" t="str">
        <f>IF('各会計、関係団体の財政状況及び健全化判断比率'!BS9="","",'各会計、関係団体の財政状況及び健全化判断比率'!BS9)</f>
        <v>まちづくり藤枝</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f t="shared" si="4"/>
        <v>6</v>
      </c>
      <c r="V37" s="637"/>
      <c r="W37" s="638" t="str">
        <f>IF('各会計、関係団体の財政状況及び健全化判断比率'!B31="","",'各会計、関係団体の財政状況及び健全化判断比率'!B31)</f>
        <v>後期高齢者医療特別会計</v>
      </c>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14</v>
      </c>
      <c r="BX37" s="637"/>
      <c r="BY37" s="638" t="str">
        <f>IF('各会計、関係団体の財政状況及び健全化判断比率'!B71="","",'各会計、関係団体の財政状況及び健全化判断比率'!B71)</f>
        <v>静岡県後期高齢者医療広域連合／一般会計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15</v>
      </c>
      <c r="BX38" s="637"/>
      <c r="BY38" s="638" t="str">
        <f>IF('各会計、関係団体の財政状況及び健全化判断比率'!B72="","",'各会計、関係団体の財政状況及び健全化判断比率'!B72)</f>
        <v>静岡県後期高齢者医療広域連合／後期高齢者医療事業会計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16</v>
      </c>
      <c r="BX39" s="637"/>
      <c r="BY39" s="638" t="str">
        <f>IF('各会計、関係団体の財政状況及び健全化判断比率'!B73="","",'各会計、関係団体の財政状況及び健全化判断比率'!B73)</f>
        <v>静岡地方税滞納整理機構</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17</v>
      </c>
      <c r="BX40" s="637"/>
      <c r="BY40" s="638" t="str">
        <f>IF('各会計、関係団体の財政状況及び健全化判断比率'!B74="","",'各会計、関係団体の財政状況及び健全化判断比率'!B74)</f>
        <v>静岡県大井川広域水道企業団／大井川広域水道用水供給事業会計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210</v>
      </c>
      <c r="E46" s="640" t="s">
        <v>211</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212</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213</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214</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215</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216</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217</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0" t="s">
        <v>624</v>
      </c>
    </row>
    <row r="54" spans="5:113" x14ac:dyDescent="0.15">
      <c r="E54" s="360"/>
    </row>
    <row r="55" spans="5:113" x14ac:dyDescent="0.15"/>
    <row r="56" spans="5:113" x14ac:dyDescent="0.15"/>
  </sheetData>
  <sheetProtection algorithmName="SHA-512" hashValue="+d7TaWGrJDfCFqRyHmsPc4qbV3xd8SYhdH0nPT2JEp0rcgN8v7iO+IW0w9x8sNcvQxdfdrKpKhtgdWqxbbb7Ng==" saltValue="t8vgbtHdWaq7IbHQcqy9A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218</v>
      </c>
      <c r="DI1" s="783"/>
      <c r="DJ1" s="783"/>
      <c r="DK1" s="783"/>
      <c r="DL1" s="783"/>
      <c r="DM1" s="783"/>
      <c r="DN1" s="784"/>
      <c r="DO1" s="212"/>
      <c r="DP1" s="782" t="s">
        <v>219</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221</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222</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223</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24" t="s">
        <v>1</v>
      </c>
      <c r="C4" s="725"/>
      <c r="D4" s="725"/>
      <c r="E4" s="725"/>
      <c r="F4" s="725"/>
      <c r="G4" s="725"/>
      <c r="H4" s="725"/>
      <c r="I4" s="725"/>
      <c r="J4" s="725"/>
      <c r="K4" s="725"/>
      <c r="L4" s="725"/>
      <c r="M4" s="725"/>
      <c r="N4" s="725"/>
      <c r="O4" s="725"/>
      <c r="P4" s="725"/>
      <c r="Q4" s="726"/>
      <c r="R4" s="724" t="s">
        <v>224</v>
      </c>
      <c r="S4" s="725"/>
      <c r="T4" s="725"/>
      <c r="U4" s="725"/>
      <c r="V4" s="725"/>
      <c r="W4" s="725"/>
      <c r="X4" s="725"/>
      <c r="Y4" s="726"/>
      <c r="Z4" s="724" t="s">
        <v>225</v>
      </c>
      <c r="AA4" s="725"/>
      <c r="AB4" s="725"/>
      <c r="AC4" s="726"/>
      <c r="AD4" s="724" t="s">
        <v>226</v>
      </c>
      <c r="AE4" s="725"/>
      <c r="AF4" s="725"/>
      <c r="AG4" s="725"/>
      <c r="AH4" s="725"/>
      <c r="AI4" s="725"/>
      <c r="AJ4" s="725"/>
      <c r="AK4" s="726"/>
      <c r="AL4" s="724" t="s">
        <v>225</v>
      </c>
      <c r="AM4" s="725"/>
      <c r="AN4" s="725"/>
      <c r="AO4" s="726"/>
      <c r="AP4" s="785" t="s">
        <v>227</v>
      </c>
      <c r="AQ4" s="785"/>
      <c r="AR4" s="785"/>
      <c r="AS4" s="785"/>
      <c r="AT4" s="785"/>
      <c r="AU4" s="785"/>
      <c r="AV4" s="785"/>
      <c r="AW4" s="785"/>
      <c r="AX4" s="785"/>
      <c r="AY4" s="785"/>
      <c r="AZ4" s="785"/>
      <c r="BA4" s="785"/>
      <c r="BB4" s="785"/>
      <c r="BC4" s="785"/>
      <c r="BD4" s="785"/>
      <c r="BE4" s="785"/>
      <c r="BF4" s="785"/>
      <c r="BG4" s="785" t="s">
        <v>228</v>
      </c>
      <c r="BH4" s="785"/>
      <c r="BI4" s="785"/>
      <c r="BJ4" s="785"/>
      <c r="BK4" s="785"/>
      <c r="BL4" s="785"/>
      <c r="BM4" s="785"/>
      <c r="BN4" s="785"/>
      <c r="BO4" s="785" t="s">
        <v>225</v>
      </c>
      <c r="BP4" s="785"/>
      <c r="BQ4" s="785"/>
      <c r="BR4" s="785"/>
      <c r="BS4" s="785" t="s">
        <v>229</v>
      </c>
      <c r="BT4" s="785"/>
      <c r="BU4" s="785"/>
      <c r="BV4" s="785"/>
      <c r="BW4" s="785"/>
      <c r="BX4" s="785"/>
      <c r="BY4" s="785"/>
      <c r="BZ4" s="785"/>
      <c r="CA4" s="785"/>
      <c r="CB4" s="785"/>
      <c r="CD4" s="767" t="s">
        <v>230</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2" customFormat="1" ht="11.25" customHeight="1" x14ac:dyDescent="0.15">
      <c r="B5" s="732" t="s">
        <v>231</v>
      </c>
      <c r="C5" s="733"/>
      <c r="D5" s="733"/>
      <c r="E5" s="733"/>
      <c r="F5" s="733"/>
      <c r="G5" s="733"/>
      <c r="H5" s="733"/>
      <c r="I5" s="733"/>
      <c r="J5" s="733"/>
      <c r="K5" s="733"/>
      <c r="L5" s="733"/>
      <c r="M5" s="733"/>
      <c r="N5" s="733"/>
      <c r="O5" s="733"/>
      <c r="P5" s="733"/>
      <c r="Q5" s="734"/>
      <c r="R5" s="718">
        <v>21208379</v>
      </c>
      <c r="S5" s="719"/>
      <c r="T5" s="719"/>
      <c r="U5" s="719"/>
      <c r="V5" s="719"/>
      <c r="W5" s="719"/>
      <c r="X5" s="719"/>
      <c r="Y5" s="762"/>
      <c r="Z5" s="780">
        <v>33.5</v>
      </c>
      <c r="AA5" s="780"/>
      <c r="AB5" s="780"/>
      <c r="AC5" s="780"/>
      <c r="AD5" s="781">
        <v>19677552</v>
      </c>
      <c r="AE5" s="781"/>
      <c r="AF5" s="781"/>
      <c r="AG5" s="781"/>
      <c r="AH5" s="781"/>
      <c r="AI5" s="781"/>
      <c r="AJ5" s="781"/>
      <c r="AK5" s="781"/>
      <c r="AL5" s="763">
        <v>67.7</v>
      </c>
      <c r="AM5" s="737"/>
      <c r="AN5" s="737"/>
      <c r="AO5" s="764"/>
      <c r="AP5" s="732" t="s">
        <v>232</v>
      </c>
      <c r="AQ5" s="733"/>
      <c r="AR5" s="733"/>
      <c r="AS5" s="733"/>
      <c r="AT5" s="733"/>
      <c r="AU5" s="733"/>
      <c r="AV5" s="733"/>
      <c r="AW5" s="733"/>
      <c r="AX5" s="733"/>
      <c r="AY5" s="733"/>
      <c r="AZ5" s="733"/>
      <c r="BA5" s="733"/>
      <c r="BB5" s="733"/>
      <c r="BC5" s="733"/>
      <c r="BD5" s="733"/>
      <c r="BE5" s="733"/>
      <c r="BF5" s="734"/>
      <c r="BG5" s="665">
        <v>19823490</v>
      </c>
      <c r="BH5" s="666"/>
      <c r="BI5" s="666"/>
      <c r="BJ5" s="666"/>
      <c r="BK5" s="666"/>
      <c r="BL5" s="666"/>
      <c r="BM5" s="666"/>
      <c r="BN5" s="667"/>
      <c r="BO5" s="692">
        <v>93.5</v>
      </c>
      <c r="BP5" s="692"/>
      <c r="BQ5" s="692"/>
      <c r="BR5" s="692"/>
      <c r="BS5" s="693">
        <v>145973</v>
      </c>
      <c r="BT5" s="693"/>
      <c r="BU5" s="693"/>
      <c r="BV5" s="693"/>
      <c r="BW5" s="693"/>
      <c r="BX5" s="693"/>
      <c r="BY5" s="693"/>
      <c r="BZ5" s="693"/>
      <c r="CA5" s="693"/>
      <c r="CB5" s="751"/>
      <c r="CD5" s="767" t="s">
        <v>227</v>
      </c>
      <c r="CE5" s="768"/>
      <c r="CF5" s="768"/>
      <c r="CG5" s="768"/>
      <c r="CH5" s="768"/>
      <c r="CI5" s="768"/>
      <c r="CJ5" s="768"/>
      <c r="CK5" s="768"/>
      <c r="CL5" s="768"/>
      <c r="CM5" s="768"/>
      <c r="CN5" s="768"/>
      <c r="CO5" s="768"/>
      <c r="CP5" s="768"/>
      <c r="CQ5" s="769"/>
      <c r="CR5" s="767" t="s">
        <v>233</v>
      </c>
      <c r="CS5" s="768"/>
      <c r="CT5" s="768"/>
      <c r="CU5" s="768"/>
      <c r="CV5" s="768"/>
      <c r="CW5" s="768"/>
      <c r="CX5" s="768"/>
      <c r="CY5" s="769"/>
      <c r="CZ5" s="767" t="s">
        <v>225</v>
      </c>
      <c r="DA5" s="768"/>
      <c r="DB5" s="768"/>
      <c r="DC5" s="769"/>
      <c r="DD5" s="767" t="s">
        <v>234</v>
      </c>
      <c r="DE5" s="768"/>
      <c r="DF5" s="768"/>
      <c r="DG5" s="768"/>
      <c r="DH5" s="768"/>
      <c r="DI5" s="768"/>
      <c r="DJ5" s="768"/>
      <c r="DK5" s="768"/>
      <c r="DL5" s="768"/>
      <c r="DM5" s="768"/>
      <c r="DN5" s="768"/>
      <c r="DO5" s="768"/>
      <c r="DP5" s="769"/>
      <c r="DQ5" s="767" t="s">
        <v>235</v>
      </c>
      <c r="DR5" s="768"/>
      <c r="DS5" s="768"/>
      <c r="DT5" s="768"/>
      <c r="DU5" s="768"/>
      <c r="DV5" s="768"/>
      <c r="DW5" s="768"/>
      <c r="DX5" s="768"/>
      <c r="DY5" s="768"/>
      <c r="DZ5" s="768"/>
      <c r="EA5" s="768"/>
      <c r="EB5" s="768"/>
      <c r="EC5" s="769"/>
    </row>
    <row r="6" spans="2:143" ht="11.25" customHeight="1" x14ac:dyDescent="0.15">
      <c r="B6" s="662" t="s">
        <v>236</v>
      </c>
      <c r="C6" s="663"/>
      <c r="D6" s="663"/>
      <c r="E6" s="663"/>
      <c r="F6" s="663"/>
      <c r="G6" s="663"/>
      <c r="H6" s="663"/>
      <c r="I6" s="663"/>
      <c r="J6" s="663"/>
      <c r="K6" s="663"/>
      <c r="L6" s="663"/>
      <c r="M6" s="663"/>
      <c r="N6" s="663"/>
      <c r="O6" s="663"/>
      <c r="P6" s="663"/>
      <c r="Q6" s="664"/>
      <c r="R6" s="665">
        <v>432900</v>
      </c>
      <c r="S6" s="666"/>
      <c r="T6" s="666"/>
      <c r="U6" s="666"/>
      <c r="V6" s="666"/>
      <c r="W6" s="666"/>
      <c r="X6" s="666"/>
      <c r="Y6" s="667"/>
      <c r="Z6" s="692">
        <v>0.7</v>
      </c>
      <c r="AA6" s="692"/>
      <c r="AB6" s="692"/>
      <c r="AC6" s="692"/>
      <c r="AD6" s="693">
        <v>432900</v>
      </c>
      <c r="AE6" s="693"/>
      <c r="AF6" s="693"/>
      <c r="AG6" s="693"/>
      <c r="AH6" s="693"/>
      <c r="AI6" s="693"/>
      <c r="AJ6" s="693"/>
      <c r="AK6" s="693"/>
      <c r="AL6" s="668">
        <v>1.5</v>
      </c>
      <c r="AM6" s="669"/>
      <c r="AN6" s="669"/>
      <c r="AO6" s="694"/>
      <c r="AP6" s="662" t="s">
        <v>237</v>
      </c>
      <c r="AQ6" s="663"/>
      <c r="AR6" s="663"/>
      <c r="AS6" s="663"/>
      <c r="AT6" s="663"/>
      <c r="AU6" s="663"/>
      <c r="AV6" s="663"/>
      <c r="AW6" s="663"/>
      <c r="AX6" s="663"/>
      <c r="AY6" s="663"/>
      <c r="AZ6" s="663"/>
      <c r="BA6" s="663"/>
      <c r="BB6" s="663"/>
      <c r="BC6" s="663"/>
      <c r="BD6" s="663"/>
      <c r="BE6" s="663"/>
      <c r="BF6" s="664"/>
      <c r="BG6" s="665">
        <v>19823490</v>
      </c>
      <c r="BH6" s="666"/>
      <c r="BI6" s="666"/>
      <c r="BJ6" s="666"/>
      <c r="BK6" s="666"/>
      <c r="BL6" s="666"/>
      <c r="BM6" s="666"/>
      <c r="BN6" s="667"/>
      <c r="BO6" s="692">
        <v>93.5</v>
      </c>
      <c r="BP6" s="692"/>
      <c r="BQ6" s="692"/>
      <c r="BR6" s="692"/>
      <c r="BS6" s="693">
        <v>145973</v>
      </c>
      <c r="BT6" s="693"/>
      <c r="BU6" s="693"/>
      <c r="BV6" s="693"/>
      <c r="BW6" s="693"/>
      <c r="BX6" s="693"/>
      <c r="BY6" s="693"/>
      <c r="BZ6" s="693"/>
      <c r="CA6" s="693"/>
      <c r="CB6" s="751"/>
      <c r="CD6" s="721" t="s">
        <v>238</v>
      </c>
      <c r="CE6" s="722"/>
      <c r="CF6" s="722"/>
      <c r="CG6" s="722"/>
      <c r="CH6" s="722"/>
      <c r="CI6" s="722"/>
      <c r="CJ6" s="722"/>
      <c r="CK6" s="722"/>
      <c r="CL6" s="722"/>
      <c r="CM6" s="722"/>
      <c r="CN6" s="722"/>
      <c r="CO6" s="722"/>
      <c r="CP6" s="722"/>
      <c r="CQ6" s="723"/>
      <c r="CR6" s="665">
        <v>277496</v>
      </c>
      <c r="CS6" s="666"/>
      <c r="CT6" s="666"/>
      <c r="CU6" s="666"/>
      <c r="CV6" s="666"/>
      <c r="CW6" s="666"/>
      <c r="CX6" s="666"/>
      <c r="CY6" s="667"/>
      <c r="CZ6" s="763">
        <v>0.5</v>
      </c>
      <c r="DA6" s="737"/>
      <c r="DB6" s="737"/>
      <c r="DC6" s="766"/>
      <c r="DD6" s="671" t="s">
        <v>128</v>
      </c>
      <c r="DE6" s="666"/>
      <c r="DF6" s="666"/>
      <c r="DG6" s="666"/>
      <c r="DH6" s="666"/>
      <c r="DI6" s="666"/>
      <c r="DJ6" s="666"/>
      <c r="DK6" s="666"/>
      <c r="DL6" s="666"/>
      <c r="DM6" s="666"/>
      <c r="DN6" s="666"/>
      <c r="DO6" s="666"/>
      <c r="DP6" s="667"/>
      <c r="DQ6" s="671">
        <v>277378</v>
      </c>
      <c r="DR6" s="666"/>
      <c r="DS6" s="666"/>
      <c r="DT6" s="666"/>
      <c r="DU6" s="666"/>
      <c r="DV6" s="666"/>
      <c r="DW6" s="666"/>
      <c r="DX6" s="666"/>
      <c r="DY6" s="666"/>
      <c r="DZ6" s="666"/>
      <c r="EA6" s="666"/>
      <c r="EB6" s="666"/>
      <c r="EC6" s="706"/>
    </row>
    <row r="7" spans="2:143" ht="11.25" customHeight="1" x14ac:dyDescent="0.15">
      <c r="B7" s="662" t="s">
        <v>239</v>
      </c>
      <c r="C7" s="663"/>
      <c r="D7" s="663"/>
      <c r="E7" s="663"/>
      <c r="F7" s="663"/>
      <c r="G7" s="663"/>
      <c r="H7" s="663"/>
      <c r="I7" s="663"/>
      <c r="J7" s="663"/>
      <c r="K7" s="663"/>
      <c r="L7" s="663"/>
      <c r="M7" s="663"/>
      <c r="N7" s="663"/>
      <c r="O7" s="663"/>
      <c r="P7" s="663"/>
      <c r="Q7" s="664"/>
      <c r="R7" s="665">
        <v>14732</v>
      </c>
      <c r="S7" s="666"/>
      <c r="T7" s="666"/>
      <c r="U7" s="666"/>
      <c r="V7" s="666"/>
      <c r="W7" s="666"/>
      <c r="X7" s="666"/>
      <c r="Y7" s="667"/>
      <c r="Z7" s="692">
        <v>0</v>
      </c>
      <c r="AA7" s="692"/>
      <c r="AB7" s="692"/>
      <c r="AC7" s="692"/>
      <c r="AD7" s="693">
        <v>14732</v>
      </c>
      <c r="AE7" s="693"/>
      <c r="AF7" s="693"/>
      <c r="AG7" s="693"/>
      <c r="AH7" s="693"/>
      <c r="AI7" s="693"/>
      <c r="AJ7" s="693"/>
      <c r="AK7" s="693"/>
      <c r="AL7" s="668">
        <v>0.1</v>
      </c>
      <c r="AM7" s="669"/>
      <c r="AN7" s="669"/>
      <c r="AO7" s="694"/>
      <c r="AP7" s="662" t="s">
        <v>240</v>
      </c>
      <c r="AQ7" s="663"/>
      <c r="AR7" s="663"/>
      <c r="AS7" s="663"/>
      <c r="AT7" s="663"/>
      <c r="AU7" s="663"/>
      <c r="AV7" s="663"/>
      <c r="AW7" s="663"/>
      <c r="AX7" s="663"/>
      <c r="AY7" s="663"/>
      <c r="AZ7" s="663"/>
      <c r="BA7" s="663"/>
      <c r="BB7" s="663"/>
      <c r="BC7" s="663"/>
      <c r="BD7" s="663"/>
      <c r="BE7" s="663"/>
      <c r="BF7" s="664"/>
      <c r="BG7" s="665">
        <v>9336196</v>
      </c>
      <c r="BH7" s="666"/>
      <c r="BI7" s="666"/>
      <c r="BJ7" s="666"/>
      <c r="BK7" s="666"/>
      <c r="BL7" s="666"/>
      <c r="BM7" s="666"/>
      <c r="BN7" s="667"/>
      <c r="BO7" s="692">
        <v>44</v>
      </c>
      <c r="BP7" s="692"/>
      <c r="BQ7" s="692"/>
      <c r="BR7" s="692"/>
      <c r="BS7" s="693">
        <v>145973</v>
      </c>
      <c r="BT7" s="693"/>
      <c r="BU7" s="693"/>
      <c r="BV7" s="693"/>
      <c r="BW7" s="693"/>
      <c r="BX7" s="693"/>
      <c r="BY7" s="693"/>
      <c r="BZ7" s="693"/>
      <c r="CA7" s="693"/>
      <c r="CB7" s="751"/>
      <c r="CD7" s="707" t="s">
        <v>241</v>
      </c>
      <c r="CE7" s="704"/>
      <c r="CF7" s="704"/>
      <c r="CG7" s="704"/>
      <c r="CH7" s="704"/>
      <c r="CI7" s="704"/>
      <c r="CJ7" s="704"/>
      <c r="CK7" s="704"/>
      <c r="CL7" s="704"/>
      <c r="CM7" s="704"/>
      <c r="CN7" s="704"/>
      <c r="CO7" s="704"/>
      <c r="CP7" s="704"/>
      <c r="CQ7" s="705"/>
      <c r="CR7" s="665">
        <v>9545419</v>
      </c>
      <c r="CS7" s="666"/>
      <c r="CT7" s="666"/>
      <c r="CU7" s="666"/>
      <c r="CV7" s="666"/>
      <c r="CW7" s="666"/>
      <c r="CX7" s="666"/>
      <c r="CY7" s="667"/>
      <c r="CZ7" s="692">
        <v>16.100000000000001</v>
      </c>
      <c r="DA7" s="692"/>
      <c r="DB7" s="692"/>
      <c r="DC7" s="692"/>
      <c r="DD7" s="671">
        <v>218277</v>
      </c>
      <c r="DE7" s="666"/>
      <c r="DF7" s="666"/>
      <c r="DG7" s="666"/>
      <c r="DH7" s="666"/>
      <c r="DI7" s="666"/>
      <c r="DJ7" s="666"/>
      <c r="DK7" s="666"/>
      <c r="DL7" s="666"/>
      <c r="DM7" s="666"/>
      <c r="DN7" s="666"/>
      <c r="DO7" s="666"/>
      <c r="DP7" s="667"/>
      <c r="DQ7" s="671">
        <v>8866441</v>
      </c>
      <c r="DR7" s="666"/>
      <c r="DS7" s="666"/>
      <c r="DT7" s="666"/>
      <c r="DU7" s="666"/>
      <c r="DV7" s="666"/>
      <c r="DW7" s="666"/>
      <c r="DX7" s="666"/>
      <c r="DY7" s="666"/>
      <c r="DZ7" s="666"/>
      <c r="EA7" s="666"/>
      <c r="EB7" s="666"/>
      <c r="EC7" s="706"/>
    </row>
    <row r="8" spans="2:143" ht="11.25" customHeight="1" x14ac:dyDescent="0.15">
      <c r="B8" s="662" t="s">
        <v>242</v>
      </c>
      <c r="C8" s="663"/>
      <c r="D8" s="663"/>
      <c r="E8" s="663"/>
      <c r="F8" s="663"/>
      <c r="G8" s="663"/>
      <c r="H8" s="663"/>
      <c r="I8" s="663"/>
      <c r="J8" s="663"/>
      <c r="K8" s="663"/>
      <c r="L8" s="663"/>
      <c r="M8" s="663"/>
      <c r="N8" s="663"/>
      <c r="O8" s="663"/>
      <c r="P8" s="663"/>
      <c r="Q8" s="664"/>
      <c r="R8" s="665">
        <v>125200</v>
      </c>
      <c r="S8" s="666"/>
      <c r="T8" s="666"/>
      <c r="U8" s="666"/>
      <c r="V8" s="666"/>
      <c r="W8" s="666"/>
      <c r="X8" s="666"/>
      <c r="Y8" s="667"/>
      <c r="Z8" s="692">
        <v>0.2</v>
      </c>
      <c r="AA8" s="692"/>
      <c r="AB8" s="692"/>
      <c r="AC8" s="692"/>
      <c r="AD8" s="693">
        <v>125200</v>
      </c>
      <c r="AE8" s="693"/>
      <c r="AF8" s="693"/>
      <c r="AG8" s="693"/>
      <c r="AH8" s="693"/>
      <c r="AI8" s="693"/>
      <c r="AJ8" s="693"/>
      <c r="AK8" s="693"/>
      <c r="AL8" s="668">
        <v>0.4</v>
      </c>
      <c r="AM8" s="669"/>
      <c r="AN8" s="669"/>
      <c r="AO8" s="694"/>
      <c r="AP8" s="662" t="s">
        <v>243</v>
      </c>
      <c r="AQ8" s="663"/>
      <c r="AR8" s="663"/>
      <c r="AS8" s="663"/>
      <c r="AT8" s="663"/>
      <c r="AU8" s="663"/>
      <c r="AV8" s="663"/>
      <c r="AW8" s="663"/>
      <c r="AX8" s="663"/>
      <c r="AY8" s="663"/>
      <c r="AZ8" s="663"/>
      <c r="BA8" s="663"/>
      <c r="BB8" s="663"/>
      <c r="BC8" s="663"/>
      <c r="BD8" s="663"/>
      <c r="BE8" s="663"/>
      <c r="BF8" s="664"/>
      <c r="BG8" s="665">
        <v>270423</v>
      </c>
      <c r="BH8" s="666"/>
      <c r="BI8" s="666"/>
      <c r="BJ8" s="666"/>
      <c r="BK8" s="666"/>
      <c r="BL8" s="666"/>
      <c r="BM8" s="666"/>
      <c r="BN8" s="667"/>
      <c r="BO8" s="692">
        <v>1.3</v>
      </c>
      <c r="BP8" s="692"/>
      <c r="BQ8" s="692"/>
      <c r="BR8" s="692"/>
      <c r="BS8" s="693" t="s">
        <v>128</v>
      </c>
      <c r="BT8" s="693"/>
      <c r="BU8" s="693"/>
      <c r="BV8" s="693"/>
      <c r="BW8" s="693"/>
      <c r="BX8" s="693"/>
      <c r="BY8" s="693"/>
      <c r="BZ8" s="693"/>
      <c r="CA8" s="693"/>
      <c r="CB8" s="751"/>
      <c r="CD8" s="707" t="s">
        <v>244</v>
      </c>
      <c r="CE8" s="704"/>
      <c r="CF8" s="704"/>
      <c r="CG8" s="704"/>
      <c r="CH8" s="704"/>
      <c r="CI8" s="704"/>
      <c r="CJ8" s="704"/>
      <c r="CK8" s="704"/>
      <c r="CL8" s="704"/>
      <c r="CM8" s="704"/>
      <c r="CN8" s="704"/>
      <c r="CO8" s="704"/>
      <c r="CP8" s="704"/>
      <c r="CQ8" s="705"/>
      <c r="CR8" s="665">
        <v>21536778</v>
      </c>
      <c r="CS8" s="666"/>
      <c r="CT8" s="666"/>
      <c r="CU8" s="666"/>
      <c r="CV8" s="666"/>
      <c r="CW8" s="666"/>
      <c r="CX8" s="666"/>
      <c r="CY8" s="667"/>
      <c r="CZ8" s="692">
        <v>36.200000000000003</v>
      </c>
      <c r="DA8" s="692"/>
      <c r="DB8" s="692"/>
      <c r="DC8" s="692"/>
      <c r="DD8" s="671">
        <v>435623</v>
      </c>
      <c r="DE8" s="666"/>
      <c r="DF8" s="666"/>
      <c r="DG8" s="666"/>
      <c r="DH8" s="666"/>
      <c r="DI8" s="666"/>
      <c r="DJ8" s="666"/>
      <c r="DK8" s="666"/>
      <c r="DL8" s="666"/>
      <c r="DM8" s="666"/>
      <c r="DN8" s="666"/>
      <c r="DO8" s="666"/>
      <c r="DP8" s="667"/>
      <c r="DQ8" s="671">
        <v>8636525</v>
      </c>
      <c r="DR8" s="666"/>
      <c r="DS8" s="666"/>
      <c r="DT8" s="666"/>
      <c r="DU8" s="666"/>
      <c r="DV8" s="666"/>
      <c r="DW8" s="666"/>
      <c r="DX8" s="666"/>
      <c r="DY8" s="666"/>
      <c r="DZ8" s="666"/>
      <c r="EA8" s="666"/>
      <c r="EB8" s="666"/>
      <c r="EC8" s="706"/>
    </row>
    <row r="9" spans="2:143" ht="11.25" customHeight="1" x14ac:dyDescent="0.15">
      <c r="B9" s="662" t="s">
        <v>245</v>
      </c>
      <c r="C9" s="663"/>
      <c r="D9" s="663"/>
      <c r="E9" s="663"/>
      <c r="F9" s="663"/>
      <c r="G9" s="663"/>
      <c r="H9" s="663"/>
      <c r="I9" s="663"/>
      <c r="J9" s="663"/>
      <c r="K9" s="663"/>
      <c r="L9" s="663"/>
      <c r="M9" s="663"/>
      <c r="N9" s="663"/>
      <c r="O9" s="663"/>
      <c r="P9" s="663"/>
      <c r="Q9" s="664"/>
      <c r="R9" s="665">
        <v>178601</v>
      </c>
      <c r="S9" s="666"/>
      <c r="T9" s="666"/>
      <c r="U9" s="666"/>
      <c r="V9" s="666"/>
      <c r="W9" s="666"/>
      <c r="X9" s="666"/>
      <c r="Y9" s="667"/>
      <c r="Z9" s="692">
        <v>0.3</v>
      </c>
      <c r="AA9" s="692"/>
      <c r="AB9" s="692"/>
      <c r="AC9" s="692"/>
      <c r="AD9" s="693">
        <v>178601</v>
      </c>
      <c r="AE9" s="693"/>
      <c r="AF9" s="693"/>
      <c r="AG9" s="693"/>
      <c r="AH9" s="693"/>
      <c r="AI9" s="693"/>
      <c r="AJ9" s="693"/>
      <c r="AK9" s="693"/>
      <c r="AL9" s="668">
        <v>0.6</v>
      </c>
      <c r="AM9" s="669"/>
      <c r="AN9" s="669"/>
      <c r="AO9" s="694"/>
      <c r="AP9" s="662" t="s">
        <v>246</v>
      </c>
      <c r="AQ9" s="663"/>
      <c r="AR9" s="663"/>
      <c r="AS9" s="663"/>
      <c r="AT9" s="663"/>
      <c r="AU9" s="663"/>
      <c r="AV9" s="663"/>
      <c r="AW9" s="663"/>
      <c r="AX9" s="663"/>
      <c r="AY9" s="663"/>
      <c r="AZ9" s="663"/>
      <c r="BA9" s="663"/>
      <c r="BB9" s="663"/>
      <c r="BC9" s="663"/>
      <c r="BD9" s="663"/>
      <c r="BE9" s="663"/>
      <c r="BF9" s="664"/>
      <c r="BG9" s="665">
        <v>7762609</v>
      </c>
      <c r="BH9" s="666"/>
      <c r="BI9" s="666"/>
      <c r="BJ9" s="666"/>
      <c r="BK9" s="666"/>
      <c r="BL9" s="666"/>
      <c r="BM9" s="666"/>
      <c r="BN9" s="667"/>
      <c r="BO9" s="692">
        <v>36.6</v>
      </c>
      <c r="BP9" s="692"/>
      <c r="BQ9" s="692"/>
      <c r="BR9" s="692"/>
      <c r="BS9" s="693" t="s">
        <v>128</v>
      </c>
      <c r="BT9" s="693"/>
      <c r="BU9" s="693"/>
      <c r="BV9" s="693"/>
      <c r="BW9" s="693"/>
      <c r="BX9" s="693"/>
      <c r="BY9" s="693"/>
      <c r="BZ9" s="693"/>
      <c r="CA9" s="693"/>
      <c r="CB9" s="751"/>
      <c r="CD9" s="707" t="s">
        <v>247</v>
      </c>
      <c r="CE9" s="704"/>
      <c r="CF9" s="704"/>
      <c r="CG9" s="704"/>
      <c r="CH9" s="704"/>
      <c r="CI9" s="704"/>
      <c r="CJ9" s="704"/>
      <c r="CK9" s="704"/>
      <c r="CL9" s="704"/>
      <c r="CM9" s="704"/>
      <c r="CN9" s="704"/>
      <c r="CO9" s="704"/>
      <c r="CP9" s="704"/>
      <c r="CQ9" s="705"/>
      <c r="CR9" s="665">
        <v>6636188</v>
      </c>
      <c r="CS9" s="666"/>
      <c r="CT9" s="666"/>
      <c r="CU9" s="666"/>
      <c r="CV9" s="666"/>
      <c r="CW9" s="666"/>
      <c r="CX9" s="666"/>
      <c r="CY9" s="667"/>
      <c r="CZ9" s="692">
        <v>11.2</v>
      </c>
      <c r="DA9" s="692"/>
      <c r="DB9" s="692"/>
      <c r="DC9" s="692"/>
      <c r="DD9" s="671">
        <v>410509</v>
      </c>
      <c r="DE9" s="666"/>
      <c r="DF9" s="666"/>
      <c r="DG9" s="666"/>
      <c r="DH9" s="666"/>
      <c r="DI9" s="666"/>
      <c r="DJ9" s="666"/>
      <c r="DK9" s="666"/>
      <c r="DL9" s="666"/>
      <c r="DM9" s="666"/>
      <c r="DN9" s="666"/>
      <c r="DO9" s="666"/>
      <c r="DP9" s="667"/>
      <c r="DQ9" s="671">
        <v>5080372</v>
      </c>
      <c r="DR9" s="666"/>
      <c r="DS9" s="666"/>
      <c r="DT9" s="666"/>
      <c r="DU9" s="666"/>
      <c r="DV9" s="666"/>
      <c r="DW9" s="666"/>
      <c r="DX9" s="666"/>
      <c r="DY9" s="666"/>
      <c r="DZ9" s="666"/>
      <c r="EA9" s="666"/>
      <c r="EB9" s="666"/>
      <c r="EC9" s="706"/>
    </row>
    <row r="10" spans="2:143" ht="11.25" customHeight="1" x14ac:dyDescent="0.15">
      <c r="B10" s="662" t="s">
        <v>248</v>
      </c>
      <c r="C10" s="663"/>
      <c r="D10" s="663"/>
      <c r="E10" s="663"/>
      <c r="F10" s="663"/>
      <c r="G10" s="663"/>
      <c r="H10" s="663"/>
      <c r="I10" s="663"/>
      <c r="J10" s="663"/>
      <c r="K10" s="663"/>
      <c r="L10" s="663"/>
      <c r="M10" s="663"/>
      <c r="N10" s="663"/>
      <c r="O10" s="663"/>
      <c r="P10" s="663"/>
      <c r="Q10" s="664"/>
      <c r="R10" s="665" t="s">
        <v>128</v>
      </c>
      <c r="S10" s="666"/>
      <c r="T10" s="666"/>
      <c r="U10" s="666"/>
      <c r="V10" s="666"/>
      <c r="W10" s="666"/>
      <c r="X10" s="666"/>
      <c r="Y10" s="667"/>
      <c r="Z10" s="692" t="s">
        <v>128</v>
      </c>
      <c r="AA10" s="692"/>
      <c r="AB10" s="692"/>
      <c r="AC10" s="692"/>
      <c r="AD10" s="693" t="s">
        <v>128</v>
      </c>
      <c r="AE10" s="693"/>
      <c r="AF10" s="693"/>
      <c r="AG10" s="693"/>
      <c r="AH10" s="693"/>
      <c r="AI10" s="693"/>
      <c r="AJ10" s="693"/>
      <c r="AK10" s="693"/>
      <c r="AL10" s="668" t="s">
        <v>128</v>
      </c>
      <c r="AM10" s="669"/>
      <c r="AN10" s="669"/>
      <c r="AO10" s="694"/>
      <c r="AP10" s="662" t="s">
        <v>249</v>
      </c>
      <c r="AQ10" s="663"/>
      <c r="AR10" s="663"/>
      <c r="AS10" s="663"/>
      <c r="AT10" s="663"/>
      <c r="AU10" s="663"/>
      <c r="AV10" s="663"/>
      <c r="AW10" s="663"/>
      <c r="AX10" s="663"/>
      <c r="AY10" s="663"/>
      <c r="AZ10" s="663"/>
      <c r="BA10" s="663"/>
      <c r="BB10" s="663"/>
      <c r="BC10" s="663"/>
      <c r="BD10" s="663"/>
      <c r="BE10" s="663"/>
      <c r="BF10" s="664"/>
      <c r="BG10" s="665">
        <v>383608</v>
      </c>
      <c r="BH10" s="666"/>
      <c r="BI10" s="666"/>
      <c r="BJ10" s="666"/>
      <c r="BK10" s="666"/>
      <c r="BL10" s="666"/>
      <c r="BM10" s="666"/>
      <c r="BN10" s="667"/>
      <c r="BO10" s="692">
        <v>1.8</v>
      </c>
      <c r="BP10" s="692"/>
      <c r="BQ10" s="692"/>
      <c r="BR10" s="692"/>
      <c r="BS10" s="693" t="s">
        <v>128</v>
      </c>
      <c r="BT10" s="693"/>
      <c r="BU10" s="693"/>
      <c r="BV10" s="693"/>
      <c r="BW10" s="693"/>
      <c r="BX10" s="693"/>
      <c r="BY10" s="693"/>
      <c r="BZ10" s="693"/>
      <c r="CA10" s="693"/>
      <c r="CB10" s="751"/>
      <c r="CD10" s="707" t="s">
        <v>250</v>
      </c>
      <c r="CE10" s="704"/>
      <c r="CF10" s="704"/>
      <c r="CG10" s="704"/>
      <c r="CH10" s="704"/>
      <c r="CI10" s="704"/>
      <c r="CJ10" s="704"/>
      <c r="CK10" s="704"/>
      <c r="CL10" s="704"/>
      <c r="CM10" s="704"/>
      <c r="CN10" s="704"/>
      <c r="CO10" s="704"/>
      <c r="CP10" s="704"/>
      <c r="CQ10" s="705"/>
      <c r="CR10" s="665">
        <v>2236342</v>
      </c>
      <c r="CS10" s="666"/>
      <c r="CT10" s="666"/>
      <c r="CU10" s="666"/>
      <c r="CV10" s="666"/>
      <c r="CW10" s="666"/>
      <c r="CX10" s="666"/>
      <c r="CY10" s="667"/>
      <c r="CZ10" s="692">
        <v>3.8</v>
      </c>
      <c r="DA10" s="692"/>
      <c r="DB10" s="692"/>
      <c r="DC10" s="692"/>
      <c r="DD10" s="671" t="s">
        <v>128</v>
      </c>
      <c r="DE10" s="666"/>
      <c r="DF10" s="666"/>
      <c r="DG10" s="666"/>
      <c r="DH10" s="666"/>
      <c r="DI10" s="666"/>
      <c r="DJ10" s="666"/>
      <c r="DK10" s="666"/>
      <c r="DL10" s="666"/>
      <c r="DM10" s="666"/>
      <c r="DN10" s="666"/>
      <c r="DO10" s="666"/>
      <c r="DP10" s="667"/>
      <c r="DQ10" s="671">
        <v>71191</v>
      </c>
      <c r="DR10" s="666"/>
      <c r="DS10" s="666"/>
      <c r="DT10" s="666"/>
      <c r="DU10" s="666"/>
      <c r="DV10" s="666"/>
      <c r="DW10" s="666"/>
      <c r="DX10" s="666"/>
      <c r="DY10" s="666"/>
      <c r="DZ10" s="666"/>
      <c r="EA10" s="666"/>
      <c r="EB10" s="666"/>
      <c r="EC10" s="706"/>
    </row>
    <row r="11" spans="2:143" ht="11.25" customHeight="1" x14ac:dyDescent="0.15">
      <c r="B11" s="662" t="s">
        <v>251</v>
      </c>
      <c r="C11" s="663"/>
      <c r="D11" s="663"/>
      <c r="E11" s="663"/>
      <c r="F11" s="663"/>
      <c r="G11" s="663"/>
      <c r="H11" s="663"/>
      <c r="I11" s="663"/>
      <c r="J11" s="663"/>
      <c r="K11" s="663"/>
      <c r="L11" s="663"/>
      <c r="M11" s="663"/>
      <c r="N11" s="663"/>
      <c r="O11" s="663"/>
      <c r="P11" s="663"/>
      <c r="Q11" s="664"/>
      <c r="R11" s="665">
        <v>3384435</v>
      </c>
      <c r="S11" s="666"/>
      <c r="T11" s="666"/>
      <c r="U11" s="666"/>
      <c r="V11" s="666"/>
      <c r="W11" s="666"/>
      <c r="X11" s="666"/>
      <c r="Y11" s="667"/>
      <c r="Z11" s="668">
        <v>5.4</v>
      </c>
      <c r="AA11" s="669"/>
      <c r="AB11" s="669"/>
      <c r="AC11" s="670"/>
      <c r="AD11" s="671">
        <v>3384435</v>
      </c>
      <c r="AE11" s="666"/>
      <c r="AF11" s="666"/>
      <c r="AG11" s="666"/>
      <c r="AH11" s="666"/>
      <c r="AI11" s="666"/>
      <c r="AJ11" s="666"/>
      <c r="AK11" s="667"/>
      <c r="AL11" s="668">
        <v>11.6</v>
      </c>
      <c r="AM11" s="669"/>
      <c r="AN11" s="669"/>
      <c r="AO11" s="694"/>
      <c r="AP11" s="662" t="s">
        <v>252</v>
      </c>
      <c r="AQ11" s="663"/>
      <c r="AR11" s="663"/>
      <c r="AS11" s="663"/>
      <c r="AT11" s="663"/>
      <c r="AU11" s="663"/>
      <c r="AV11" s="663"/>
      <c r="AW11" s="663"/>
      <c r="AX11" s="663"/>
      <c r="AY11" s="663"/>
      <c r="AZ11" s="663"/>
      <c r="BA11" s="663"/>
      <c r="BB11" s="663"/>
      <c r="BC11" s="663"/>
      <c r="BD11" s="663"/>
      <c r="BE11" s="663"/>
      <c r="BF11" s="664"/>
      <c r="BG11" s="665">
        <v>919556</v>
      </c>
      <c r="BH11" s="666"/>
      <c r="BI11" s="666"/>
      <c r="BJ11" s="666"/>
      <c r="BK11" s="666"/>
      <c r="BL11" s="666"/>
      <c r="BM11" s="666"/>
      <c r="BN11" s="667"/>
      <c r="BO11" s="692">
        <v>4.3</v>
      </c>
      <c r="BP11" s="692"/>
      <c r="BQ11" s="692"/>
      <c r="BR11" s="692"/>
      <c r="BS11" s="693">
        <v>145973</v>
      </c>
      <c r="BT11" s="693"/>
      <c r="BU11" s="693"/>
      <c r="BV11" s="693"/>
      <c r="BW11" s="693"/>
      <c r="BX11" s="693"/>
      <c r="BY11" s="693"/>
      <c r="BZ11" s="693"/>
      <c r="CA11" s="693"/>
      <c r="CB11" s="751"/>
      <c r="CD11" s="707" t="s">
        <v>253</v>
      </c>
      <c r="CE11" s="704"/>
      <c r="CF11" s="704"/>
      <c r="CG11" s="704"/>
      <c r="CH11" s="704"/>
      <c r="CI11" s="704"/>
      <c r="CJ11" s="704"/>
      <c r="CK11" s="704"/>
      <c r="CL11" s="704"/>
      <c r="CM11" s="704"/>
      <c r="CN11" s="704"/>
      <c r="CO11" s="704"/>
      <c r="CP11" s="704"/>
      <c r="CQ11" s="705"/>
      <c r="CR11" s="665">
        <v>1195556</v>
      </c>
      <c r="CS11" s="666"/>
      <c r="CT11" s="666"/>
      <c r="CU11" s="666"/>
      <c r="CV11" s="666"/>
      <c r="CW11" s="666"/>
      <c r="CX11" s="666"/>
      <c r="CY11" s="667"/>
      <c r="CZ11" s="692">
        <v>2</v>
      </c>
      <c r="DA11" s="692"/>
      <c r="DB11" s="692"/>
      <c r="DC11" s="692"/>
      <c r="DD11" s="671">
        <v>634154</v>
      </c>
      <c r="DE11" s="666"/>
      <c r="DF11" s="666"/>
      <c r="DG11" s="666"/>
      <c r="DH11" s="666"/>
      <c r="DI11" s="666"/>
      <c r="DJ11" s="666"/>
      <c r="DK11" s="666"/>
      <c r="DL11" s="666"/>
      <c r="DM11" s="666"/>
      <c r="DN11" s="666"/>
      <c r="DO11" s="666"/>
      <c r="DP11" s="667"/>
      <c r="DQ11" s="671">
        <v>837249</v>
      </c>
      <c r="DR11" s="666"/>
      <c r="DS11" s="666"/>
      <c r="DT11" s="666"/>
      <c r="DU11" s="666"/>
      <c r="DV11" s="666"/>
      <c r="DW11" s="666"/>
      <c r="DX11" s="666"/>
      <c r="DY11" s="666"/>
      <c r="DZ11" s="666"/>
      <c r="EA11" s="666"/>
      <c r="EB11" s="666"/>
      <c r="EC11" s="706"/>
    </row>
    <row r="12" spans="2:143" ht="11.25" customHeight="1" x14ac:dyDescent="0.15">
      <c r="B12" s="662" t="s">
        <v>254</v>
      </c>
      <c r="C12" s="663"/>
      <c r="D12" s="663"/>
      <c r="E12" s="663"/>
      <c r="F12" s="663"/>
      <c r="G12" s="663"/>
      <c r="H12" s="663"/>
      <c r="I12" s="663"/>
      <c r="J12" s="663"/>
      <c r="K12" s="663"/>
      <c r="L12" s="663"/>
      <c r="M12" s="663"/>
      <c r="N12" s="663"/>
      <c r="O12" s="663"/>
      <c r="P12" s="663"/>
      <c r="Q12" s="664"/>
      <c r="R12" s="665">
        <v>26340</v>
      </c>
      <c r="S12" s="666"/>
      <c r="T12" s="666"/>
      <c r="U12" s="666"/>
      <c r="V12" s="666"/>
      <c r="W12" s="666"/>
      <c r="X12" s="666"/>
      <c r="Y12" s="667"/>
      <c r="Z12" s="692">
        <v>0</v>
      </c>
      <c r="AA12" s="692"/>
      <c r="AB12" s="692"/>
      <c r="AC12" s="692"/>
      <c r="AD12" s="693">
        <v>26340</v>
      </c>
      <c r="AE12" s="693"/>
      <c r="AF12" s="693"/>
      <c r="AG12" s="693"/>
      <c r="AH12" s="693"/>
      <c r="AI12" s="693"/>
      <c r="AJ12" s="693"/>
      <c r="AK12" s="693"/>
      <c r="AL12" s="668">
        <v>0.1</v>
      </c>
      <c r="AM12" s="669"/>
      <c r="AN12" s="669"/>
      <c r="AO12" s="694"/>
      <c r="AP12" s="662" t="s">
        <v>255</v>
      </c>
      <c r="AQ12" s="663"/>
      <c r="AR12" s="663"/>
      <c r="AS12" s="663"/>
      <c r="AT12" s="663"/>
      <c r="AU12" s="663"/>
      <c r="AV12" s="663"/>
      <c r="AW12" s="663"/>
      <c r="AX12" s="663"/>
      <c r="AY12" s="663"/>
      <c r="AZ12" s="663"/>
      <c r="BA12" s="663"/>
      <c r="BB12" s="663"/>
      <c r="BC12" s="663"/>
      <c r="BD12" s="663"/>
      <c r="BE12" s="663"/>
      <c r="BF12" s="664"/>
      <c r="BG12" s="665">
        <v>9216457</v>
      </c>
      <c r="BH12" s="666"/>
      <c r="BI12" s="666"/>
      <c r="BJ12" s="666"/>
      <c r="BK12" s="666"/>
      <c r="BL12" s="666"/>
      <c r="BM12" s="666"/>
      <c r="BN12" s="667"/>
      <c r="BO12" s="692">
        <v>43.5</v>
      </c>
      <c r="BP12" s="692"/>
      <c r="BQ12" s="692"/>
      <c r="BR12" s="692"/>
      <c r="BS12" s="693" t="s">
        <v>128</v>
      </c>
      <c r="BT12" s="693"/>
      <c r="BU12" s="693"/>
      <c r="BV12" s="693"/>
      <c r="BW12" s="693"/>
      <c r="BX12" s="693"/>
      <c r="BY12" s="693"/>
      <c r="BZ12" s="693"/>
      <c r="CA12" s="693"/>
      <c r="CB12" s="751"/>
      <c r="CD12" s="707" t="s">
        <v>256</v>
      </c>
      <c r="CE12" s="704"/>
      <c r="CF12" s="704"/>
      <c r="CG12" s="704"/>
      <c r="CH12" s="704"/>
      <c r="CI12" s="704"/>
      <c r="CJ12" s="704"/>
      <c r="CK12" s="704"/>
      <c r="CL12" s="704"/>
      <c r="CM12" s="704"/>
      <c r="CN12" s="704"/>
      <c r="CO12" s="704"/>
      <c r="CP12" s="704"/>
      <c r="CQ12" s="705"/>
      <c r="CR12" s="665">
        <v>1118514</v>
      </c>
      <c r="CS12" s="666"/>
      <c r="CT12" s="666"/>
      <c r="CU12" s="666"/>
      <c r="CV12" s="666"/>
      <c r="CW12" s="666"/>
      <c r="CX12" s="666"/>
      <c r="CY12" s="667"/>
      <c r="CZ12" s="692">
        <v>1.9</v>
      </c>
      <c r="DA12" s="692"/>
      <c r="DB12" s="692"/>
      <c r="DC12" s="692"/>
      <c r="DD12" s="671">
        <v>160051</v>
      </c>
      <c r="DE12" s="666"/>
      <c r="DF12" s="666"/>
      <c r="DG12" s="666"/>
      <c r="DH12" s="666"/>
      <c r="DI12" s="666"/>
      <c r="DJ12" s="666"/>
      <c r="DK12" s="666"/>
      <c r="DL12" s="666"/>
      <c r="DM12" s="666"/>
      <c r="DN12" s="666"/>
      <c r="DO12" s="666"/>
      <c r="DP12" s="667"/>
      <c r="DQ12" s="671">
        <v>813917</v>
      </c>
      <c r="DR12" s="666"/>
      <c r="DS12" s="666"/>
      <c r="DT12" s="666"/>
      <c r="DU12" s="666"/>
      <c r="DV12" s="666"/>
      <c r="DW12" s="666"/>
      <c r="DX12" s="666"/>
      <c r="DY12" s="666"/>
      <c r="DZ12" s="666"/>
      <c r="EA12" s="666"/>
      <c r="EB12" s="666"/>
      <c r="EC12" s="706"/>
    </row>
    <row r="13" spans="2:143" ht="11.25" customHeight="1" x14ac:dyDescent="0.15">
      <c r="B13" s="662" t="s">
        <v>257</v>
      </c>
      <c r="C13" s="663"/>
      <c r="D13" s="663"/>
      <c r="E13" s="663"/>
      <c r="F13" s="663"/>
      <c r="G13" s="663"/>
      <c r="H13" s="663"/>
      <c r="I13" s="663"/>
      <c r="J13" s="663"/>
      <c r="K13" s="663"/>
      <c r="L13" s="663"/>
      <c r="M13" s="663"/>
      <c r="N13" s="663"/>
      <c r="O13" s="663"/>
      <c r="P13" s="663"/>
      <c r="Q13" s="664"/>
      <c r="R13" s="665" t="s">
        <v>128</v>
      </c>
      <c r="S13" s="666"/>
      <c r="T13" s="666"/>
      <c r="U13" s="666"/>
      <c r="V13" s="666"/>
      <c r="W13" s="666"/>
      <c r="X13" s="666"/>
      <c r="Y13" s="667"/>
      <c r="Z13" s="692" t="s">
        <v>128</v>
      </c>
      <c r="AA13" s="692"/>
      <c r="AB13" s="692"/>
      <c r="AC13" s="692"/>
      <c r="AD13" s="693" t="s">
        <v>128</v>
      </c>
      <c r="AE13" s="693"/>
      <c r="AF13" s="693"/>
      <c r="AG13" s="693"/>
      <c r="AH13" s="693"/>
      <c r="AI13" s="693"/>
      <c r="AJ13" s="693"/>
      <c r="AK13" s="693"/>
      <c r="AL13" s="668" t="s">
        <v>128</v>
      </c>
      <c r="AM13" s="669"/>
      <c r="AN13" s="669"/>
      <c r="AO13" s="694"/>
      <c r="AP13" s="662" t="s">
        <v>258</v>
      </c>
      <c r="AQ13" s="663"/>
      <c r="AR13" s="663"/>
      <c r="AS13" s="663"/>
      <c r="AT13" s="663"/>
      <c r="AU13" s="663"/>
      <c r="AV13" s="663"/>
      <c r="AW13" s="663"/>
      <c r="AX13" s="663"/>
      <c r="AY13" s="663"/>
      <c r="AZ13" s="663"/>
      <c r="BA13" s="663"/>
      <c r="BB13" s="663"/>
      <c r="BC13" s="663"/>
      <c r="BD13" s="663"/>
      <c r="BE13" s="663"/>
      <c r="BF13" s="664"/>
      <c r="BG13" s="665">
        <v>9191417</v>
      </c>
      <c r="BH13" s="666"/>
      <c r="BI13" s="666"/>
      <c r="BJ13" s="666"/>
      <c r="BK13" s="666"/>
      <c r="BL13" s="666"/>
      <c r="BM13" s="666"/>
      <c r="BN13" s="667"/>
      <c r="BO13" s="692">
        <v>43.3</v>
      </c>
      <c r="BP13" s="692"/>
      <c r="BQ13" s="692"/>
      <c r="BR13" s="692"/>
      <c r="BS13" s="693" t="s">
        <v>128</v>
      </c>
      <c r="BT13" s="693"/>
      <c r="BU13" s="693"/>
      <c r="BV13" s="693"/>
      <c r="BW13" s="693"/>
      <c r="BX13" s="693"/>
      <c r="BY13" s="693"/>
      <c r="BZ13" s="693"/>
      <c r="CA13" s="693"/>
      <c r="CB13" s="751"/>
      <c r="CD13" s="707" t="s">
        <v>259</v>
      </c>
      <c r="CE13" s="704"/>
      <c r="CF13" s="704"/>
      <c r="CG13" s="704"/>
      <c r="CH13" s="704"/>
      <c r="CI13" s="704"/>
      <c r="CJ13" s="704"/>
      <c r="CK13" s="704"/>
      <c r="CL13" s="704"/>
      <c r="CM13" s="704"/>
      <c r="CN13" s="704"/>
      <c r="CO13" s="704"/>
      <c r="CP13" s="704"/>
      <c r="CQ13" s="705"/>
      <c r="CR13" s="665">
        <v>6346040</v>
      </c>
      <c r="CS13" s="666"/>
      <c r="CT13" s="666"/>
      <c r="CU13" s="666"/>
      <c r="CV13" s="666"/>
      <c r="CW13" s="666"/>
      <c r="CX13" s="666"/>
      <c r="CY13" s="667"/>
      <c r="CZ13" s="692">
        <v>10.7</v>
      </c>
      <c r="DA13" s="692"/>
      <c r="DB13" s="692"/>
      <c r="DC13" s="692"/>
      <c r="DD13" s="671">
        <v>3488315</v>
      </c>
      <c r="DE13" s="666"/>
      <c r="DF13" s="666"/>
      <c r="DG13" s="666"/>
      <c r="DH13" s="666"/>
      <c r="DI13" s="666"/>
      <c r="DJ13" s="666"/>
      <c r="DK13" s="666"/>
      <c r="DL13" s="666"/>
      <c r="DM13" s="666"/>
      <c r="DN13" s="666"/>
      <c r="DO13" s="666"/>
      <c r="DP13" s="667"/>
      <c r="DQ13" s="671">
        <v>3809978</v>
      </c>
      <c r="DR13" s="666"/>
      <c r="DS13" s="666"/>
      <c r="DT13" s="666"/>
      <c r="DU13" s="666"/>
      <c r="DV13" s="666"/>
      <c r="DW13" s="666"/>
      <c r="DX13" s="666"/>
      <c r="DY13" s="666"/>
      <c r="DZ13" s="666"/>
      <c r="EA13" s="666"/>
      <c r="EB13" s="666"/>
      <c r="EC13" s="706"/>
    </row>
    <row r="14" spans="2:143" ht="11.25" customHeight="1" x14ac:dyDescent="0.15">
      <c r="B14" s="662" t="s">
        <v>260</v>
      </c>
      <c r="C14" s="663"/>
      <c r="D14" s="663"/>
      <c r="E14" s="663"/>
      <c r="F14" s="663"/>
      <c r="G14" s="663"/>
      <c r="H14" s="663"/>
      <c r="I14" s="663"/>
      <c r="J14" s="663"/>
      <c r="K14" s="663"/>
      <c r="L14" s="663"/>
      <c r="M14" s="663"/>
      <c r="N14" s="663"/>
      <c r="O14" s="663"/>
      <c r="P14" s="663"/>
      <c r="Q14" s="664"/>
      <c r="R14" s="665" t="s">
        <v>128</v>
      </c>
      <c r="S14" s="666"/>
      <c r="T14" s="666"/>
      <c r="U14" s="666"/>
      <c r="V14" s="666"/>
      <c r="W14" s="666"/>
      <c r="X14" s="666"/>
      <c r="Y14" s="667"/>
      <c r="Z14" s="692" t="s">
        <v>128</v>
      </c>
      <c r="AA14" s="692"/>
      <c r="AB14" s="692"/>
      <c r="AC14" s="692"/>
      <c r="AD14" s="693" t="s">
        <v>128</v>
      </c>
      <c r="AE14" s="693"/>
      <c r="AF14" s="693"/>
      <c r="AG14" s="693"/>
      <c r="AH14" s="693"/>
      <c r="AI14" s="693"/>
      <c r="AJ14" s="693"/>
      <c r="AK14" s="693"/>
      <c r="AL14" s="668" t="s">
        <v>128</v>
      </c>
      <c r="AM14" s="669"/>
      <c r="AN14" s="669"/>
      <c r="AO14" s="694"/>
      <c r="AP14" s="662" t="s">
        <v>261</v>
      </c>
      <c r="AQ14" s="663"/>
      <c r="AR14" s="663"/>
      <c r="AS14" s="663"/>
      <c r="AT14" s="663"/>
      <c r="AU14" s="663"/>
      <c r="AV14" s="663"/>
      <c r="AW14" s="663"/>
      <c r="AX14" s="663"/>
      <c r="AY14" s="663"/>
      <c r="AZ14" s="663"/>
      <c r="BA14" s="663"/>
      <c r="BB14" s="663"/>
      <c r="BC14" s="663"/>
      <c r="BD14" s="663"/>
      <c r="BE14" s="663"/>
      <c r="BF14" s="664"/>
      <c r="BG14" s="665">
        <v>455906</v>
      </c>
      <c r="BH14" s="666"/>
      <c r="BI14" s="666"/>
      <c r="BJ14" s="666"/>
      <c r="BK14" s="666"/>
      <c r="BL14" s="666"/>
      <c r="BM14" s="666"/>
      <c r="BN14" s="667"/>
      <c r="BO14" s="692">
        <v>2.1</v>
      </c>
      <c r="BP14" s="692"/>
      <c r="BQ14" s="692"/>
      <c r="BR14" s="692"/>
      <c r="BS14" s="693" t="s">
        <v>128</v>
      </c>
      <c r="BT14" s="693"/>
      <c r="BU14" s="693"/>
      <c r="BV14" s="693"/>
      <c r="BW14" s="693"/>
      <c r="BX14" s="693"/>
      <c r="BY14" s="693"/>
      <c r="BZ14" s="693"/>
      <c r="CA14" s="693"/>
      <c r="CB14" s="751"/>
      <c r="CD14" s="707" t="s">
        <v>262</v>
      </c>
      <c r="CE14" s="704"/>
      <c r="CF14" s="704"/>
      <c r="CG14" s="704"/>
      <c r="CH14" s="704"/>
      <c r="CI14" s="704"/>
      <c r="CJ14" s="704"/>
      <c r="CK14" s="704"/>
      <c r="CL14" s="704"/>
      <c r="CM14" s="704"/>
      <c r="CN14" s="704"/>
      <c r="CO14" s="704"/>
      <c r="CP14" s="704"/>
      <c r="CQ14" s="705"/>
      <c r="CR14" s="665">
        <v>1677519</v>
      </c>
      <c r="CS14" s="666"/>
      <c r="CT14" s="666"/>
      <c r="CU14" s="666"/>
      <c r="CV14" s="666"/>
      <c r="CW14" s="666"/>
      <c r="CX14" s="666"/>
      <c r="CY14" s="667"/>
      <c r="CZ14" s="692">
        <v>2.8</v>
      </c>
      <c r="DA14" s="692"/>
      <c r="DB14" s="692"/>
      <c r="DC14" s="692"/>
      <c r="DD14" s="671">
        <v>133870</v>
      </c>
      <c r="DE14" s="666"/>
      <c r="DF14" s="666"/>
      <c r="DG14" s="666"/>
      <c r="DH14" s="666"/>
      <c r="DI14" s="666"/>
      <c r="DJ14" s="666"/>
      <c r="DK14" s="666"/>
      <c r="DL14" s="666"/>
      <c r="DM14" s="666"/>
      <c r="DN14" s="666"/>
      <c r="DO14" s="666"/>
      <c r="DP14" s="667"/>
      <c r="DQ14" s="671">
        <v>1467851</v>
      </c>
      <c r="DR14" s="666"/>
      <c r="DS14" s="666"/>
      <c r="DT14" s="666"/>
      <c r="DU14" s="666"/>
      <c r="DV14" s="666"/>
      <c r="DW14" s="666"/>
      <c r="DX14" s="666"/>
      <c r="DY14" s="666"/>
      <c r="DZ14" s="666"/>
      <c r="EA14" s="666"/>
      <c r="EB14" s="666"/>
      <c r="EC14" s="706"/>
    </row>
    <row r="15" spans="2:143" ht="11.25" customHeight="1" x14ac:dyDescent="0.15">
      <c r="B15" s="662" t="s">
        <v>263</v>
      </c>
      <c r="C15" s="663"/>
      <c r="D15" s="663"/>
      <c r="E15" s="663"/>
      <c r="F15" s="663"/>
      <c r="G15" s="663"/>
      <c r="H15" s="663"/>
      <c r="I15" s="663"/>
      <c r="J15" s="663"/>
      <c r="K15" s="663"/>
      <c r="L15" s="663"/>
      <c r="M15" s="663"/>
      <c r="N15" s="663"/>
      <c r="O15" s="663"/>
      <c r="P15" s="663"/>
      <c r="Q15" s="664"/>
      <c r="R15" s="665" t="s">
        <v>128</v>
      </c>
      <c r="S15" s="666"/>
      <c r="T15" s="666"/>
      <c r="U15" s="666"/>
      <c r="V15" s="666"/>
      <c r="W15" s="666"/>
      <c r="X15" s="666"/>
      <c r="Y15" s="667"/>
      <c r="Z15" s="692" t="s">
        <v>128</v>
      </c>
      <c r="AA15" s="692"/>
      <c r="AB15" s="692"/>
      <c r="AC15" s="692"/>
      <c r="AD15" s="693" t="s">
        <v>128</v>
      </c>
      <c r="AE15" s="693"/>
      <c r="AF15" s="693"/>
      <c r="AG15" s="693"/>
      <c r="AH15" s="693"/>
      <c r="AI15" s="693"/>
      <c r="AJ15" s="693"/>
      <c r="AK15" s="693"/>
      <c r="AL15" s="668" t="s">
        <v>128</v>
      </c>
      <c r="AM15" s="669"/>
      <c r="AN15" s="669"/>
      <c r="AO15" s="694"/>
      <c r="AP15" s="662" t="s">
        <v>264</v>
      </c>
      <c r="AQ15" s="663"/>
      <c r="AR15" s="663"/>
      <c r="AS15" s="663"/>
      <c r="AT15" s="663"/>
      <c r="AU15" s="663"/>
      <c r="AV15" s="663"/>
      <c r="AW15" s="663"/>
      <c r="AX15" s="663"/>
      <c r="AY15" s="663"/>
      <c r="AZ15" s="663"/>
      <c r="BA15" s="663"/>
      <c r="BB15" s="663"/>
      <c r="BC15" s="663"/>
      <c r="BD15" s="663"/>
      <c r="BE15" s="663"/>
      <c r="BF15" s="664"/>
      <c r="BG15" s="665">
        <v>814931</v>
      </c>
      <c r="BH15" s="666"/>
      <c r="BI15" s="666"/>
      <c r="BJ15" s="666"/>
      <c r="BK15" s="666"/>
      <c r="BL15" s="666"/>
      <c r="BM15" s="666"/>
      <c r="BN15" s="667"/>
      <c r="BO15" s="692">
        <v>3.8</v>
      </c>
      <c r="BP15" s="692"/>
      <c r="BQ15" s="692"/>
      <c r="BR15" s="692"/>
      <c r="BS15" s="693" t="s">
        <v>128</v>
      </c>
      <c r="BT15" s="693"/>
      <c r="BU15" s="693"/>
      <c r="BV15" s="693"/>
      <c r="BW15" s="693"/>
      <c r="BX15" s="693"/>
      <c r="BY15" s="693"/>
      <c r="BZ15" s="693"/>
      <c r="CA15" s="693"/>
      <c r="CB15" s="751"/>
      <c r="CD15" s="707" t="s">
        <v>265</v>
      </c>
      <c r="CE15" s="704"/>
      <c r="CF15" s="704"/>
      <c r="CG15" s="704"/>
      <c r="CH15" s="704"/>
      <c r="CI15" s="704"/>
      <c r="CJ15" s="704"/>
      <c r="CK15" s="704"/>
      <c r="CL15" s="704"/>
      <c r="CM15" s="704"/>
      <c r="CN15" s="704"/>
      <c r="CO15" s="704"/>
      <c r="CP15" s="704"/>
      <c r="CQ15" s="705"/>
      <c r="CR15" s="665">
        <v>4705739</v>
      </c>
      <c r="CS15" s="666"/>
      <c r="CT15" s="666"/>
      <c r="CU15" s="666"/>
      <c r="CV15" s="666"/>
      <c r="CW15" s="666"/>
      <c r="CX15" s="666"/>
      <c r="CY15" s="667"/>
      <c r="CZ15" s="692">
        <v>7.9</v>
      </c>
      <c r="DA15" s="692"/>
      <c r="DB15" s="692"/>
      <c r="DC15" s="692"/>
      <c r="DD15" s="671">
        <v>653004</v>
      </c>
      <c r="DE15" s="666"/>
      <c r="DF15" s="666"/>
      <c r="DG15" s="666"/>
      <c r="DH15" s="666"/>
      <c r="DI15" s="666"/>
      <c r="DJ15" s="666"/>
      <c r="DK15" s="666"/>
      <c r="DL15" s="666"/>
      <c r="DM15" s="666"/>
      <c r="DN15" s="666"/>
      <c r="DO15" s="666"/>
      <c r="DP15" s="667"/>
      <c r="DQ15" s="671">
        <v>3624279</v>
      </c>
      <c r="DR15" s="666"/>
      <c r="DS15" s="666"/>
      <c r="DT15" s="666"/>
      <c r="DU15" s="666"/>
      <c r="DV15" s="666"/>
      <c r="DW15" s="666"/>
      <c r="DX15" s="666"/>
      <c r="DY15" s="666"/>
      <c r="DZ15" s="666"/>
      <c r="EA15" s="666"/>
      <c r="EB15" s="666"/>
      <c r="EC15" s="706"/>
    </row>
    <row r="16" spans="2:143" ht="11.25" customHeight="1" x14ac:dyDescent="0.15">
      <c r="B16" s="662" t="s">
        <v>266</v>
      </c>
      <c r="C16" s="663"/>
      <c r="D16" s="663"/>
      <c r="E16" s="663"/>
      <c r="F16" s="663"/>
      <c r="G16" s="663"/>
      <c r="H16" s="663"/>
      <c r="I16" s="663"/>
      <c r="J16" s="663"/>
      <c r="K16" s="663"/>
      <c r="L16" s="663"/>
      <c r="M16" s="663"/>
      <c r="N16" s="663"/>
      <c r="O16" s="663"/>
      <c r="P16" s="663"/>
      <c r="Q16" s="664"/>
      <c r="R16" s="665">
        <v>45152</v>
      </c>
      <c r="S16" s="666"/>
      <c r="T16" s="666"/>
      <c r="U16" s="666"/>
      <c r="V16" s="666"/>
      <c r="W16" s="666"/>
      <c r="X16" s="666"/>
      <c r="Y16" s="667"/>
      <c r="Z16" s="692">
        <v>0.1</v>
      </c>
      <c r="AA16" s="692"/>
      <c r="AB16" s="692"/>
      <c r="AC16" s="692"/>
      <c r="AD16" s="693">
        <v>45152</v>
      </c>
      <c r="AE16" s="693"/>
      <c r="AF16" s="693"/>
      <c r="AG16" s="693"/>
      <c r="AH16" s="693"/>
      <c r="AI16" s="693"/>
      <c r="AJ16" s="693"/>
      <c r="AK16" s="693"/>
      <c r="AL16" s="668">
        <v>0.2</v>
      </c>
      <c r="AM16" s="669"/>
      <c r="AN16" s="669"/>
      <c r="AO16" s="694"/>
      <c r="AP16" s="662" t="s">
        <v>267</v>
      </c>
      <c r="AQ16" s="663"/>
      <c r="AR16" s="663"/>
      <c r="AS16" s="663"/>
      <c r="AT16" s="663"/>
      <c r="AU16" s="663"/>
      <c r="AV16" s="663"/>
      <c r="AW16" s="663"/>
      <c r="AX16" s="663"/>
      <c r="AY16" s="663"/>
      <c r="AZ16" s="663"/>
      <c r="BA16" s="663"/>
      <c r="BB16" s="663"/>
      <c r="BC16" s="663"/>
      <c r="BD16" s="663"/>
      <c r="BE16" s="663"/>
      <c r="BF16" s="664"/>
      <c r="BG16" s="665" t="s">
        <v>128</v>
      </c>
      <c r="BH16" s="666"/>
      <c r="BI16" s="666"/>
      <c r="BJ16" s="666"/>
      <c r="BK16" s="666"/>
      <c r="BL16" s="666"/>
      <c r="BM16" s="666"/>
      <c r="BN16" s="667"/>
      <c r="BO16" s="692" t="s">
        <v>128</v>
      </c>
      <c r="BP16" s="692"/>
      <c r="BQ16" s="692"/>
      <c r="BR16" s="692"/>
      <c r="BS16" s="693" t="s">
        <v>128</v>
      </c>
      <c r="BT16" s="693"/>
      <c r="BU16" s="693"/>
      <c r="BV16" s="693"/>
      <c r="BW16" s="693"/>
      <c r="BX16" s="693"/>
      <c r="BY16" s="693"/>
      <c r="BZ16" s="693"/>
      <c r="CA16" s="693"/>
      <c r="CB16" s="751"/>
      <c r="CD16" s="707" t="s">
        <v>268</v>
      </c>
      <c r="CE16" s="704"/>
      <c r="CF16" s="704"/>
      <c r="CG16" s="704"/>
      <c r="CH16" s="704"/>
      <c r="CI16" s="704"/>
      <c r="CJ16" s="704"/>
      <c r="CK16" s="704"/>
      <c r="CL16" s="704"/>
      <c r="CM16" s="704"/>
      <c r="CN16" s="704"/>
      <c r="CO16" s="704"/>
      <c r="CP16" s="704"/>
      <c r="CQ16" s="705"/>
      <c r="CR16" s="665">
        <v>48471</v>
      </c>
      <c r="CS16" s="666"/>
      <c r="CT16" s="666"/>
      <c r="CU16" s="666"/>
      <c r="CV16" s="666"/>
      <c r="CW16" s="666"/>
      <c r="CX16" s="666"/>
      <c r="CY16" s="667"/>
      <c r="CZ16" s="692">
        <v>0.1</v>
      </c>
      <c r="DA16" s="692"/>
      <c r="DB16" s="692"/>
      <c r="DC16" s="692"/>
      <c r="DD16" s="671" t="s">
        <v>128</v>
      </c>
      <c r="DE16" s="666"/>
      <c r="DF16" s="666"/>
      <c r="DG16" s="666"/>
      <c r="DH16" s="666"/>
      <c r="DI16" s="666"/>
      <c r="DJ16" s="666"/>
      <c r="DK16" s="666"/>
      <c r="DL16" s="666"/>
      <c r="DM16" s="666"/>
      <c r="DN16" s="666"/>
      <c r="DO16" s="666"/>
      <c r="DP16" s="667"/>
      <c r="DQ16" s="671">
        <v>48471</v>
      </c>
      <c r="DR16" s="666"/>
      <c r="DS16" s="666"/>
      <c r="DT16" s="666"/>
      <c r="DU16" s="666"/>
      <c r="DV16" s="666"/>
      <c r="DW16" s="666"/>
      <c r="DX16" s="666"/>
      <c r="DY16" s="666"/>
      <c r="DZ16" s="666"/>
      <c r="EA16" s="666"/>
      <c r="EB16" s="666"/>
      <c r="EC16" s="706"/>
    </row>
    <row r="17" spans="2:133" ht="11.25" customHeight="1" x14ac:dyDescent="0.15">
      <c r="B17" s="662" t="s">
        <v>269</v>
      </c>
      <c r="C17" s="663"/>
      <c r="D17" s="663"/>
      <c r="E17" s="663"/>
      <c r="F17" s="663"/>
      <c r="G17" s="663"/>
      <c r="H17" s="663"/>
      <c r="I17" s="663"/>
      <c r="J17" s="663"/>
      <c r="K17" s="663"/>
      <c r="L17" s="663"/>
      <c r="M17" s="663"/>
      <c r="N17" s="663"/>
      <c r="O17" s="663"/>
      <c r="P17" s="663"/>
      <c r="Q17" s="664"/>
      <c r="R17" s="665">
        <v>274319</v>
      </c>
      <c r="S17" s="666"/>
      <c r="T17" s="666"/>
      <c r="U17" s="666"/>
      <c r="V17" s="666"/>
      <c r="W17" s="666"/>
      <c r="X17" s="666"/>
      <c r="Y17" s="667"/>
      <c r="Z17" s="692">
        <v>0.4</v>
      </c>
      <c r="AA17" s="692"/>
      <c r="AB17" s="692"/>
      <c r="AC17" s="692"/>
      <c r="AD17" s="693">
        <v>274319</v>
      </c>
      <c r="AE17" s="693"/>
      <c r="AF17" s="693"/>
      <c r="AG17" s="693"/>
      <c r="AH17" s="693"/>
      <c r="AI17" s="693"/>
      <c r="AJ17" s="693"/>
      <c r="AK17" s="693"/>
      <c r="AL17" s="668">
        <v>0.9</v>
      </c>
      <c r="AM17" s="669"/>
      <c r="AN17" s="669"/>
      <c r="AO17" s="694"/>
      <c r="AP17" s="662" t="s">
        <v>270</v>
      </c>
      <c r="AQ17" s="663"/>
      <c r="AR17" s="663"/>
      <c r="AS17" s="663"/>
      <c r="AT17" s="663"/>
      <c r="AU17" s="663"/>
      <c r="AV17" s="663"/>
      <c r="AW17" s="663"/>
      <c r="AX17" s="663"/>
      <c r="AY17" s="663"/>
      <c r="AZ17" s="663"/>
      <c r="BA17" s="663"/>
      <c r="BB17" s="663"/>
      <c r="BC17" s="663"/>
      <c r="BD17" s="663"/>
      <c r="BE17" s="663"/>
      <c r="BF17" s="664"/>
      <c r="BG17" s="665" t="s">
        <v>128</v>
      </c>
      <c r="BH17" s="666"/>
      <c r="BI17" s="666"/>
      <c r="BJ17" s="666"/>
      <c r="BK17" s="666"/>
      <c r="BL17" s="666"/>
      <c r="BM17" s="666"/>
      <c r="BN17" s="667"/>
      <c r="BO17" s="692" t="s">
        <v>128</v>
      </c>
      <c r="BP17" s="692"/>
      <c r="BQ17" s="692"/>
      <c r="BR17" s="692"/>
      <c r="BS17" s="693" t="s">
        <v>128</v>
      </c>
      <c r="BT17" s="693"/>
      <c r="BU17" s="693"/>
      <c r="BV17" s="693"/>
      <c r="BW17" s="693"/>
      <c r="BX17" s="693"/>
      <c r="BY17" s="693"/>
      <c r="BZ17" s="693"/>
      <c r="CA17" s="693"/>
      <c r="CB17" s="751"/>
      <c r="CD17" s="707" t="s">
        <v>271</v>
      </c>
      <c r="CE17" s="704"/>
      <c r="CF17" s="704"/>
      <c r="CG17" s="704"/>
      <c r="CH17" s="704"/>
      <c r="CI17" s="704"/>
      <c r="CJ17" s="704"/>
      <c r="CK17" s="704"/>
      <c r="CL17" s="704"/>
      <c r="CM17" s="704"/>
      <c r="CN17" s="704"/>
      <c r="CO17" s="704"/>
      <c r="CP17" s="704"/>
      <c r="CQ17" s="705"/>
      <c r="CR17" s="665">
        <v>4126080</v>
      </c>
      <c r="CS17" s="666"/>
      <c r="CT17" s="666"/>
      <c r="CU17" s="666"/>
      <c r="CV17" s="666"/>
      <c r="CW17" s="666"/>
      <c r="CX17" s="666"/>
      <c r="CY17" s="667"/>
      <c r="CZ17" s="692">
        <v>6.9</v>
      </c>
      <c r="DA17" s="692"/>
      <c r="DB17" s="692"/>
      <c r="DC17" s="692"/>
      <c r="DD17" s="671" t="s">
        <v>128</v>
      </c>
      <c r="DE17" s="666"/>
      <c r="DF17" s="666"/>
      <c r="DG17" s="666"/>
      <c r="DH17" s="666"/>
      <c r="DI17" s="666"/>
      <c r="DJ17" s="666"/>
      <c r="DK17" s="666"/>
      <c r="DL17" s="666"/>
      <c r="DM17" s="666"/>
      <c r="DN17" s="666"/>
      <c r="DO17" s="666"/>
      <c r="DP17" s="667"/>
      <c r="DQ17" s="671">
        <v>4117080</v>
      </c>
      <c r="DR17" s="666"/>
      <c r="DS17" s="666"/>
      <c r="DT17" s="666"/>
      <c r="DU17" s="666"/>
      <c r="DV17" s="666"/>
      <c r="DW17" s="666"/>
      <c r="DX17" s="666"/>
      <c r="DY17" s="666"/>
      <c r="DZ17" s="666"/>
      <c r="EA17" s="666"/>
      <c r="EB17" s="666"/>
      <c r="EC17" s="706"/>
    </row>
    <row r="18" spans="2:133" ht="11.25" customHeight="1" x14ac:dyDescent="0.15">
      <c r="B18" s="662" t="s">
        <v>272</v>
      </c>
      <c r="C18" s="663"/>
      <c r="D18" s="663"/>
      <c r="E18" s="663"/>
      <c r="F18" s="663"/>
      <c r="G18" s="663"/>
      <c r="H18" s="663"/>
      <c r="I18" s="663"/>
      <c r="J18" s="663"/>
      <c r="K18" s="663"/>
      <c r="L18" s="663"/>
      <c r="M18" s="663"/>
      <c r="N18" s="663"/>
      <c r="O18" s="663"/>
      <c r="P18" s="663"/>
      <c r="Q18" s="664"/>
      <c r="R18" s="665">
        <v>467558</v>
      </c>
      <c r="S18" s="666"/>
      <c r="T18" s="666"/>
      <c r="U18" s="666"/>
      <c r="V18" s="666"/>
      <c r="W18" s="666"/>
      <c r="X18" s="666"/>
      <c r="Y18" s="667"/>
      <c r="Z18" s="692">
        <v>0.7</v>
      </c>
      <c r="AA18" s="692"/>
      <c r="AB18" s="692"/>
      <c r="AC18" s="692"/>
      <c r="AD18" s="693">
        <v>436990</v>
      </c>
      <c r="AE18" s="693"/>
      <c r="AF18" s="693"/>
      <c r="AG18" s="693"/>
      <c r="AH18" s="693"/>
      <c r="AI18" s="693"/>
      <c r="AJ18" s="693"/>
      <c r="AK18" s="693"/>
      <c r="AL18" s="668">
        <v>1.5</v>
      </c>
      <c r="AM18" s="669"/>
      <c r="AN18" s="669"/>
      <c r="AO18" s="694"/>
      <c r="AP18" s="662" t="s">
        <v>273</v>
      </c>
      <c r="AQ18" s="663"/>
      <c r="AR18" s="663"/>
      <c r="AS18" s="663"/>
      <c r="AT18" s="663"/>
      <c r="AU18" s="663"/>
      <c r="AV18" s="663"/>
      <c r="AW18" s="663"/>
      <c r="AX18" s="663"/>
      <c r="AY18" s="663"/>
      <c r="AZ18" s="663"/>
      <c r="BA18" s="663"/>
      <c r="BB18" s="663"/>
      <c r="BC18" s="663"/>
      <c r="BD18" s="663"/>
      <c r="BE18" s="663"/>
      <c r="BF18" s="664"/>
      <c r="BG18" s="665" t="s">
        <v>128</v>
      </c>
      <c r="BH18" s="666"/>
      <c r="BI18" s="666"/>
      <c r="BJ18" s="666"/>
      <c r="BK18" s="666"/>
      <c r="BL18" s="666"/>
      <c r="BM18" s="666"/>
      <c r="BN18" s="667"/>
      <c r="BO18" s="692" t="s">
        <v>128</v>
      </c>
      <c r="BP18" s="692"/>
      <c r="BQ18" s="692"/>
      <c r="BR18" s="692"/>
      <c r="BS18" s="693" t="s">
        <v>128</v>
      </c>
      <c r="BT18" s="693"/>
      <c r="BU18" s="693"/>
      <c r="BV18" s="693"/>
      <c r="BW18" s="693"/>
      <c r="BX18" s="693"/>
      <c r="BY18" s="693"/>
      <c r="BZ18" s="693"/>
      <c r="CA18" s="693"/>
      <c r="CB18" s="751"/>
      <c r="CD18" s="707" t="s">
        <v>274</v>
      </c>
      <c r="CE18" s="704"/>
      <c r="CF18" s="704"/>
      <c r="CG18" s="704"/>
      <c r="CH18" s="704"/>
      <c r="CI18" s="704"/>
      <c r="CJ18" s="704"/>
      <c r="CK18" s="704"/>
      <c r="CL18" s="704"/>
      <c r="CM18" s="704"/>
      <c r="CN18" s="704"/>
      <c r="CO18" s="704"/>
      <c r="CP18" s="704"/>
      <c r="CQ18" s="705"/>
      <c r="CR18" s="665" t="s">
        <v>128</v>
      </c>
      <c r="CS18" s="666"/>
      <c r="CT18" s="666"/>
      <c r="CU18" s="666"/>
      <c r="CV18" s="666"/>
      <c r="CW18" s="666"/>
      <c r="CX18" s="666"/>
      <c r="CY18" s="667"/>
      <c r="CZ18" s="692" t="s">
        <v>128</v>
      </c>
      <c r="DA18" s="692"/>
      <c r="DB18" s="692"/>
      <c r="DC18" s="692"/>
      <c r="DD18" s="671" t="s">
        <v>128</v>
      </c>
      <c r="DE18" s="666"/>
      <c r="DF18" s="666"/>
      <c r="DG18" s="666"/>
      <c r="DH18" s="666"/>
      <c r="DI18" s="666"/>
      <c r="DJ18" s="666"/>
      <c r="DK18" s="666"/>
      <c r="DL18" s="666"/>
      <c r="DM18" s="666"/>
      <c r="DN18" s="666"/>
      <c r="DO18" s="666"/>
      <c r="DP18" s="667"/>
      <c r="DQ18" s="671" t="s">
        <v>128</v>
      </c>
      <c r="DR18" s="666"/>
      <c r="DS18" s="666"/>
      <c r="DT18" s="666"/>
      <c r="DU18" s="666"/>
      <c r="DV18" s="666"/>
      <c r="DW18" s="666"/>
      <c r="DX18" s="666"/>
      <c r="DY18" s="666"/>
      <c r="DZ18" s="666"/>
      <c r="EA18" s="666"/>
      <c r="EB18" s="666"/>
      <c r="EC18" s="706"/>
    </row>
    <row r="19" spans="2:133" ht="11.25" customHeight="1" x14ac:dyDescent="0.15">
      <c r="B19" s="662" t="s">
        <v>275</v>
      </c>
      <c r="C19" s="663"/>
      <c r="D19" s="663"/>
      <c r="E19" s="663"/>
      <c r="F19" s="663"/>
      <c r="G19" s="663"/>
      <c r="H19" s="663"/>
      <c r="I19" s="663"/>
      <c r="J19" s="663"/>
      <c r="K19" s="663"/>
      <c r="L19" s="663"/>
      <c r="M19" s="663"/>
      <c r="N19" s="663"/>
      <c r="O19" s="663"/>
      <c r="P19" s="663"/>
      <c r="Q19" s="664"/>
      <c r="R19" s="665">
        <v>170882</v>
      </c>
      <c r="S19" s="666"/>
      <c r="T19" s="666"/>
      <c r="U19" s="666"/>
      <c r="V19" s="666"/>
      <c r="W19" s="666"/>
      <c r="X19" s="666"/>
      <c r="Y19" s="667"/>
      <c r="Z19" s="692">
        <v>0.3</v>
      </c>
      <c r="AA19" s="692"/>
      <c r="AB19" s="692"/>
      <c r="AC19" s="692"/>
      <c r="AD19" s="693">
        <v>170882</v>
      </c>
      <c r="AE19" s="693"/>
      <c r="AF19" s="693"/>
      <c r="AG19" s="693"/>
      <c r="AH19" s="693"/>
      <c r="AI19" s="693"/>
      <c r="AJ19" s="693"/>
      <c r="AK19" s="693"/>
      <c r="AL19" s="668">
        <v>0.6</v>
      </c>
      <c r="AM19" s="669"/>
      <c r="AN19" s="669"/>
      <c r="AO19" s="694"/>
      <c r="AP19" s="662" t="s">
        <v>276</v>
      </c>
      <c r="AQ19" s="663"/>
      <c r="AR19" s="663"/>
      <c r="AS19" s="663"/>
      <c r="AT19" s="663"/>
      <c r="AU19" s="663"/>
      <c r="AV19" s="663"/>
      <c r="AW19" s="663"/>
      <c r="AX19" s="663"/>
      <c r="AY19" s="663"/>
      <c r="AZ19" s="663"/>
      <c r="BA19" s="663"/>
      <c r="BB19" s="663"/>
      <c r="BC19" s="663"/>
      <c r="BD19" s="663"/>
      <c r="BE19" s="663"/>
      <c r="BF19" s="664"/>
      <c r="BG19" s="665">
        <v>1384889</v>
      </c>
      <c r="BH19" s="666"/>
      <c r="BI19" s="666"/>
      <c r="BJ19" s="666"/>
      <c r="BK19" s="666"/>
      <c r="BL19" s="666"/>
      <c r="BM19" s="666"/>
      <c r="BN19" s="667"/>
      <c r="BO19" s="692">
        <v>6.5</v>
      </c>
      <c r="BP19" s="692"/>
      <c r="BQ19" s="692"/>
      <c r="BR19" s="692"/>
      <c r="BS19" s="693" t="s">
        <v>128</v>
      </c>
      <c r="BT19" s="693"/>
      <c r="BU19" s="693"/>
      <c r="BV19" s="693"/>
      <c r="BW19" s="693"/>
      <c r="BX19" s="693"/>
      <c r="BY19" s="693"/>
      <c r="BZ19" s="693"/>
      <c r="CA19" s="693"/>
      <c r="CB19" s="751"/>
      <c r="CD19" s="707" t="s">
        <v>277</v>
      </c>
      <c r="CE19" s="704"/>
      <c r="CF19" s="704"/>
      <c r="CG19" s="704"/>
      <c r="CH19" s="704"/>
      <c r="CI19" s="704"/>
      <c r="CJ19" s="704"/>
      <c r="CK19" s="704"/>
      <c r="CL19" s="704"/>
      <c r="CM19" s="704"/>
      <c r="CN19" s="704"/>
      <c r="CO19" s="704"/>
      <c r="CP19" s="704"/>
      <c r="CQ19" s="705"/>
      <c r="CR19" s="665" t="s">
        <v>128</v>
      </c>
      <c r="CS19" s="666"/>
      <c r="CT19" s="666"/>
      <c r="CU19" s="666"/>
      <c r="CV19" s="666"/>
      <c r="CW19" s="666"/>
      <c r="CX19" s="666"/>
      <c r="CY19" s="667"/>
      <c r="CZ19" s="692" t="s">
        <v>128</v>
      </c>
      <c r="DA19" s="692"/>
      <c r="DB19" s="692"/>
      <c r="DC19" s="692"/>
      <c r="DD19" s="671" t="s">
        <v>128</v>
      </c>
      <c r="DE19" s="666"/>
      <c r="DF19" s="666"/>
      <c r="DG19" s="666"/>
      <c r="DH19" s="666"/>
      <c r="DI19" s="666"/>
      <c r="DJ19" s="666"/>
      <c r="DK19" s="666"/>
      <c r="DL19" s="666"/>
      <c r="DM19" s="666"/>
      <c r="DN19" s="666"/>
      <c r="DO19" s="666"/>
      <c r="DP19" s="667"/>
      <c r="DQ19" s="671" t="s">
        <v>128</v>
      </c>
      <c r="DR19" s="666"/>
      <c r="DS19" s="666"/>
      <c r="DT19" s="666"/>
      <c r="DU19" s="666"/>
      <c r="DV19" s="666"/>
      <c r="DW19" s="666"/>
      <c r="DX19" s="666"/>
      <c r="DY19" s="666"/>
      <c r="DZ19" s="666"/>
      <c r="EA19" s="666"/>
      <c r="EB19" s="666"/>
      <c r="EC19" s="706"/>
    </row>
    <row r="20" spans="2:133" ht="11.25" customHeight="1" x14ac:dyDescent="0.15">
      <c r="B20" s="662" t="s">
        <v>278</v>
      </c>
      <c r="C20" s="663"/>
      <c r="D20" s="663"/>
      <c r="E20" s="663"/>
      <c r="F20" s="663"/>
      <c r="G20" s="663"/>
      <c r="H20" s="663"/>
      <c r="I20" s="663"/>
      <c r="J20" s="663"/>
      <c r="K20" s="663"/>
      <c r="L20" s="663"/>
      <c r="M20" s="663"/>
      <c r="N20" s="663"/>
      <c r="O20" s="663"/>
      <c r="P20" s="663"/>
      <c r="Q20" s="664"/>
      <c r="R20" s="665">
        <v>15210</v>
      </c>
      <c r="S20" s="666"/>
      <c r="T20" s="666"/>
      <c r="U20" s="666"/>
      <c r="V20" s="666"/>
      <c r="W20" s="666"/>
      <c r="X20" s="666"/>
      <c r="Y20" s="667"/>
      <c r="Z20" s="692">
        <v>0</v>
      </c>
      <c r="AA20" s="692"/>
      <c r="AB20" s="692"/>
      <c r="AC20" s="692"/>
      <c r="AD20" s="693">
        <v>15210</v>
      </c>
      <c r="AE20" s="693"/>
      <c r="AF20" s="693"/>
      <c r="AG20" s="693"/>
      <c r="AH20" s="693"/>
      <c r="AI20" s="693"/>
      <c r="AJ20" s="693"/>
      <c r="AK20" s="693"/>
      <c r="AL20" s="668">
        <v>0.1</v>
      </c>
      <c r="AM20" s="669"/>
      <c r="AN20" s="669"/>
      <c r="AO20" s="694"/>
      <c r="AP20" s="662" t="s">
        <v>279</v>
      </c>
      <c r="AQ20" s="663"/>
      <c r="AR20" s="663"/>
      <c r="AS20" s="663"/>
      <c r="AT20" s="663"/>
      <c r="AU20" s="663"/>
      <c r="AV20" s="663"/>
      <c r="AW20" s="663"/>
      <c r="AX20" s="663"/>
      <c r="AY20" s="663"/>
      <c r="AZ20" s="663"/>
      <c r="BA20" s="663"/>
      <c r="BB20" s="663"/>
      <c r="BC20" s="663"/>
      <c r="BD20" s="663"/>
      <c r="BE20" s="663"/>
      <c r="BF20" s="664"/>
      <c r="BG20" s="665">
        <v>1384889</v>
      </c>
      <c r="BH20" s="666"/>
      <c r="BI20" s="666"/>
      <c r="BJ20" s="666"/>
      <c r="BK20" s="666"/>
      <c r="BL20" s="666"/>
      <c r="BM20" s="666"/>
      <c r="BN20" s="667"/>
      <c r="BO20" s="692">
        <v>6.5</v>
      </c>
      <c r="BP20" s="692"/>
      <c r="BQ20" s="692"/>
      <c r="BR20" s="692"/>
      <c r="BS20" s="693" t="s">
        <v>128</v>
      </c>
      <c r="BT20" s="693"/>
      <c r="BU20" s="693"/>
      <c r="BV20" s="693"/>
      <c r="BW20" s="693"/>
      <c r="BX20" s="693"/>
      <c r="BY20" s="693"/>
      <c r="BZ20" s="693"/>
      <c r="CA20" s="693"/>
      <c r="CB20" s="751"/>
      <c r="CD20" s="707" t="s">
        <v>280</v>
      </c>
      <c r="CE20" s="704"/>
      <c r="CF20" s="704"/>
      <c r="CG20" s="704"/>
      <c r="CH20" s="704"/>
      <c r="CI20" s="704"/>
      <c r="CJ20" s="704"/>
      <c r="CK20" s="704"/>
      <c r="CL20" s="704"/>
      <c r="CM20" s="704"/>
      <c r="CN20" s="704"/>
      <c r="CO20" s="704"/>
      <c r="CP20" s="704"/>
      <c r="CQ20" s="705"/>
      <c r="CR20" s="665">
        <v>59450142</v>
      </c>
      <c r="CS20" s="666"/>
      <c r="CT20" s="666"/>
      <c r="CU20" s="666"/>
      <c r="CV20" s="666"/>
      <c r="CW20" s="666"/>
      <c r="CX20" s="666"/>
      <c r="CY20" s="667"/>
      <c r="CZ20" s="692">
        <v>100</v>
      </c>
      <c r="DA20" s="692"/>
      <c r="DB20" s="692"/>
      <c r="DC20" s="692"/>
      <c r="DD20" s="671">
        <v>6133803</v>
      </c>
      <c r="DE20" s="666"/>
      <c r="DF20" s="666"/>
      <c r="DG20" s="666"/>
      <c r="DH20" s="666"/>
      <c r="DI20" s="666"/>
      <c r="DJ20" s="666"/>
      <c r="DK20" s="666"/>
      <c r="DL20" s="666"/>
      <c r="DM20" s="666"/>
      <c r="DN20" s="666"/>
      <c r="DO20" s="666"/>
      <c r="DP20" s="667"/>
      <c r="DQ20" s="671">
        <v>37650732</v>
      </c>
      <c r="DR20" s="666"/>
      <c r="DS20" s="666"/>
      <c r="DT20" s="666"/>
      <c r="DU20" s="666"/>
      <c r="DV20" s="666"/>
      <c r="DW20" s="666"/>
      <c r="DX20" s="666"/>
      <c r="DY20" s="666"/>
      <c r="DZ20" s="666"/>
      <c r="EA20" s="666"/>
      <c r="EB20" s="666"/>
      <c r="EC20" s="706"/>
    </row>
    <row r="21" spans="2:133" ht="11.25" customHeight="1" x14ac:dyDescent="0.15">
      <c r="B21" s="662" t="s">
        <v>281</v>
      </c>
      <c r="C21" s="663"/>
      <c r="D21" s="663"/>
      <c r="E21" s="663"/>
      <c r="F21" s="663"/>
      <c r="G21" s="663"/>
      <c r="H21" s="663"/>
      <c r="I21" s="663"/>
      <c r="J21" s="663"/>
      <c r="K21" s="663"/>
      <c r="L21" s="663"/>
      <c r="M21" s="663"/>
      <c r="N21" s="663"/>
      <c r="O21" s="663"/>
      <c r="P21" s="663"/>
      <c r="Q21" s="664"/>
      <c r="R21" s="665">
        <v>8608</v>
      </c>
      <c r="S21" s="666"/>
      <c r="T21" s="666"/>
      <c r="U21" s="666"/>
      <c r="V21" s="666"/>
      <c r="W21" s="666"/>
      <c r="X21" s="666"/>
      <c r="Y21" s="667"/>
      <c r="Z21" s="692">
        <v>0</v>
      </c>
      <c r="AA21" s="692"/>
      <c r="AB21" s="692"/>
      <c r="AC21" s="692"/>
      <c r="AD21" s="693">
        <v>8608</v>
      </c>
      <c r="AE21" s="693"/>
      <c r="AF21" s="693"/>
      <c r="AG21" s="693"/>
      <c r="AH21" s="693"/>
      <c r="AI21" s="693"/>
      <c r="AJ21" s="693"/>
      <c r="AK21" s="693"/>
      <c r="AL21" s="668">
        <v>0</v>
      </c>
      <c r="AM21" s="669"/>
      <c r="AN21" s="669"/>
      <c r="AO21" s="694"/>
      <c r="AP21" s="758" t="s">
        <v>282</v>
      </c>
      <c r="AQ21" s="765"/>
      <c r="AR21" s="765"/>
      <c r="AS21" s="765"/>
      <c r="AT21" s="765"/>
      <c r="AU21" s="765"/>
      <c r="AV21" s="765"/>
      <c r="AW21" s="765"/>
      <c r="AX21" s="765"/>
      <c r="AY21" s="765"/>
      <c r="AZ21" s="765"/>
      <c r="BA21" s="765"/>
      <c r="BB21" s="765"/>
      <c r="BC21" s="765"/>
      <c r="BD21" s="765"/>
      <c r="BE21" s="765"/>
      <c r="BF21" s="760"/>
      <c r="BG21" s="665">
        <v>35</v>
      </c>
      <c r="BH21" s="666"/>
      <c r="BI21" s="666"/>
      <c r="BJ21" s="666"/>
      <c r="BK21" s="666"/>
      <c r="BL21" s="666"/>
      <c r="BM21" s="666"/>
      <c r="BN21" s="667"/>
      <c r="BO21" s="692">
        <v>0</v>
      </c>
      <c r="BP21" s="692"/>
      <c r="BQ21" s="692"/>
      <c r="BR21" s="692"/>
      <c r="BS21" s="693" t="s">
        <v>128</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15">
      <c r="B22" s="728" t="s">
        <v>283</v>
      </c>
      <c r="C22" s="729"/>
      <c r="D22" s="729"/>
      <c r="E22" s="729"/>
      <c r="F22" s="729"/>
      <c r="G22" s="729"/>
      <c r="H22" s="729"/>
      <c r="I22" s="729"/>
      <c r="J22" s="729"/>
      <c r="K22" s="729"/>
      <c r="L22" s="729"/>
      <c r="M22" s="729"/>
      <c r="N22" s="729"/>
      <c r="O22" s="729"/>
      <c r="P22" s="729"/>
      <c r="Q22" s="730"/>
      <c r="R22" s="665">
        <v>272858</v>
      </c>
      <c r="S22" s="666"/>
      <c r="T22" s="666"/>
      <c r="U22" s="666"/>
      <c r="V22" s="666"/>
      <c r="W22" s="666"/>
      <c r="X22" s="666"/>
      <c r="Y22" s="667"/>
      <c r="Z22" s="692">
        <v>0.4</v>
      </c>
      <c r="AA22" s="692"/>
      <c r="AB22" s="692"/>
      <c r="AC22" s="692"/>
      <c r="AD22" s="693">
        <v>242290</v>
      </c>
      <c r="AE22" s="693"/>
      <c r="AF22" s="693"/>
      <c r="AG22" s="693"/>
      <c r="AH22" s="693"/>
      <c r="AI22" s="693"/>
      <c r="AJ22" s="693"/>
      <c r="AK22" s="693"/>
      <c r="AL22" s="668">
        <v>0.80000001192092896</v>
      </c>
      <c r="AM22" s="669"/>
      <c r="AN22" s="669"/>
      <c r="AO22" s="694"/>
      <c r="AP22" s="758" t="s">
        <v>284</v>
      </c>
      <c r="AQ22" s="765"/>
      <c r="AR22" s="765"/>
      <c r="AS22" s="765"/>
      <c r="AT22" s="765"/>
      <c r="AU22" s="765"/>
      <c r="AV22" s="765"/>
      <c r="AW22" s="765"/>
      <c r="AX22" s="765"/>
      <c r="AY22" s="765"/>
      <c r="AZ22" s="765"/>
      <c r="BA22" s="765"/>
      <c r="BB22" s="765"/>
      <c r="BC22" s="765"/>
      <c r="BD22" s="765"/>
      <c r="BE22" s="765"/>
      <c r="BF22" s="760"/>
      <c r="BG22" s="665" t="s">
        <v>128</v>
      </c>
      <c r="BH22" s="666"/>
      <c r="BI22" s="666"/>
      <c r="BJ22" s="666"/>
      <c r="BK22" s="666"/>
      <c r="BL22" s="666"/>
      <c r="BM22" s="666"/>
      <c r="BN22" s="667"/>
      <c r="BO22" s="692" t="s">
        <v>128</v>
      </c>
      <c r="BP22" s="692"/>
      <c r="BQ22" s="692"/>
      <c r="BR22" s="692"/>
      <c r="BS22" s="693" t="s">
        <v>128</v>
      </c>
      <c r="BT22" s="693"/>
      <c r="BU22" s="693"/>
      <c r="BV22" s="693"/>
      <c r="BW22" s="693"/>
      <c r="BX22" s="693"/>
      <c r="BY22" s="693"/>
      <c r="BZ22" s="693"/>
      <c r="CA22" s="693"/>
      <c r="CB22" s="751"/>
      <c r="CD22" s="767" t="s">
        <v>285</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62" t="s">
        <v>286</v>
      </c>
      <c r="C23" s="663"/>
      <c r="D23" s="663"/>
      <c r="E23" s="663"/>
      <c r="F23" s="663"/>
      <c r="G23" s="663"/>
      <c r="H23" s="663"/>
      <c r="I23" s="663"/>
      <c r="J23" s="663"/>
      <c r="K23" s="663"/>
      <c r="L23" s="663"/>
      <c r="M23" s="663"/>
      <c r="N23" s="663"/>
      <c r="O23" s="663"/>
      <c r="P23" s="663"/>
      <c r="Q23" s="664"/>
      <c r="R23" s="665">
        <v>5002279</v>
      </c>
      <c r="S23" s="666"/>
      <c r="T23" s="666"/>
      <c r="U23" s="666"/>
      <c r="V23" s="666"/>
      <c r="W23" s="666"/>
      <c r="X23" s="666"/>
      <c r="Y23" s="667"/>
      <c r="Z23" s="692">
        <v>7.9</v>
      </c>
      <c r="AA23" s="692"/>
      <c r="AB23" s="692"/>
      <c r="AC23" s="692"/>
      <c r="AD23" s="693">
        <v>4211456</v>
      </c>
      <c r="AE23" s="693"/>
      <c r="AF23" s="693"/>
      <c r="AG23" s="693"/>
      <c r="AH23" s="693"/>
      <c r="AI23" s="693"/>
      <c r="AJ23" s="693"/>
      <c r="AK23" s="693"/>
      <c r="AL23" s="668">
        <v>14.5</v>
      </c>
      <c r="AM23" s="669"/>
      <c r="AN23" s="669"/>
      <c r="AO23" s="694"/>
      <c r="AP23" s="758" t="s">
        <v>287</v>
      </c>
      <c r="AQ23" s="765"/>
      <c r="AR23" s="765"/>
      <c r="AS23" s="765"/>
      <c r="AT23" s="765"/>
      <c r="AU23" s="765"/>
      <c r="AV23" s="765"/>
      <c r="AW23" s="765"/>
      <c r="AX23" s="765"/>
      <c r="AY23" s="765"/>
      <c r="AZ23" s="765"/>
      <c r="BA23" s="765"/>
      <c r="BB23" s="765"/>
      <c r="BC23" s="765"/>
      <c r="BD23" s="765"/>
      <c r="BE23" s="765"/>
      <c r="BF23" s="760"/>
      <c r="BG23" s="665">
        <v>1384854</v>
      </c>
      <c r="BH23" s="666"/>
      <c r="BI23" s="666"/>
      <c r="BJ23" s="666"/>
      <c r="BK23" s="666"/>
      <c r="BL23" s="666"/>
      <c r="BM23" s="666"/>
      <c r="BN23" s="667"/>
      <c r="BO23" s="692">
        <v>6.5</v>
      </c>
      <c r="BP23" s="692"/>
      <c r="BQ23" s="692"/>
      <c r="BR23" s="692"/>
      <c r="BS23" s="693" t="s">
        <v>128</v>
      </c>
      <c r="BT23" s="693"/>
      <c r="BU23" s="693"/>
      <c r="BV23" s="693"/>
      <c r="BW23" s="693"/>
      <c r="BX23" s="693"/>
      <c r="BY23" s="693"/>
      <c r="BZ23" s="693"/>
      <c r="CA23" s="693"/>
      <c r="CB23" s="751"/>
      <c r="CD23" s="767" t="s">
        <v>227</v>
      </c>
      <c r="CE23" s="768"/>
      <c r="CF23" s="768"/>
      <c r="CG23" s="768"/>
      <c r="CH23" s="768"/>
      <c r="CI23" s="768"/>
      <c r="CJ23" s="768"/>
      <c r="CK23" s="768"/>
      <c r="CL23" s="768"/>
      <c r="CM23" s="768"/>
      <c r="CN23" s="768"/>
      <c r="CO23" s="768"/>
      <c r="CP23" s="768"/>
      <c r="CQ23" s="769"/>
      <c r="CR23" s="767" t="s">
        <v>288</v>
      </c>
      <c r="CS23" s="768"/>
      <c r="CT23" s="768"/>
      <c r="CU23" s="768"/>
      <c r="CV23" s="768"/>
      <c r="CW23" s="768"/>
      <c r="CX23" s="768"/>
      <c r="CY23" s="769"/>
      <c r="CZ23" s="767" t="s">
        <v>289</v>
      </c>
      <c r="DA23" s="768"/>
      <c r="DB23" s="768"/>
      <c r="DC23" s="769"/>
      <c r="DD23" s="767" t="s">
        <v>290</v>
      </c>
      <c r="DE23" s="768"/>
      <c r="DF23" s="768"/>
      <c r="DG23" s="768"/>
      <c r="DH23" s="768"/>
      <c r="DI23" s="768"/>
      <c r="DJ23" s="768"/>
      <c r="DK23" s="769"/>
      <c r="DL23" s="776" t="s">
        <v>291</v>
      </c>
      <c r="DM23" s="777"/>
      <c r="DN23" s="777"/>
      <c r="DO23" s="777"/>
      <c r="DP23" s="777"/>
      <c r="DQ23" s="777"/>
      <c r="DR23" s="777"/>
      <c r="DS23" s="777"/>
      <c r="DT23" s="777"/>
      <c r="DU23" s="777"/>
      <c r="DV23" s="778"/>
      <c r="DW23" s="767" t="s">
        <v>292</v>
      </c>
      <c r="DX23" s="768"/>
      <c r="DY23" s="768"/>
      <c r="DZ23" s="768"/>
      <c r="EA23" s="768"/>
      <c r="EB23" s="768"/>
      <c r="EC23" s="769"/>
    </row>
    <row r="24" spans="2:133" ht="11.25" customHeight="1" x14ac:dyDescent="0.15">
      <c r="B24" s="662" t="s">
        <v>293</v>
      </c>
      <c r="C24" s="663"/>
      <c r="D24" s="663"/>
      <c r="E24" s="663"/>
      <c r="F24" s="663"/>
      <c r="G24" s="663"/>
      <c r="H24" s="663"/>
      <c r="I24" s="663"/>
      <c r="J24" s="663"/>
      <c r="K24" s="663"/>
      <c r="L24" s="663"/>
      <c r="M24" s="663"/>
      <c r="N24" s="663"/>
      <c r="O24" s="663"/>
      <c r="P24" s="663"/>
      <c r="Q24" s="664"/>
      <c r="R24" s="665">
        <v>4211456</v>
      </c>
      <c r="S24" s="666"/>
      <c r="T24" s="666"/>
      <c r="U24" s="666"/>
      <c r="V24" s="666"/>
      <c r="W24" s="666"/>
      <c r="X24" s="666"/>
      <c r="Y24" s="667"/>
      <c r="Z24" s="692">
        <v>6.7</v>
      </c>
      <c r="AA24" s="692"/>
      <c r="AB24" s="692"/>
      <c r="AC24" s="692"/>
      <c r="AD24" s="693">
        <v>4211456</v>
      </c>
      <c r="AE24" s="693"/>
      <c r="AF24" s="693"/>
      <c r="AG24" s="693"/>
      <c r="AH24" s="693"/>
      <c r="AI24" s="693"/>
      <c r="AJ24" s="693"/>
      <c r="AK24" s="693"/>
      <c r="AL24" s="668">
        <v>14.5</v>
      </c>
      <c r="AM24" s="669"/>
      <c r="AN24" s="669"/>
      <c r="AO24" s="694"/>
      <c r="AP24" s="758" t="s">
        <v>294</v>
      </c>
      <c r="AQ24" s="765"/>
      <c r="AR24" s="765"/>
      <c r="AS24" s="765"/>
      <c r="AT24" s="765"/>
      <c r="AU24" s="765"/>
      <c r="AV24" s="765"/>
      <c r="AW24" s="765"/>
      <c r="AX24" s="765"/>
      <c r="AY24" s="765"/>
      <c r="AZ24" s="765"/>
      <c r="BA24" s="765"/>
      <c r="BB24" s="765"/>
      <c r="BC24" s="765"/>
      <c r="BD24" s="765"/>
      <c r="BE24" s="765"/>
      <c r="BF24" s="760"/>
      <c r="BG24" s="665" t="s">
        <v>128</v>
      </c>
      <c r="BH24" s="666"/>
      <c r="BI24" s="666"/>
      <c r="BJ24" s="666"/>
      <c r="BK24" s="666"/>
      <c r="BL24" s="666"/>
      <c r="BM24" s="666"/>
      <c r="BN24" s="667"/>
      <c r="BO24" s="692" t="s">
        <v>128</v>
      </c>
      <c r="BP24" s="692"/>
      <c r="BQ24" s="692"/>
      <c r="BR24" s="692"/>
      <c r="BS24" s="693" t="s">
        <v>128</v>
      </c>
      <c r="BT24" s="693"/>
      <c r="BU24" s="693"/>
      <c r="BV24" s="693"/>
      <c r="BW24" s="693"/>
      <c r="BX24" s="693"/>
      <c r="BY24" s="693"/>
      <c r="BZ24" s="693"/>
      <c r="CA24" s="693"/>
      <c r="CB24" s="751"/>
      <c r="CD24" s="721" t="s">
        <v>295</v>
      </c>
      <c r="CE24" s="722"/>
      <c r="CF24" s="722"/>
      <c r="CG24" s="722"/>
      <c r="CH24" s="722"/>
      <c r="CI24" s="722"/>
      <c r="CJ24" s="722"/>
      <c r="CK24" s="722"/>
      <c r="CL24" s="722"/>
      <c r="CM24" s="722"/>
      <c r="CN24" s="722"/>
      <c r="CO24" s="722"/>
      <c r="CP24" s="722"/>
      <c r="CQ24" s="723"/>
      <c r="CR24" s="718">
        <v>26841023</v>
      </c>
      <c r="CS24" s="719"/>
      <c r="CT24" s="719"/>
      <c r="CU24" s="719"/>
      <c r="CV24" s="719"/>
      <c r="CW24" s="719"/>
      <c r="CX24" s="719"/>
      <c r="CY24" s="762"/>
      <c r="CZ24" s="763">
        <v>45.1</v>
      </c>
      <c r="DA24" s="737"/>
      <c r="DB24" s="737"/>
      <c r="DC24" s="766"/>
      <c r="DD24" s="761">
        <v>14662615</v>
      </c>
      <c r="DE24" s="719"/>
      <c r="DF24" s="719"/>
      <c r="DG24" s="719"/>
      <c r="DH24" s="719"/>
      <c r="DI24" s="719"/>
      <c r="DJ24" s="719"/>
      <c r="DK24" s="762"/>
      <c r="DL24" s="761">
        <v>14661529</v>
      </c>
      <c r="DM24" s="719"/>
      <c r="DN24" s="719"/>
      <c r="DO24" s="719"/>
      <c r="DP24" s="719"/>
      <c r="DQ24" s="719"/>
      <c r="DR24" s="719"/>
      <c r="DS24" s="719"/>
      <c r="DT24" s="719"/>
      <c r="DU24" s="719"/>
      <c r="DV24" s="762"/>
      <c r="DW24" s="763">
        <v>46.3</v>
      </c>
      <c r="DX24" s="737"/>
      <c r="DY24" s="737"/>
      <c r="DZ24" s="737"/>
      <c r="EA24" s="737"/>
      <c r="EB24" s="737"/>
      <c r="EC24" s="764"/>
    </row>
    <row r="25" spans="2:133" ht="11.25" customHeight="1" x14ac:dyDescent="0.15">
      <c r="B25" s="662" t="s">
        <v>296</v>
      </c>
      <c r="C25" s="663"/>
      <c r="D25" s="663"/>
      <c r="E25" s="663"/>
      <c r="F25" s="663"/>
      <c r="G25" s="663"/>
      <c r="H25" s="663"/>
      <c r="I25" s="663"/>
      <c r="J25" s="663"/>
      <c r="K25" s="663"/>
      <c r="L25" s="663"/>
      <c r="M25" s="663"/>
      <c r="N25" s="663"/>
      <c r="O25" s="663"/>
      <c r="P25" s="663"/>
      <c r="Q25" s="664"/>
      <c r="R25" s="665">
        <v>790823</v>
      </c>
      <c r="S25" s="666"/>
      <c r="T25" s="666"/>
      <c r="U25" s="666"/>
      <c r="V25" s="666"/>
      <c r="W25" s="666"/>
      <c r="X25" s="666"/>
      <c r="Y25" s="667"/>
      <c r="Z25" s="692">
        <v>1.3</v>
      </c>
      <c r="AA25" s="692"/>
      <c r="AB25" s="692"/>
      <c r="AC25" s="692"/>
      <c r="AD25" s="693" t="s">
        <v>128</v>
      </c>
      <c r="AE25" s="693"/>
      <c r="AF25" s="693"/>
      <c r="AG25" s="693"/>
      <c r="AH25" s="693"/>
      <c r="AI25" s="693"/>
      <c r="AJ25" s="693"/>
      <c r="AK25" s="693"/>
      <c r="AL25" s="668" t="s">
        <v>128</v>
      </c>
      <c r="AM25" s="669"/>
      <c r="AN25" s="669"/>
      <c r="AO25" s="694"/>
      <c r="AP25" s="758" t="s">
        <v>297</v>
      </c>
      <c r="AQ25" s="765"/>
      <c r="AR25" s="765"/>
      <c r="AS25" s="765"/>
      <c r="AT25" s="765"/>
      <c r="AU25" s="765"/>
      <c r="AV25" s="765"/>
      <c r="AW25" s="765"/>
      <c r="AX25" s="765"/>
      <c r="AY25" s="765"/>
      <c r="AZ25" s="765"/>
      <c r="BA25" s="765"/>
      <c r="BB25" s="765"/>
      <c r="BC25" s="765"/>
      <c r="BD25" s="765"/>
      <c r="BE25" s="765"/>
      <c r="BF25" s="760"/>
      <c r="BG25" s="665" t="s">
        <v>128</v>
      </c>
      <c r="BH25" s="666"/>
      <c r="BI25" s="666"/>
      <c r="BJ25" s="666"/>
      <c r="BK25" s="666"/>
      <c r="BL25" s="666"/>
      <c r="BM25" s="666"/>
      <c r="BN25" s="667"/>
      <c r="BO25" s="692" t="s">
        <v>128</v>
      </c>
      <c r="BP25" s="692"/>
      <c r="BQ25" s="692"/>
      <c r="BR25" s="692"/>
      <c r="BS25" s="693" t="s">
        <v>128</v>
      </c>
      <c r="BT25" s="693"/>
      <c r="BU25" s="693"/>
      <c r="BV25" s="693"/>
      <c r="BW25" s="693"/>
      <c r="BX25" s="693"/>
      <c r="BY25" s="693"/>
      <c r="BZ25" s="693"/>
      <c r="CA25" s="693"/>
      <c r="CB25" s="751"/>
      <c r="CD25" s="707" t="s">
        <v>298</v>
      </c>
      <c r="CE25" s="704"/>
      <c r="CF25" s="704"/>
      <c r="CG25" s="704"/>
      <c r="CH25" s="704"/>
      <c r="CI25" s="704"/>
      <c r="CJ25" s="704"/>
      <c r="CK25" s="704"/>
      <c r="CL25" s="704"/>
      <c r="CM25" s="704"/>
      <c r="CN25" s="704"/>
      <c r="CO25" s="704"/>
      <c r="CP25" s="704"/>
      <c r="CQ25" s="705"/>
      <c r="CR25" s="665">
        <v>7224664</v>
      </c>
      <c r="CS25" s="676"/>
      <c r="CT25" s="676"/>
      <c r="CU25" s="676"/>
      <c r="CV25" s="676"/>
      <c r="CW25" s="676"/>
      <c r="CX25" s="676"/>
      <c r="CY25" s="677"/>
      <c r="CZ25" s="668">
        <v>12.2</v>
      </c>
      <c r="DA25" s="678"/>
      <c r="DB25" s="678"/>
      <c r="DC25" s="679"/>
      <c r="DD25" s="671">
        <v>6669792</v>
      </c>
      <c r="DE25" s="676"/>
      <c r="DF25" s="676"/>
      <c r="DG25" s="676"/>
      <c r="DH25" s="676"/>
      <c r="DI25" s="676"/>
      <c r="DJ25" s="676"/>
      <c r="DK25" s="677"/>
      <c r="DL25" s="671">
        <v>6668906</v>
      </c>
      <c r="DM25" s="676"/>
      <c r="DN25" s="676"/>
      <c r="DO25" s="676"/>
      <c r="DP25" s="676"/>
      <c r="DQ25" s="676"/>
      <c r="DR25" s="676"/>
      <c r="DS25" s="676"/>
      <c r="DT25" s="676"/>
      <c r="DU25" s="676"/>
      <c r="DV25" s="677"/>
      <c r="DW25" s="668">
        <v>21</v>
      </c>
      <c r="DX25" s="678"/>
      <c r="DY25" s="678"/>
      <c r="DZ25" s="678"/>
      <c r="EA25" s="678"/>
      <c r="EB25" s="678"/>
      <c r="EC25" s="699"/>
    </row>
    <row r="26" spans="2:133" ht="11.25" customHeight="1" x14ac:dyDescent="0.15">
      <c r="B26" s="662" t="s">
        <v>299</v>
      </c>
      <c r="C26" s="663"/>
      <c r="D26" s="663"/>
      <c r="E26" s="663"/>
      <c r="F26" s="663"/>
      <c r="G26" s="663"/>
      <c r="H26" s="663"/>
      <c r="I26" s="663"/>
      <c r="J26" s="663"/>
      <c r="K26" s="663"/>
      <c r="L26" s="663"/>
      <c r="M26" s="663"/>
      <c r="N26" s="663"/>
      <c r="O26" s="663"/>
      <c r="P26" s="663"/>
      <c r="Q26" s="664"/>
      <c r="R26" s="665" t="s">
        <v>128</v>
      </c>
      <c r="S26" s="666"/>
      <c r="T26" s="666"/>
      <c r="U26" s="666"/>
      <c r="V26" s="666"/>
      <c r="W26" s="666"/>
      <c r="X26" s="666"/>
      <c r="Y26" s="667"/>
      <c r="Z26" s="692" t="s">
        <v>128</v>
      </c>
      <c r="AA26" s="692"/>
      <c r="AB26" s="692"/>
      <c r="AC26" s="692"/>
      <c r="AD26" s="693" t="s">
        <v>128</v>
      </c>
      <c r="AE26" s="693"/>
      <c r="AF26" s="693"/>
      <c r="AG26" s="693"/>
      <c r="AH26" s="693"/>
      <c r="AI26" s="693"/>
      <c r="AJ26" s="693"/>
      <c r="AK26" s="693"/>
      <c r="AL26" s="668" t="s">
        <v>128</v>
      </c>
      <c r="AM26" s="669"/>
      <c r="AN26" s="669"/>
      <c r="AO26" s="694"/>
      <c r="AP26" s="758" t="s">
        <v>300</v>
      </c>
      <c r="AQ26" s="759"/>
      <c r="AR26" s="759"/>
      <c r="AS26" s="759"/>
      <c r="AT26" s="759"/>
      <c r="AU26" s="759"/>
      <c r="AV26" s="759"/>
      <c r="AW26" s="759"/>
      <c r="AX26" s="759"/>
      <c r="AY26" s="759"/>
      <c r="AZ26" s="759"/>
      <c r="BA26" s="759"/>
      <c r="BB26" s="759"/>
      <c r="BC26" s="759"/>
      <c r="BD26" s="759"/>
      <c r="BE26" s="759"/>
      <c r="BF26" s="760"/>
      <c r="BG26" s="665" t="s">
        <v>128</v>
      </c>
      <c r="BH26" s="666"/>
      <c r="BI26" s="666"/>
      <c r="BJ26" s="666"/>
      <c r="BK26" s="666"/>
      <c r="BL26" s="666"/>
      <c r="BM26" s="666"/>
      <c r="BN26" s="667"/>
      <c r="BO26" s="692" t="s">
        <v>128</v>
      </c>
      <c r="BP26" s="692"/>
      <c r="BQ26" s="692"/>
      <c r="BR26" s="692"/>
      <c r="BS26" s="693" t="s">
        <v>128</v>
      </c>
      <c r="BT26" s="693"/>
      <c r="BU26" s="693"/>
      <c r="BV26" s="693"/>
      <c r="BW26" s="693"/>
      <c r="BX26" s="693"/>
      <c r="BY26" s="693"/>
      <c r="BZ26" s="693"/>
      <c r="CA26" s="693"/>
      <c r="CB26" s="751"/>
      <c r="CD26" s="707" t="s">
        <v>301</v>
      </c>
      <c r="CE26" s="704"/>
      <c r="CF26" s="704"/>
      <c r="CG26" s="704"/>
      <c r="CH26" s="704"/>
      <c r="CI26" s="704"/>
      <c r="CJ26" s="704"/>
      <c r="CK26" s="704"/>
      <c r="CL26" s="704"/>
      <c r="CM26" s="704"/>
      <c r="CN26" s="704"/>
      <c r="CO26" s="704"/>
      <c r="CP26" s="704"/>
      <c r="CQ26" s="705"/>
      <c r="CR26" s="665">
        <v>4223514</v>
      </c>
      <c r="CS26" s="666"/>
      <c r="CT26" s="666"/>
      <c r="CU26" s="666"/>
      <c r="CV26" s="666"/>
      <c r="CW26" s="666"/>
      <c r="CX26" s="666"/>
      <c r="CY26" s="667"/>
      <c r="CZ26" s="668">
        <v>7.1</v>
      </c>
      <c r="DA26" s="678"/>
      <c r="DB26" s="678"/>
      <c r="DC26" s="679"/>
      <c r="DD26" s="671">
        <v>3806469</v>
      </c>
      <c r="DE26" s="666"/>
      <c r="DF26" s="666"/>
      <c r="DG26" s="666"/>
      <c r="DH26" s="666"/>
      <c r="DI26" s="666"/>
      <c r="DJ26" s="666"/>
      <c r="DK26" s="667"/>
      <c r="DL26" s="671" t="s">
        <v>128</v>
      </c>
      <c r="DM26" s="666"/>
      <c r="DN26" s="666"/>
      <c r="DO26" s="666"/>
      <c r="DP26" s="666"/>
      <c r="DQ26" s="666"/>
      <c r="DR26" s="666"/>
      <c r="DS26" s="666"/>
      <c r="DT26" s="666"/>
      <c r="DU26" s="666"/>
      <c r="DV26" s="667"/>
      <c r="DW26" s="668" t="s">
        <v>128</v>
      </c>
      <c r="DX26" s="678"/>
      <c r="DY26" s="678"/>
      <c r="DZ26" s="678"/>
      <c r="EA26" s="678"/>
      <c r="EB26" s="678"/>
      <c r="EC26" s="699"/>
    </row>
    <row r="27" spans="2:133" ht="11.25" customHeight="1" x14ac:dyDescent="0.15">
      <c r="B27" s="662" t="s">
        <v>302</v>
      </c>
      <c r="C27" s="663"/>
      <c r="D27" s="663"/>
      <c r="E27" s="663"/>
      <c r="F27" s="663"/>
      <c r="G27" s="663"/>
      <c r="H27" s="663"/>
      <c r="I27" s="663"/>
      <c r="J27" s="663"/>
      <c r="K27" s="663"/>
      <c r="L27" s="663"/>
      <c r="M27" s="663"/>
      <c r="N27" s="663"/>
      <c r="O27" s="663"/>
      <c r="P27" s="663"/>
      <c r="Q27" s="664"/>
      <c r="R27" s="665">
        <v>31159895</v>
      </c>
      <c r="S27" s="666"/>
      <c r="T27" s="666"/>
      <c r="U27" s="666"/>
      <c r="V27" s="666"/>
      <c r="W27" s="666"/>
      <c r="X27" s="666"/>
      <c r="Y27" s="667"/>
      <c r="Z27" s="692">
        <v>49.3</v>
      </c>
      <c r="AA27" s="692"/>
      <c r="AB27" s="692"/>
      <c r="AC27" s="692"/>
      <c r="AD27" s="693">
        <v>28807677</v>
      </c>
      <c r="AE27" s="693"/>
      <c r="AF27" s="693"/>
      <c r="AG27" s="693"/>
      <c r="AH27" s="693"/>
      <c r="AI27" s="693"/>
      <c r="AJ27" s="693"/>
      <c r="AK27" s="693"/>
      <c r="AL27" s="668">
        <v>99.099998474121094</v>
      </c>
      <c r="AM27" s="669"/>
      <c r="AN27" s="669"/>
      <c r="AO27" s="694"/>
      <c r="AP27" s="662" t="s">
        <v>303</v>
      </c>
      <c r="AQ27" s="663"/>
      <c r="AR27" s="663"/>
      <c r="AS27" s="663"/>
      <c r="AT27" s="663"/>
      <c r="AU27" s="663"/>
      <c r="AV27" s="663"/>
      <c r="AW27" s="663"/>
      <c r="AX27" s="663"/>
      <c r="AY27" s="663"/>
      <c r="AZ27" s="663"/>
      <c r="BA27" s="663"/>
      <c r="BB27" s="663"/>
      <c r="BC27" s="663"/>
      <c r="BD27" s="663"/>
      <c r="BE27" s="663"/>
      <c r="BF27" s="664"/>
      <c r="BG27" s="665">
        <v>21208379</v>
      </c>
      <c r="BH27" s="666"/>
      <c r="BI27" s="666"/>
      <c r="BJ27" s="666"/>
      <c r="BK27" s="666"/>
      <c r="BL27" s="666"/>
      <c r="BM27" s="666"/>
      <c r="BN27" s="667"/>
      <c r="BO27" s="692">
        <v>100</v>
      </c>
      <c r="BP27" s="692"/>
      <c r="BQ27" s="692"/>
      <c r="BR27" s="692"/>
      <c r="BS27" s="693">
        <v>145973</v>
      </c>
      <c r="BT27" s="693"/>
      <c r="BU27" s="693"/>
      <c r="BV27" s="693"/>
      <c r="BW27" s="693"/>
      <c r="BX27" s="693"/>
      <c r="BY27" s="693"/>
      <c r="BZ27" s="693"/>
      <c r="CA27" s="693"/>
      <c r="CB27" s="751"/>
      <c r="CD27" s="707" t="s">
        <v>304</v>
      </c>
      <c r="CE27" s="704"/>
      <c r="CF27" s="704"/>
      <c r="CG27" s="704"/>
      <c r="CH27" s="704"/>
      <c r="CI27" s="704"/>
      <c r="CJ27" s="704"/>
      <c r="CK27" s="704"/>
      <c r="CL27" s="704"/>
      <c r="CM27" s="704"/>
      <c r="CN27" s="704"/>
      <c r="CO27" s="704"/>
      <c r="CP27" s="704"/>
      <c r="CQ27" s="705"/>
      <c r="CR27" s="665">
        <v>15490279</v>
      </c>
      <c r="CS27" s="676"/>
      <c r="CT27" s="676"/>
      <c r="CU27" s="676"/>
      <c r="CV27" s="676"/>
      <c r="CW27" s="676"/>
      <c r="CX27" s="676"/>
      <c r="CY27" s="677"/>
      <c r="CZ27" s="668">
        <v>26.1</v>
      </c>
      <c r="DA27" s="678"/>
      <c r="DB27" s="678"/>
      <c r="DC27" s="679"/>
      <c r="DD27" s="671">
        <v>3875743</v>
      </c>
      <c r="DE27" s="676"/>
      <c r="DF27" s="676"/>
      <c r="DG27" s="676"/>
      <c r="DH27" s="676"/>
      <c r="DI27" s="676"/>
      <c r="DJ27" s="676"/>
      <c r="DK27" s="677"/>
      <c r="DL27" s="671">
        <v>3875543</v>
      </c>
      <c r="DM27" s="676"/>
      <c r="DN27" s="676"/>
      <c r="DO27" s="676"/>
      <c r="DP27" s="676"/>
      <c r="DQ27" s="676"/>
      <c r="DR27" s="676"/>
      <c r="DS27" s="676"/>
      <c r="DT27" s="676"/>
      <c r="DU27" s="676"/>
      <c r="DV27" s="677"/>
      <c r="DW27" s="668">
        <v>12.2</v>
      </c>
      <c r="DX27" s="678"/>
      <c r="DY27" s="678"/>
      <c r="DZ27" s="678"/>
      <c r="EA27" s="678"/>
      <c r="EB27" s="678"/>
      <c r="EC27" s="699"/>
    </row>
    <row r="28" spans="2:133" ht="11.25" customHeight="1" x14ac:dyDescent="0.15">
      <c r="B28" s="662" t="s">
        <v>305</v>
      </c>
      <c r="C28" s="663"/>
      <c r="D28" s="663"/>
      <c r="E28" s="663"/>
      <c r="F28" s="663"/>
      <c r="G28" s="663"/>
      <c r="H28" s="663"/>
      <c r="I28" s="663"/>
      <c r="J28" s="663"/>
      <c r="K28" s="663"/>
      <c r="L28" s="663"/>
      <c r="M28" s="663"/>
      <c r="N28" s="663"/>
      <c r="O28" s="663"/>
      <c r="P28" s="663"/>
      <c r="Q28" s="664"/>
      <c r="R28" s="665">
        <v>30816</v>
      </c>
      <c r="S28" s="666"/>
      <c r="T28" s="666"/>
      <c r="U28" s="666"/>
      <c r="V28" s="666"/>
      <c r="W28" s="666"/>
      <c r="X28" s="666"/>
      <c r="Y28" s="667"/>
      <c r="Z28" s="692">
        <v>0</v>
      </c>
      <c r="AA28" s="692"/>
      <c r="AB28" s="692"/>
      <c r="AC28" s="692"/>
      <c r="AD28" s="693">
        <v>30816</v>
      </c>
      <c r="AE28" s="693"/>
      <c r="AF28" s="693"/>
      <c r="AG28" s="693"/>
      <c r="AH28" s="693"/>
      <c r="AI28" s="693"/>
      <c r="AJ28" s="693"/>
      <c r="AK28" s="693"/>
      <c r="AL28" s="668">
        <v>0.1</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306</v>
      </c>
      <c r="CE28" s="704"/>
      <c r="CF28" s="704"/>
      <c r="CG28" s="704"/>
      <c r="CH28" s="704"/>
      <c r="CI28" s="704"/>
      <c r="CJ28" s="704"/>
      <c r="CK28" s="704"/>
      <c r="CL28" s="704"/>
      <c r="CM28" s="704"/>
      <c r="CN28" s="704"/>
      <c r="CO28" s="704"/>
      <c r="CP28" s="704"/>
      <c r="CQ28" s="705"/>
      <c r="CR28" s="665">
        <v>4126080</v>
      </c>
      <c r="CS28" s="666"/>
      <c r="CT28" s="666"/>
      <c r="CU28" s="666"/>
      <c r="CV28" s="666"/>
      <c r="CW28" s="666"/>
      <c r="CX28" s="666"/>
      <c r="CY28" s="667"/>
      <c r="CZ28" s="668">
        <v>6.9</v>
      </c>
      <c r="DA28" s="678"/>
      <c r="DB28" s="678"/>
      <c r="DC28" s="679"/>
      <c r="DD28" s="671">
        <v>4117080</v>
      </c>
      <c r="DE28" s="666"/>
      <c r="DF28" s="666"/>
      <c r="DG28" s="666"/>
      <c r="DH28" s="666"/>
      <c r="DI28" s="666"/>
      <c r="DJ28" s="666"/>
      <c r="DK28" s="667"/>
      <c r="DL28" s="671">
        <v>4117080</v>
      </c>
      <c r="DM28" s="666"/>
      <c r="DN28" s="666"/>
      <c r="DO28" s="666"/>
      <c r="DP28" s="666"/>
      <c r="DQ28" s="666"/>
      <c r="DR28" s="666"/>
      <c r="DS28" s="666"/>
      <c r="DT28" s="666"/>
      <c r="DU28" s="666"/>
      <c r="DV28" s="667"/>
      <c r="DW28" s="668">
        <v>13</v>
      </c>
      <c r="DX28" s="678"/>
      <c r="DY28" s="678"/>
      <c r="DZ28" s="678"/>
      <c r="EA28" s="678"/>
      <c r="EB28" s="678"/>
      <c r="EC28" s="699"/>
    </row>
    <row r="29" spans="2:133" ht="11.25" customHeight="1" x14ac:dyDescent="0.15">
      <c r="B29" s="662" t="s">
        <v>307</v>
      </c>
      <c r="C29" s="663"/>
      <c r="D29" s="663"/>
      <c r="E29" s="663"/>
      <c r="F29" s="663"/>
      <c r="G29" s="663"/>
      <c r="H29" s="663"/>
      <c r="I29" s="663"/>
      <c r="J29" s="663"/>
      <c r="K29" s="663"/>
      <c r="L29" s="663"/>
      <c r="M29" s="663"/>
      <c r="N29" s="663"/>
      <c r="O29" s="663"/>
      <c r="P29" s="663"/>
      <c r="Q29" s="664"/>
      <c r="R29" s="665">
        <v>189916</v>
      </c>
      <c r="S29" s="666"/>
      <c r="T29" s="666"/>
      <c r="U29" s="666"/>
      <c r="V29" s="666"/>
      <c r="W29" s="666"/>
      <c r="X29" s="666"/>
      <c r="Y29" s="667"/>
      <c r="Z29" s="692">
        <v>0.3</v>
      </c>
      <c r="AA29" s="692"/>
      <c r="AB29" s="692"/>
      <c r="AC29" s="692"/>
      <c r="AD29" s="693" t="s">
        <v>128</v>
      </c>
      <c r="AE29" s="693"/>
      <c r="AF29" s="693"/>
      <c r="AG29" s="693"/>
      <c r="AH29" s="693"/>
      <c r="AI29" s="693"/>
      <c r="AJ29" s="693"/>
      <c r="AK29" s="693"/>
      <c r="AL29" s="668" t="s">
        <v>128</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308</v>
      </c>
      <c r="CE29" s="753"/>
      <c r="CF29" s="707" t="s">
        <v>70</v>
      </c>
      <c r="CG29" s="704"/>
      <c r="CH29" s="704"/>
      <c r="CI29" s="704"/>
      <c r="CJ29" s="704"/>
      <c r="CK29" s="704"/>
      <c r="CL29" s="704"/>
      <c r="CM29" s="704"/>
      <c r="CN29" s="704"/>
      <c r="CO29" s="704"/>
      <c r="CP29" s="704"/>
      <c r="CQ29" s="705"/>
      <c r="CR29" s="665">
        <v>4126070</v>
      </c>
      <c r="CS29" s="676"/>
      <c r="CT29" s="676"/>
      <c r="CU29" s="676"/>
      <c r="CV29" s="676"/>
      <c r="CW29" s="676"/>
      <c r="CX29" s="676"/>
      <c r="CY29" s="677"/>
      <c r="CZ29" s="668">
        <v>6.9</v>
      </c>
      <c r="DA29" s="678"/>
      <c r="DB29" s="678"/>
      <c r="DC29" s="679"/>
      <c r="DD29" s="671">
        <v>4117070</v>
      </c>
      <c r="DE29" s="676"/>
      <c r="DF29" s="676"/>
      <c r="DG29" s="676"/>
      <c r="DH29" s="676"/>
      <c r="DI29" s="676"/>
      <c r="DJ29" s="676"/>
      <c r="DK29" s="677"/>
      <c r="DL29" s="671">
        <v>4117070</v>
      </c>
      <c r="DM29" s="676"/>
      <c r="DN29" s="676"/>
      <c r="DO29" s="676"/>
      <c r="DP29" s="676"/>
      <c r="DQ29" s="676"/>
      <c r="DR29" s="676"/>
      <c r="DS29" s="676"/>
      <c r="DT29" s="676"/>
      <c r="DU29" s="676"/>
      <c r="DV29" s="677"/>
      <c r="DW29" s="668">
        <v>13</v>
      </c>
      <c r="DX29" s="678"/>
      <c r="DY29" s="678"/>
      <c r="DZ29" s="678"/>
      <c r="EA29" s="678"/>
      <c r="EB29" s="678"/>
      <c r="EC29" s="699"/>
    </row>
    <row r="30" spans="2:133" ht="11.25" customHeight="1" x14ac:dyDescent="0.15">
      <c r="B30" s="662" t="s">
        <v>309</v>
      </c>
      <c r="C30" s="663"/>
      <c r="D30" s="663"/>
      <c r="E30" s="663"/>
      <c r="F30" s="663"/>
      <c r="G30" s="663"/>
      <c r="H30" s="663"/>
      <c r="I30" s="663"/>
      <c r="J30" s="663"/>
      <c r="K30" s="663"/>
      <c r="L30" s="663"/>
      <c r="M30" s="663"/>
      <c r="N30" s="663"/>
      <c r="O30" s="663"/>
      <c r="P30" s="663"/>
      <c r="Q30" s="664"/>
      <c r="R30" s="665">
        <v>249674</v>
      </c>
      <c r="S30" s="666"/>
      <c r="T30" s="666"/>
      <c r="U30" s="666"/>
      <c r="V30" s="666"/>
      <c r="W30" s="666"/>
      <c r="X30" s="666"/>
      <c r="Y30" s="667"/>
      <c r="Z30" s="692">
        <v>0.4</v>
      </c>
      <c r="AA30" s="692"/>
      <c r="AB30" s="692"/>
      <c r="AC30" s="692"/>
      <c r="AD30" s="693">
        <v>81309</v>
      </c>
      <c r="AE30" s="693"/>
      <c r="AF30" s="693"/>
      <c r="AG30" s="693"/>
      <c r="AH30" s="693"/>
      <c r="AI30" s="693"/>
      <c r="AJ30" s="693"/>
      <c r="AK30" s="693"/>
      <c r="AL30" s="668">
        <v>0.3</v>
      </c>
      <c r="AM30" s="669"/>
      <c r="AN30" s="669"/>
      <c r="AO30" s="694"/>
      <c r="AP30" s="724" t="s">
        <v>227</v>
      </c>
      <c r="AQ30" s="725"/>
      <c r="AR30" s="725"/>
      <c r="AS30" s="725"/>
      <c r="AT30" s="725"/>
      <c r="AU30" s="725"/>
      <c r="AV30" s="725"/>
      <c r="AW30" s="725"/>
      <c r="AX30" s="725"/>
      <c r="AY30" s="725"/>
      <c r="AZ30" s="725"/>
      <c r="BA30" s="725"/>
      <c r="BB30" s="725"/>
      <c r="BC30" s="725"/>
      <c r="BD30" s="725"/>
      <c r="BE30" s="725"/>
      <c r="BF30" s="726"/>
      <c r="BG30" s="724" t="s">
        <v>310</v>
      </c>
      <c r="BH30" s="749"/>
      <c r="BI30" s="749"/>
      <c r="BJ30" s="749"/>
      <c r="BK30" s="749"/>
      <c r="BL30" s="749"/>
      <c r="BM30" s="749"/>
      <c r="BN30" s="749"/>
      <c r="BO30" s="749"/>
      <c r="BP30" s="749"/>
      <c r="BQ30" s="750"/>
      <c r="BR30" s="724" t="s">
        <v>311</v>
      </c>
      <c r="BS30" s="749"/>
      <c r="BT30" s="749"/>
      <c r="BU30" s="749"/>
      <c r="BV30" s="749"/>
      <c r="BW30" s="749"/>
      <c r="BX30" s="749"/>
      <c r="BY30" s="749"/>
      <c r="BZ30" s="749"/>
      <c r="CA30" s="749"/>
      <c r="CB30" s="750"/>
      <c r="CD30" s="754"/>
      <c r="CE30" s="755"/>
      <c r="CF30" s="707" t="s">
        <v>312</v>
      </c>
      <c r="CG30" s="704"/>
      <c r="CH30" s="704"/>
      <c r="CI30" s="704"/>
      <c r="CJ30" s="704"/>
      <c r="CK30" s="704"/>
      <c r="CL30" s="704"/>
      <c r="CM30" s="704"/>
      <c r="CN30" s="704"/>
      <c r="CO30" s="704"/>
      <c r="CP30" s="704"/>
      <c r="CQ30" s="705"/>
      <c r="CR30" s="665">
        <v>4002679</v>
      </c>
      <c r="CS30" s="666"/>
      <c r="CT30" s="666"/>
      <c r="CU30" s="666"/>
      <c r="CV30" s="666"/>
      <c r="CW30" s="666"/>
      <c r="CX30" s="666"/>
      <c r="CY30" s="667"/>
      <c r="CZ30" s="668">
        <v>6.7</v>
      </c>
      <c r="DA30" s="678"/>
      <c r="DB30" s="678"/>
      <c r="DC30" s="679"/>
      <c r="DD30" s="671">
        <v>3994479</v>
      </c>
      <c r="DE30" s="666"/>
      <c r="DF30" s="666"/>
      <c r="DG30" s="666"/>
      <c r="DH30" s="666"/>
      <c r="DI30" s="666"/>
      <c r="DJ30" s="666"/>
      <c r="DK30" s="667"/>
      <c r="DL30" s="671">
        <v>3994479</v>
      </c>
      <c r="DM30" s="666"/>
      <c r="DN30" s="666"/>
      <c r="DO30" s="666"/>
      <c r="DP30" s="666"/>
      <c r="DQ30" s="666"/>
      <c r="DR30" s="666"/>
      <c r="DS30" s="666"/>
      <c r="DT30" s="666"/>
      <c r="DU30" s="666"/>
      <c r="DV30" s="667"/>
      <c r="DW30" s="668">
        <v>12.6</v>
      </c>
      <c r="DX30" s="678"/>
      <c r="DY30" s="678"/>
      <c r="DZ30" s="678"/>
      <c r="EA30" s="678"/>
      <c r="EB30" s="678"/>
      <c r="EC30" s="699"/>
    </row>
    <row r="31" spans="2:133" ht="11.25" customHeight="1" x14ac:dyDescent="0.15">
      <c r="B31" s="662" t="s">
        <v>313</v>
      </c>
      <c r="C31" s="663"/>
      <c r="D31" s="663"/>
      <c r="E31" s="663"/>
      <c r="F31" s="663"/>
      <c r="G31" s="663"/>
      <c r="H31" s="663"/>
      <c r="I31" s="663"/>
      <c r="J31" s="663"/>
      <c r="K31" s="663"/>
      <c r="L31" s="663"/>
      <c r="M31" s="663"/>
      <c r="N31" s="663"/>
      <c r="O31" s="663"/>
      <c r="P31" s="663"/>
      <c r="Q31" s="664"/>
      <c r="R31" s="665">
        <v>88627</v>
      </c>
      <c r="S31" s="666"/>
      <c r="T31" s="666"/>
      <c r="U31" s="666"/>
      <c r="V31" s="666"/>
      <c r="W31" s="666"/>
      <c r="X31" s="666"/>
      <c r="Y31" s="667"/>
      <c r="Z31" s="692">
        <v>0.1</v>
      </c>
      <c r="AA31" s="692"/>
      <c r="AB31" s="692"/>
      <c r="AC31" s="692"/>
      <c r="AD31" s="693" t="s">
        <v>128</v>
      </c>
      <c r="AE31" s="693"/>
      <c r="AF31" s="693"/>
      <c r="AG31" s="693"/>
      <c r="AH31" s="693"/>
      <c r="AI31" s="693"/>
      <c r="AJ31" s="693"/>
      <c r="AK31" s="693"/>
      <c r="AL31" s="668" t="s">
        <v>128</v>
      </c>
      <c r="AM31" s="669"/>
      <c r="AN31" s="669"/>
      <c r="AO31" s="694"/>
      <c r="AP31" s="740" t="s">
        <v>314</v>
      </c>
      <c r="AQ31" s="741"/>
      <c r="AR31" s="741"/>
      <c r="AS31" s="741"/>
      <c r="AT31" s="746" t="s">
        <v>315</v>
      </c>
      <c r="AU31" s="361"/>
      <c r="AV31" s="361"/>
      <c r="AW31" s="361"/>
      <c r="AX31" s="732" t="s">
        <v>190</v>
      </c>
      <c r="AY31" s="733"/>
      <c r="AZ31" s="733"/>
      <c r="BA31" s="733"/>
      <c r="BB31" s="733"/>
      <c r="BC31" s="733"/>
      <c r="BD31" s="733"/>
      <c r="BE31" s="733"/>
      <c r="BF31" s="734"/>
      <c r="BG31" s="735">
        <v>99.5</v>
      </c>
      <c r="BH31" s="736"/>
      <c r="BI31" s="736"/>
      <c r="BJ31" s="736"/>
      <c r="BK31" s="736"/>
      <c r="BL31" s="736"/>
      <c r="BM31" s="737">
        <v>98</v>
      </c>
      <c r="BN31" s="736"/>
      <c r="BO31" s="736"/>
      <c r="BP31" s="736"/>
      <c r="BQ31" s="738"/>
      <c r="BR31" s="735">
        <v>99.3</v>
      </c>
      <c r="BS31" s="736"/>
      <c r="BT31" s="736"/>
      <c r="BU31" s="736"/>
      <c r="BV31" s="736"/>
      <c r="BW31" s="736"/>
      <c r="BX31" s="737">
        <v>97.6</v>
      </c>
      <c r="BY31" s="736"/>
      <c r="BZ31" s="736"/>
      <c r="CA31" s="736"/>
      <c r="CB31" s="738"/>
      <c r="CD31" s="754"/>
      <c r="CE31" s="755"/>
      <c r="CF31" s="707" t="s">
        <v>316</v>
      </c>
      <c r="CG31" s="704"/>
      <c r="CH31" s="704"/>
      <c r="CI31" s="704"/>
      <c r="CJ31" s="704"/>
      <c r="CK31" s="704"/>
      <c r="CL31" s="704"/>
      <c r="CM31" s="704"/>
      <c r="CN31" s="704"/>
      <c r="CO31" s="704"/>
      <c r="CP31" s="704"/>
      <c r="CQ31" s="705"/>
      <c r="CR31" s="665">
        <v>123391</v>
      </c>
      <c r="CS31" s="676"/>
      <c r="CT31" s="676"/>
      <c r="CU31" s="676"/>
      <c r="CV31" s="676"/>
      <c r="CW31" s="676"/>
      <c r="CX31" s="676"/>
      <c r="CY31" s="677"/>
      <c r="CZ31" s="668">
        <v>0.2</v>
      </c>
      <c r="DA31" s="678"/>
      <c r="DB31" s="678"/>
      <c r="DC31" s="679"/>
      <c r="DD31" s="671">
        <v>122591</v>
      </c>
      <c r="DE31" s="676"/>
      <c r="DF31" s="676"/>
      <c r="DG31" s="676"/>
      <c r="DH31" s="676"/>
      <c r="DI31" s="676"/>
      <c r="DJ31" s="676"/>
      <c r="DK31" s="677"/>
      <c r="DL31" s="671">
        <v>122591</v>
      </c>
      <c r="DM31" s="676"/>
      <c r="DN31" s="676"/>
      <c r="DO31" s="676"/>
      <c r="DP31" s="676"/>
      <c r="DQ31" s="676"/>
      <c r="DR31" s="676"/>
      <c r="DS31" s="676"/>
      <c r="DT31" s="676"/>
      <c r="DU31" s="676"/>
      <c r="DV31" s="677"/>
      <c r="DW31" s="668">
        <v>0.4</v>
      </c>
      <c r="DX31" s="678"/>
      <c r="DY31" s="678"/>
      <c r="DZ31" s="678"/>
      <c r="EA31" s="678"/>
      <c r="EB31" s="678"/>
      <c r="EC31" s="699"/>
    </row>
    <row r="32" spans="2:133" ht="11.25" customHeight="1" x14ac:dyDescent="0.15">
      <c r="B32" s="662" t="s">
        <v>317</v>
      </c>
      <c r="C32" s="663"/>
      <c r="D32" s="663"/>
      <c r="E32" s="663"/>
      <c r="F32" s="663"/>
      <c r="G32" s="663"/>
      <c r="H32" s="663"/>
      <c r="I32" s="663"/>
      <c r="J32" s="663"/>
      <c r="K32" s="663"/>
      <c r="L32" s="663"/>
      <c r="M32" s="663"/>
      <c r="N32" s="663"/>
      <c r="O32" s="663"/>
      <c r="P32" s="663"/>
      <c r="Q32" s="664"/>
      <c r="R32" s="665">
        <v>12844087</v>
      </c>
      <c r="S32" s="666"/>
      <c r="T32" s="666"/>
      <c r="U32" s="666"/>
      <c r="V32" s="666"/>
      <c r="W32" s="666"/>
      <c r="X32" s="666"/>
      <c r="Y32" s="667"/>
      <c r="Z32" s="692">
        <v>20.3</v>
      </c>
      <c r="AA32" s="692"/>
      <c r="AB32" s="692"/>
      <c r="AC32" s="692"/>
      <c r="AD32" s="693" t="s">
        <v>128</v>
      </c>
      <c r="AE32" s="693"/>
      <c r="AF32" s="693"/>
      <c r="AG32" s="693"/>
      <c r="AH32" s="693"/>
      <c r="AI32" s="693"/>
      <c r="AJ32" s="693"/>
      <c r="AK32" s="693"/>
      <c r="AL32" s="668" t="s">
        <v>128</v>
      </c>
      <c r="AM32" s="669"/>
      <c r="AN32" s="669"/>
      <c r="AO32" s="694"/>
      <c r="AP32" s="742"/>
      <c r="AQ32" s="743"/>
      <c r="AR32" s="743"/>
      <c r="AS32" s="743"/>
      <c r="AT32" s="747"/>
      <c r="AU32" s="362" t="s">
        <v>318</v>
      </c>
      <c r="AV32" s="362"/>
      <c r="AW32" s="362"/>
      <c r="AX32" s="662" t="s">
        <v>319</v>
      </c>
      <c r="AY32" s="663"/>
      <c r="AZ32" s="663"/>
      <c r="BA32" s="663"/>
      <c r="BB32" s="663"/>
      <c r="BC32" s="663"/>
      <c r="BD32" s="663"/>
      <c r="BE32" s="663"/>
      <c r="BF32" s="664"/>
      <c r="BG32" s="739">
        <v>99.4</v>
      </c>
      <c r="BH32" s="676"/>
      <c r="BI32" s="676"/>
      <c r="BJ32" s="676"/>
      <c r="BK32" s="676"/>
      <c r="BL32" s="676"/>
      <c r="BM32" s="669">
        <v>97.9</v>
      </c>
      <c r="BN32" s="731"/>
      <c r="BO32" s="731"/>
      <c r="BP32" s="731"/>
      <c r="BQ32" s="703"/>
      <c r="BR32" s="739">
        <v>99.1</v>
      </c>
      <c r="BS32" s="676"/>
      <c r="BT32" s="676"/>
      <c r="BU32" s="676"/>
      <c r="BV32" s="676"/>
      <c r="BW32" s="676"/>
      <c r="BX32" s="669">
        <v>97.4</v>
      </c>
      <c r="BY32" s="731"/>
      <c r="BZ32" s="731"/>
      <c r="CA32" s="731"/>
      <c r="CB32" s="703"/>
      <c r="CD32" s="756"/>
      <c r="CE32" s="757"/>
      <c r="CF32" s="707" t="s">
        <v>320</v>
      </c>
      <c r="CG32" s="704"/>
      <c r="CH32" s="704"/>
      <c r="CI32" s="704"/>
      <c r="CJ32" s="704"/>
      <c r="CK32" s="704"/>
      <c r="CL32" s="704"/>
      <c r="CM32" s="704"/>
      <c r="CN32" s="704"/>
      <c r="CO32" s="704"/>
      <c r="CP32" s="704"/>
      <c r="CQ32" s="705"/>
      <c r="CR32" s="665">
        <v>10</v>
      </c>
      <c r="CS32" s="666"/>
      <c r="CT32" s="666"/>
      <c r="CU32" s="666"/>
      <c r="CV32" s="666"/>
      <c r="CW32" s="666"/>
      <c r="CX32" s="666"/>
      <c r="CY32" s="667"/>
      <c r="CZ32" s="668">
        <v>0</v>
      </c>
      <c r="DA32" s="678"/>
      <c r="DB32" s="678"/>
      <c r="DC32" s="679"/>
      <c r="DD32" s="671">
        <v>10</v>
      </c>
      <c r="DE32" s="666"/>
      <c r="DF32" s="666"/>
      <c r="DG32" s="666"/>
      <c r="DH32" s="666"/>
      <c r="DI32" s="666"/>
      <c r="DJ32" s="666"/>
      <c r="DK32" s="667"/>
      <c r="DL32" s="671">
        <v>10</v>
      </c>
      <c r="DM32" s="666"/>
      <c r="DN32" s="666"/>
      <c r="DO32" s="666"/>
      <c r="DP32" s="666"/>
      <c r="DQ32" s="666"/>
      <c r="DR32" s="666"/>
      <c r="DS32" s="666"/>
      <c r="DT32" s="666"/>
      <c r="DU32" s="666"/>
      <c r="DV32" s="667"/>
      <c r="DW32" s="668">
        <v>0</v>
      </c>
      <c r="DX32" s="678"/>
      <c r="DY32" s="678"/>
      <c r="DZ32" s="678"/>
      <c r="EA32" s="678"/>
      <c r="EB32" s="678"/>
      <c r="EC32" s="699"/>
    </row>
    <row r="33" spans="2:133" ht="11.25" customHeight="1" x14ac:dyDescent="0.15">
      <c r="B33" s="728" t="s">
        <v>321</v>
      </c>
      <c r="C33" s="729"/>
      <c r="D33" s="729"/>
      <c r="E33" s="729"/>
      <c r="F33" s="729"/>
      <c r="G33" s="729"/>
      <c r="H33" s="729"/>
      <c r="I33" s="729"/>
      <c r="J33" s="729"/>
      <c r="K33" s="729"/>
      <c r="L33" s="729"/>
      <c r="M33" s="729"/>
      <c r="N33" s="729"/>
      <c r="O33" s="729"/>
      <c r="P33" s="729"/>
      <c r="Q33" s="730"/>
      <c r="R33" s="665" t="s">
        <v>128</v>
      </c>
      <c r="S33" s="666"/>
      <c r="T33" s="666"/>
      <c r="U33" s="666"/>
      <c r="V33" s="666"/>
      <c r="W33" s="666"/>
      <c r="X33" s="666"/>
      <c r="Y33" s="667"/>
      <c r="Z33" s="692" t="s">
        <v>128</v>
      </c>
      <c r="AA33" s="692"/>
      <c r="AB33" s="692"/>
      <c r="AC33" s="692"/>
      <c r="AD33" s="693" t="s">
        <v>128</v>
      </c>
      <c r="AE33" s="693"/>
      <c r="AF33" s="693"/>
      <c r="AG33" s="693"/>
      <c r="AH33" s="693"/>
      <c r="AI33" s="693"/>
      <c r="AJ33" s="693"/>
      <c r="AK33" s="693"/>
      <c r="AL33" s="668" t="s">
        <v>128</v>
      </c>
      <c r="AM33" s="669"/>
      <c r="AN33" s="669"/>
      <c r="AO33" s="694"/>
      <c r="AP33" s="744"/>
      <c r="AQ33" s="745"/>
      <c r="AR33" s="745"/>
      <c r="AS33" s="745"/>
      <c r="AT33" s="748"/>
      <c r="AU33" s="363"/>
      <c r="AV33" s="363"/>
      <c r="AW33" s="363"/>
      <c r="AX33" s="642" t="s">
        <v>322</v>
      </c>
      <c r="AY33" s="643"/>
      <c r="AZ33" s="643"/>
      <c r="BA33" s="643"/>
      <c r="BB33" s="643"/>
      <c r="BC33" s="643"/>
      <c r="BD33" s="643"/>
      <c r="BE33" s="643"/>
      <c r="BF33" s="644"/>
      <c r="BG33" s="727">
        <v>99.6</v>
      </c>
      <c r="BH33" s="646"/>
      <c r="BI33" s="646"/>
      <c r="BJ33" s="646"/>
      <c r="BK33" s="646"/>
      <c r="BL33" s="646"/>
      <c r="BM33" s="684">
        <v>98.1</v>
      </c>
      <c r="BN33" s="646"/>
      <c r="BO33" s="646"/>
      <c r="BP33" s="646"/>
      <c r="BQ33" s="695"/>
      <c r="BR33" s="727">
        <v>99.4</v>
      </c>
      <c r="BS33" s="646"/>
      <c r="BT33" s="646"/>
      <c r="BU33" s="646"/>
      <c r="BV33" s="646"/>
      <c r="BW33" s="646"/>
      <c r="BX33" s="684">
        <v>97.7</v>
      </c>
      <c r="BY33" s="646"/>
      <c r="BZ33" s="646"/>
      <c r="CA33" s="646"/>
      <c r="CB33" s="695"/>
      <c r="CD33" s="707" t="s">
        <v>323</v>
      </c>
      <c r="CE33" s="704"/>
      <c r="CF33" s="704"/>
      <c r="CG33" s="704"/>
      <c r="CH33" s="704"/>
      <c r="CI33" s="704"/>
      <c r="CJ33" s="704"/>
      <c r="CK33" s="704"/>
      <c r="CL33" s="704"/>
      <c r="CM33" s="704"/>
      <c r="CN33" s="704"/>
      <c r="CO33" s="704"/>
      <c r="CP33" s="704"/>
      <c r="CQ33" s="705"/>
      <c r="CR33" s="665">
        <v>26426845</v>
      </c>
      <c r="CS33" s="676"/>
      <c r="CT33" s="676"/>
      <c r="CU33" s="676"/>
      <c r="CV33" s="676"/>
      <c r="CW33" s="676"/>
      <c r="CX33" s="676"/>
      <c r="CY33" s="677"/>
      <c r="CZ33" s="668">
        <v>44.5</v>
      </c>
      <c r="DA33" s="678"/>
      <c r="DB33" s="678"/>
      <c r="DC33" s="679"/>
      <c r="DD33" s="671">
        <v>20708326</v>
      </c>
      <c r="DE33" s="676"/>
      <c r="DF33" s="676"/>
      <c r="DG33" s="676"/>
      <c r="DH33" s="676"/>
      <c r="DI33" s="676"/>
      <c r="DJ33" s="676"/>
      <c r="DK33" s="677"/>
      <c r="DL33" s="671">
        <v>11692855</v>
      </c>
      <c r="DM33" s="676"/>
      <c r="DN33" s="676"/>
      <c r="DO33" s="676"/>
      <c r="DP33" s="676"/>
      <c r="DQ33" s="676"/>
      <c r="DR33" s="676"/>
      <c r="DS33" s="676"/>
      <c r="DT33" s="676"/>
      <c r="DU33" s="676"/>
      <c r="DV33" s="677"/>
      <c r="DW33" s="668">
        <v>36.9</v>
      </c>
      <c r="DX33" s="678"/>
      <c r="DY33" s="678"/>
      <c r="DZ33" s="678"/>
      <c r="EA33" s="678"/>
      <c r="EB33" s="678"/>
      <c r="EC33" s="699"/>
    </row>
    <row r="34" spans="2:133" ht="11.25" customHeight="1" x14ac:dyDescent="0.15">
      <c r="B34" s="662" t="s">
        <v>324</v>
      </c>
      <c r="C34" s="663"/>
      <c r="D34" s="663"/>
      <c r="E34" s="663"/>
      <c r="F34" s="663"/>
      <c r="G34" s="663"/>
      <c r="H34" s="663"/>
      <c r="I34" s="663"/>
      <c r="J34" s="663"/>
      <c r="K34" s="663"/>
      <c r="L34" s="663"/>
      <c r="M34" s="663"/>
      <c r="N34" s="663"/>
      <c r="O34" s="663"/>
      <c r="P34" s="663"/>
      <c r="Q34" s="664"/>
      <c r="R34" s="665">
        <v>3989152</v>
      </c>
      <c r="S34" s="666"/>
      <c r="T34" s="666"/>
      <c r="U34" s="666"/>
      <c r="V34" s="666"/>
      <c r="W34" s="666"/>
      <c r="X34" s="666"/>
      <c r="Y34" s="667"/>
      <c r="Z34" s="692">
        <v>6.3</v>
      </c>
      <c r="AA34" s="692"/>
      <c r="AB34" s="692"/>
      <c r="AC34" s="692"/>
      <c r="AD34" s="693" t="s">
        <v>128</v>
      </c>
      <c r="AE34" s="693"/>
      <c r="AF34" s="693"/>
      <c r="AG34" s="693"/>
      <c r="AH34" s="693"/>
      <c r="AI34" s="693"/>
      <c r="AJ34" s="693"/>
      <c r="AK34" s="693"/>
      <c r="AL34" s="668" t="s">
        <v>128</v>
      </c>
      <c r="AM34" s="669"/>
      <c r="AN34" s="669"/>
      <c r="AO34" s="694"/>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7" t="s">
        <v>325</v>
      </c>
      <c r="CE34" s="704"/>
      <c r="CF34" s="704"/>
      <c r="CG34" s="704"/>
      <c r="CH34" s="704"/>
      <c r="CI34" s="704"/>
      <c r="CJ34" s="704"/>
      <c r="CK34" s="704"/>
      <c r="CL34" s="704"/>
      <c r="CM34" s="704"/>
      <c r="CN34" s="704"/>
      <c r="CO34" s="704"/>
      <c r="CP34" s="704"/>
      <c r="CQ34" s="705"/>
      <c r="CR34" s="665">
        <v>6267972</v>
      </c>
      <c r="CS34" s="666"/>
      <c r="CT34" s="666"/>
      <c r="CU34" s="666"/>
      <c r="CV34" s="666"/>
      <c r="CW34" s="666"/>
      <c r="CX34" s="666"/>
      <c r="CY34" s="667"/>
      <c r="CZ34" s="668">
        <v>10.5</v>
      </c>
      <c r="DA34" s="678"/>
      <c r="DB34" s="678"/>
      <c r="DC34" s="679"/>
      <c r="DD34" s="671">
        <v>4431208</v>
      </c>
      <c r="DE34" s="666"/>
      <c r="DF34" s="666"/>
      <c r="DG34" s="666"/>
      <c r="DH34" s="666"/>
      <c r="DI34" s="666"/>
      <c r="DJ34" s="666"/>
      <c r="DK34" s="667"/>
      <c r="DL34" s="671">
        <v>3418259</v>
      </c>
      <c r="DM34" s="666"/>
      <c r="DN34" s="666"/>
      <c r="DO34" s="666"/>
      <c r="DP34" s="666"/>
      <c r="DQ34" s="666"/>
      <c r="DR34" s="666"/>
      <c r="DS34" s="666"/>
      <c r="DT34" s="666"/>
      <c r="DU34" s="666"/>
      <c r="DV34" s="667"/>
      <c r="DW34" s="668">
        <v>10.8</v>
      </c>
      <c r="DX34" s="678"/>
      <c r="DY34" s="678"/>
      <c r="DZ34" s="678"/>
      <c r="EA34" s="678"/>
      <c r="EB34" s="678"/>
      <c r="EC34" s="699"/>
    </row>
    <row r="35" spans="2:133" ht="11.25" customHeight="1" x14ac:dyDescent="0.15">
      <c r="B35" s="662" t="s">
        <v>326</v>
      </c>
      <c r="C35" s="663"/>
      <c r="D35" s="663"/>
      <c r="E35" s="663"/>
      <c r="F35" s="663"/>
      <c r="G35" s="663"/>
      <c r="H35" s="663"/>
      <c r="I35" s="663"/>
      <c r="J35" s="663"/>
      <c r="K35" s="663"/>
      <c r="L35" s="663"/>
      <c r="M35" s="663"/>
      <c r="N35" s="663"/>
      <c r="O35" s="663"/>
      <c r="P35" s="663"/>
      <c r="Q35" s="664"/>
      <c r="R35" s="665">
        <v>600398</v>
      </c>
      <c r="S35" s="666"/>
      <c r="T35" s="666"/>
      <c r="U35" s="666"/>
      <c r="V35" s="666"/>
      <c r="W35" s="666"/>
      <c r="X35" s="666"/>
      <c r="Y35" s="667"/>
      <c r="Z35" s="692">
        <v>0.9</v>
      </c>
      <c r="AA35" s="692"/>
      <c r="AB35" s="692"/>
      <c r="AC35" s="692"/>
      <c r="AD35" s="693">
        <v>102364</v>
      </c>
      <c r="AE35" s="693"/>
      <c r="AF35" s="693"/>
      <c r="AG35" s="693"/>
      <c r="AH35" s="693"/>
      <c r="AI35" s="693"/>
      <c r="AJ35" s="693"/>
      <c r="AK35" s="693"/>
      <c r="AL35" s="668">
        <v>0.4</v>
      </c>
      <c r="AM35" s="669"/>
      <c r="AN35" s="669"/>
      <c r="AO35" s="694"/>
      <c r="AP35" s="218"/>
      <c r="AQ35" s="724" t="s">
        <v>327</v>
      </c>
      <c r="AR35" s="725"/>
      <c r="AS35" s="725"/>
      <c r="AT35" s="725"/>
      <c r="AU35" s="725"/>
      <c r="AV35" s="725"/>
      <c r="AW35" s="725"/>
      <c r="AX35" s="725"/>
      <c r="AY35" s="725"/>
      <c r="AZ35" s="725"/>
      <c r="BA35" s="725"/>
      <c r="BB35" s="725"/>
      <c r="BC35" s="725"/>
      <c r="BD35" s="725"/>
      <c r="BE35" s="725"/>
      <c r="BF35" s="726"/>
      <c r="BG35" s="724" t="s">
        <v>328</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329</v>
      </c>
      <c r="CE35" s="704"/>
      <c r="CF35" s="704"/>
      <c r="CG35" s="704"/>
      <c r="CH35" s="704"/>
      <c r="CI35" s="704"/>
      <c r="CJ35" s="704"/>
      <c r="CK35" s="704"/>
      <c r="CL35" s="704"/>
      <c r="CM35" s="704"/>
      <c r="CN35" s="704"/>
      <c r="CO35" s="704"/>
      <c r="CP35" s="704"/>
      <c r="CQ35" s="705"/>
      <c r="CR35" s="665">
        <v>544245</v>
      </c>
      <c r="CS35" s="676"/>
      <c r="CT35" s="676"/>
      <c r="CU35" s="676"/>
      <c r="CV35" s="676"/>
      <c r="CW35" s="676"/>
      <c r="CX35" s="676"/>
      <c r="CY35" s="677"/>
      <c r="CZ35" s="668">
        <v>0.9</v>
      </c>
      <c r="DA35" s="678"/>
      <c r="DB35" s="678"/>
      <c r="DC35" s="679"/>
      <c r="DD35" s="671">
        <v>459680</v>
      </c>
      <c r="DE35" s="676"/>
      <c r="DF35" s="676"/>
      <c r="DG35" s="676"/>
      <c r="DH35" s="676"/>
      <c r="DI35" s="676"/>
      <c r="DJ35" s="676"/>
      <c r="DK35" s="677"/>
      <c r="DL35" s="671">
        <v>459680</v>
      </c>
      <c r="DM35" s="676"/>
      <c r="DN35" s="676"/>
      <c r="DO35" s="676"/>
      <c r="DP35" s="676"/>
      <c r="DQ35" s="676"/>
      <c r="DR35" s="676"/>
      <c r="DS35" s="676"/>
      <c r="DT35" s="676"/>
      <c r="DU35" s="676"/>
      <c r="DV35" s="677"/>
      <c r="DW35" s="668">
        <v>1.5</v>
      </c>
      <c r="DX35" s="678"/>
      <c r="DY35" s="678"/>
      <c r="DZ35" s="678"/>
      <c r="EA35" s="678"/>
      <c r="EB35" s="678"/>
      <c r="EC35" s="699"/>
    </row>
    <row r="36" spans="2:133" ht="11.25" customHeight="1" x14ac:dyDescent="0.15">
      <c r="B36" s="662" t="s">
        <v>330</v>
      </c>
      <c r="C36" s="663"/>
      <c r="D36" s="663"/>
      <c r="E36" s="663"/>
      <c r="F36" s="663"/>
      <c r="G36" s="663"/>
      <c r="H36" s="663"/>
      <c r="I36" s="663"/>
      <c r="J36" s="663"/>
      <c r="K36" s="663"/>
      <c r="L36" s="663"/>
      <c r="M36" s="663"/>
      <c r="N36" s="663"/>
      <c r="O36" s="663"/>
      <c r="P36" s="663"/>
      <c r="Q36" s="664"/>
      <c r="R36" s="665">
        <v>506761</v>
      </c>
      <c r="S36" s="666"/>
      <c r="T36" s="666"/>
      <c r="U36" s="666"/>
      <c r="V36" s="666"/>
      <c r="W36" s="666"/>
      <c r="X36" s="666"/>
      <c r="Y36" s="667"/>
      <c r="Z36" s="692">
        <v>0.8</v>
      </c>
      <c r="AA36" s="692"/>
      <c r="AB36" s="692"/>
      <c r="AC36" s="692"/>
      <c r="AD36" s="693" t="s">
        <v>128</v>
      </c>
      <c r="AE36" s="693"/>
      <c r="AF36" s="693"/>
      <c r="AG36" s="693"/>
      <c r="AH36" s="693"/>
      <c r="AI36" s="693"/>
      <c r="AJ36" s="693"/>
      <c r="AK36" s="693"/>
      <c r="AL36" s="668" t="s">
        <v>128</v>
      </c>
      <c r="AM36" s="669"/>
      <c r="AN36" s="669"/>
      <c r="AO36" s="694"/>
      <c r="AP36" s="218"/>
      <c r="AQ36" s="715" t="s">
        <v>331</v>
      </c>
      <c r="AR36" s="716"/>
      <c r="AS36" s="716"/>
      <c r="AT36" s="716"/>
      <c r="AU36" s="716"/>
      <c r="AV36" s="716"/>
      <c r="AW36" s="716"/>
      <c r="AX36" s="716"/>
      <c r="AY36" s="717"/>
      <c r="AZ36" s="718">
        <v>7460700</v>
      </c>
      <c r="BA36" s="719"/>
      <c r="BB36" s="719"/>
      <c r="BC36" s="719"/>
      <c r="BD36" s="719"/>
      <c r="BE36" s="719"/>
      <c r="BF36" s="720"/>
      <c r="BG36" s="721" t="s">
        <v>332</v>
      </c>
      <c r="BH36" s="722"/>
      <c r="BI36" s="722"/>
      <c r="BJ36" s="722"/>
      <c r="BK36" s="722"/>
      <c r="BL36" s="722"/>
      <c r="BM36" s="722"/>
      <c r="BN36" s="722"/>
      <c r="BO36" s="722"/>
      <c r="BP36" s="722"/>
      <c r="BQ36" s="722"/>
      <c r="BR36" s="722"/>
      <c r="BS36" s="722"/>
      <c r="BT36" s="722"/>
      <c r="BU36" s="723"/>
      <c r="BV36" s="718">
        <v>132373</v>
      </c>
      <c r="BW36" s="719"/>
      <c r="BX36" s="719"/>
      <c r="BY36" s="719"/>
      <c r="BZ36" s="719"/>
      <c r="CA36" s="719"/>
      <c r="CB36" s="720"/>
      <c r="CD36" s="707" t="s">
        <v>333</v>
      </c>
      <c r="CE36" s="704"/>
      <c r="CF36" s="704"/>
      <c r="CG36" s="704"/>
      <c r="CH36" s="704"/>
      <c r="CI36" s="704"/>
      <c r="CJ36" s="704"/>
      <c r="CK36" s="704"/>
      <c r="CL36" s="704"/>
      <c r="CM36" s="704"/>
      <c r="CN36" s="704"/>
      <c r="CO36" s="704"/>
      <c r="CP36" s="704"/>
      <c r="CQ36" s="705"/>
      <c r="CR36" s="665">
        <v>6896313</v>
      </c>
      <c r="CS36" s="666"/>
      <c r="CT36" s="666"/>
      <c r="CU36" s="666"/>
      <c r="CV36" s="666"/>
      <c r="CW36" s="666"/>
      <c r="CX36" s="666"/>
      <c r="CY36" s="667"/>
      <c r="CZ36" s="668">
        <v>11.6</v>
      </c>
      <c r="DA36" s="678"/>
      <c r="DB36" s="678"/>
      <c r="DC36" s="679"/>
      <c r="DD36" s="671">
        <v>6282591</v>
      </c>
      <c r="DE36" s="666"/>
      <c r="DF36" s="666"/>
      <c r="DG36" s="666"/>
      <c r="DH36" s="666"/>
      <c r="DI36" s="666"/>
      <c r="DJ36" s="666"/>
      <c r="DK36" s="667"/>
      <c r="DL36" s="671">
        <v>4339126</v>
      </c>
      <c r="DM36" s="666"/>
      <c r="DN36" s="666"/>
      <c r="DO36" s="666"/>
      <c r="DP36" s="666"/>
      <c r="DQ36" s="666"/>
      <c r="DR36" s="666"/>
      <c r="DS36" s="666"/>
      <c r="DT36" s="666"/>
      <c r="DU36" s="666"/>
      <c r="DV36" s="667"/>
      <c r="DW36" s="668">
        <v>13.7</v>
      </c>
      <c r="DX36" s="678"/>
      <c r="DY36" s="678"/>
      <c r="DZ36" s="678"/>
      <c r="EA36" s="678"/>
      <c r="EB36" s="678"/>
      <c r="EC36" s="699"/>
    </row>
    <row r="37" spans="2:133" ht="11.25" customHeight="1" x14ac:dyDescent="0.15">
      <c r="B37" s="662" t="s">
        <v>334</v>
      </c>
      <c r="C37" s="663"/>
      <c r="D37" s="663"/>
      <c r="E37" s="663"/>
      <c r="F37" s="663"/>
      <c r="G37" s="663"/>
      <c r="H37" s="663"/>
      <c r="I37" s="663"/>
      <c r="J37" s="663"/>
      <c r="K37" s="663"/>
      <c r="L37" s="663"/>
      <c r="M37" s="663"/>
      <c r="N37" s="663"/>
      <c r="O37" s="663"/>
      <c r="P37" s="663"/>
      <c r="Q37" s="664"/>
      <c r="R37" s="665">
        <v>377233</v>
      </c>
      <c r="S37" s="666"/>
      <c r="T37" s="666"/>
      <c r="U37" s="666"/>
      <c r="V37" s="666"/>
      <c r="W37" s="666"/>
      <c r="X37" s="666"/>
      <c r="Y37" s="667"/>
      <c r="Z37" s="692">
        <v>0.6</v>
      </c>
      <c r="AA37" s="692"/>
      <c r="AB37" s="692"/>
      <c r="AC37" s="692"/>
      <c r="AD37" s="693" t="s">
        <v>128</v>
      </c>
      <c r="AE37" s="693"/>
      <c r="AF37" s="693"/>
      <c r="AG37" s="693"/>
      <c r="AH37" s="693"/>
      <c r="AI37" s="693"/>
      <c r="AJ37" s="693"/>
      <c r="AK37" s="693"/>
      <c r="AL37" s="668" t="s">
        <v>128</v>
      </c>
      <c r="AM37" s="669"/>
      <c r="AN37" s="669"/>
      <c r="AO37" s="694"/>
      <c r="AQ37" s="700" t="s">
        <v>335</v>
      </c>
      <c r="AR37" s="701"/>
      <c r="AS37" s="701"/>
      <c r="AT37" s="701"/>
      <c r="AU37" s="701"/>
      <c r="AV37" s="701"/>
      <c r="AW37" s="701"/>
      <c r="AX37" s="701"/>
      <c r="AY37" s="702"/>
      <c r="AZ37" s="665">
        <v>1930000</v>
      </c>
      <c r="BA37" s="666"/>
      <c r="BB37" s="666"/>
      <c r="BC37" s="666"/>
      <c r="BD37" s="676"/>
      <c r="BE37" s="676"/>
      <c r="BF37" s="703"/>
      <c r="BG37" s="707" t="s">
        <v>336</v>
      </c>
      <c r="BH37" s="704"/>
      <c r="BI37" s="704"/>
      <c r="BJ37" s="704"/>
      <c r="BK37" s="704"/>
      <c r="BL37" s="704"/>
      <c r="BM37" s="704"/>
      <c r="BN37" s="704"/>
      <c r="BO37" s="704"/>
      <c r="BP37" s="704"/>
      <c r="BQ37" s="704"/>
      <c r="BR37" s="704"/>
      <c r="BS37" s="704"/>
      <c r="BT37" s="704"/>
      <c r="BU37" s="705"/>
      <c r="BV37" s="665">
        <v>-78824</v>
      </c>
      <c r="BW37" s="666"/>
      <c r="BX37" s="666"/>
      <c r="BY37" s="666"/>
      <c r="BZ37" s="666"/>
      <c r="CA37" s="666"/>
      <c r="CB37" s="706"/>
      <c r="CD37" s="707" t="s">
        <v>337</v>
      </c>
      <c r="CE37" s="704"/>
      <c r="CF37" s="704"/>
      <c r="CG37" s="704"/>
      <c r="CH37" s="704"/>
      <c r="CI37" s="704"/>
      <c r="CJ37" s="704"/>
      <c r="CK37" s="704"/>
      <c r="CL37" s="704"/>
      <c r="CM37" s="704"/>
      <c r="CN37" s="704"/>
      <c r="CO37" s="704"/>
      <c r="CP37" s="704"/>
      <c r="CQ37" s="705"/>
      <c r="CR37" s="665">
        <v>2588847</v>
      </c>
      <c r="CS37" s="676"/>
      <c r="CT37" s="676"/>
      <c r="CU37" s="676"/>
      <c r="CV37" s="676"/>
      <c r="CW37" s="676"/>
      <c r="CX37" s="676"/>
      <c r="CY37" s="677"/>
      <c r="CZ37" s="668">
        <v>4.4000000000000004</v>
      </c>
      <c r="DA37" s="678"/>
      <c r="DB37" s="678"/>
      <c r="DC37" s="679"/>
      <c r="DD37" s="671">
        <v>2468734</v>
      </c>
      <c r="DE37" s="676"/>
      <c r="DF37" s="676"/>
      <c r="DG37" s="676"/>
      <c r="DH37" s="676"/>
      <c r="DI37" s="676"/>
      <c r="DJ37" s="676"/>
      <c r="DK37" s="677"/>
      <c r="DL37" s="671">
        <v>2216859</v>
      </c>
      <c r="DM37" s="676"/>
      <c r="DN37" s="676"/>
      <c r="DO37" s="676"/>
      <c r="DP37" s="676"/>
      <c r="DQ37" s="676"/>
      <c r="DR37" s="676"/>
      <c r="DS37" s="676"/>
      <c r="DT37" s="676"/>
      <c r="DU37" s="676"/>
      <c r="DV37" s="677"/>
      <c r="DW37" s="668">
        <v>7</v>
      </c>
      <c r="DX37" s="678"/>
      <c r="DY37" s="678"/>
      <c r="DZ37" s="678"/>
      <c r="EA37" s="678"/>
      <c r="EB37" s="678"/>
      <c r="EC37" s="699"/>
    </row>
    <row r="38" spans="2:133" ht="11.25" customHeight="1" x14ac:dyDescent="0.15">
      <c r="B38" s="662" t="s">
        <v>338</v>
      </c>
      <c r="C38" s="663"/>
      <c r="D38" s="663"/>
      <c r="E38" s="663"/>
      <c r="F38" s="663"/>
      <c r="G38" s="663"/>
      <c r="H38" s="663"/>
      <c r="I38" s="663"/>
      <c r="J38" s="663"/>
      <c r="K38" s="663"/>
      <c r="L38" s="663"/>
      <c r="M38" s="663"/>
      <c r="N38" s="663"/>
      <c r="O38" s="663"/>
      <c r="P38" s="663"/>
      <c r="Q38" s="664"/>
      <c r="R38" s="665">
        <v>1996811</v>
      </c>
      <c r="S38" s="666"/>
      <c r="T38" s="666"/>
      <c r="U38" s="666"/>
      <c r="V38" s="666"/>
      <c r="W38" s="666"/>
      <c r="X38" s="666"/>
      <c r="Y38" s="667"/>
      <c r="Z38" s="692">
        <v>3.2</v>
      </c>
      <c r="AA38" s="692"/>
      <c r="AB38" s="692"/>
      <c r="AC38" s="692"/>
      <c r="AD38" s="693" t="s">
        <v>128</v>
      </c>
      <c r="AE38" s="693"/>
      <c r="AF38" s="693"/>
      <c r="AG38" s="693"/>
      <c r="AH38" s="693"/>
      <c r="AI38" s="693"/>
      <c r="AJ38" s="693"/>
      <c r="AK38" s="693"/>
      <c r="AL38" s="668" t="s">
        <v>128</v>
      </c>
      <c r="AM38" s="669"/>
      <c r="AN38" s="669"/>
      <c r="AO38" s="694"/>
      <c r="AQ38" s="700" t="s">
        <v>339</v>
      </c>
      <c r="AR38" s="701"/>
      <c r="AS38" s="701"/>
      <c r="AT38" s="701"/>
      <c r="AU38" s="701"/>
      <c r="AV38" s="701"/>
      <c r="AW38" s="701"/>
      <c r="AX38" s="701"/>
      <c r="AY38" s="702"/>
      <c r="AZ38" s="665">
        <v>1149000</v>
      </c>
      <c r="BA38" s="666"/>
      <c r="BB38" s="666"/>
      <c r="BC38" s="666"/>
      <c r="BD38" s="676"/>
      <c r="BE38" s="676"/>
      <c r="BF38" s="703"/>
      <c r="BG38" s="707" t="s">
        <v>340</v>
      </c>
      <c r="BH38" s="704"/>
      <c r="BI38" s="704"/>
      <c r="BJ38" s="704"/>
      <c r="BK38" s="704"/>
      <c r="BL38" s="704"/>
      <c r="BM38" s="704"/>
      <c r="BN38" s="704"/>
      <c r="BO38" s="704"/>
      <c r="BP38" s="704"/>
      <c r="BQ38" s="704"/>
      <c r="BR38" s="704"/>
      <c r="BS38" s="704"/>
      <c r="BT38" s="704"/>
      <c r="BU38" s="705"/>
      <c r="BV38" s="665">
        <v>18872</v>
      </c>
      <c r="BW38" s="666"/>
      <c r="BX38" s="666"/>
      <c r="BY38" s="666"/>
      <c r="BZ38" s="666"/>
      <c r="CA38" s="666"/>
      <c r="CB38" s="706"/>
      <c r="CD38" s="707" t="s">
        <v>341</v>
      </c>
      <c r="CE38" s="704"/>
      <c r="CF38" s="704"/>
      <c r="CG38" s="704"/>
      <c r="CH38" s="704"/>
      <c r="CI38" s="704"/>
      <c r="CJ38" s="704"/>
      <c r="CK38" s="704"/>
      <c r="CL38" s="704"/>
      <c r="CM38" s="704"/>
      <c r="CN38" s="704"/>
      <c r="CO38" s="704"/>
      <c r="CP38" s="704"/>
      <c r="CQ38" s="705"/>
      <c r="CR38" s="665">
        <v>4368663</v>
      </c>
      <c r="CS38" s="666"/>
      <c r="CT38" s="666"/>
      <c r="CU38" s="666"/>
      <c r="CV38" s="666"/>
      <c r="CW38" s="666"/>
      <c r="CX38" s="666"/>
      <c r="CY38" s="667"/>
      <c r="CZ38" s="668">
        <v>7.3</v>
      </c>
      <c r="DA38" s="678"/>
      <c r="DB38" s="678"/>
      <c r="DC38" s="679"/>
      <c r="DD38" s="671">
        <v>3545302</v>
      </c>
      <c r="DE38" s="666"/>
      <c r="DF38" s="666"/>
      <c r="DG38" s="666"/>
      <c r="DH38" s="666"/>
      <c r="DI38" s="666"/>
      <c r="DJ38" s="666"/>
      <c r="DK38" s="667"/>
      <c r="DL38" s="671">
        <v>3475790</v>
      </c>
      <c r="DM38" s="666"/>
      <c r="DN38" s="666"/>
      <c r="DO38" s="666"/>
      <c r="DP38" s="666"/>
      <c r="DQ38" s="666"/>
      <c r="DR38" s="666"/>
      <c r="DS38" s="666"/>
      <c r="DT38" s="666"/>
      <c r="DU38" s="666"/>
      <c r="DV38" s="667"/>
      <c r="DW38" s="668">
        <v>11</v>
      </c>
      <c r="DX38" s="678"/>
      <c r="DY38" s="678"/>
      <c r="DZ38" s="678"/>
      <c r="EA38" s="678"/>
      <c r="EB38" s="678"/>
      <c r="EC38" s="699"/>
    </row>
    <row r="39" spans="2:133" ht="11.25" customHeight="1" x14ac:dyDescent="0.15">
      <c r="B39" s="662" t="s">
        <v>342</v>
      </c>
      <c r="C39" s="663"/>
      <c r="D39" s="663"/>
      <c r="E39" s="663"/>
      <c r="F39" s="663"/>
      <c r="G39" s="663"/>
      <c r="H39" s="663"/>
      <c r="I39" s="663"/>
      <c r="J39" s="663"/>
      <c r="K39" s="663"/>
      <c r="L39" s="663"/>
      <c r="M39" s="663"/>
      <c r="N39" s="663"/>
      <c r="O39" s="663"/>
      <c r="P39" s="663"/>
      <c r="Q39" s="664"/>
      <c r="R39" s="665">
        <v>6568842</v>
      </c>
      <c r="S39" s="666"/>
      <c r="T39" s="666"/>
      <c r="U39" s="666"/>
      <c r="V39" s="666"/>
      <c r="W39" s="666"/>
      <c r="X39" s="666"/>
      <c r="Y39" s="667"/>
      <c r="Z39" s="692">
        <v>10.4</v>
      </c>
      <c r="AA39" s="692"/>
      <c r="AB39" s="692"/>
      <c r="AC39" s="692"/>
      <c r="AD39" s="693">
        <v>54093</v>
      </c>
      <c r="AE39" s="693"/>
      <c r="AF39" s="693"/>
      <c r="AG39" s="693"/>
      <c r="AH39" s="693"/>
      <c r="AI39" s="693"/>
      <c r="AJ39" s="693"/>
      <c r="AK39" s="693"/>
      <c r="AL39" s="668">
        <v>0.2</v>
      </c>
      <c r="AM39" s="669"/>
      <c r="AN39" s="669"/>
      <c r="AO39" s="694"/>
      <c r="AQ39" s="700" t="s">
        <v>343</v>
      </c>
      <c r="AR39" s="701"/>
      <c r="AS39" s="701"/>
      <c r="AT39" s="701"/>
      <c r="AU39" s="701"/>
      <c r="AV39" s="701"/>
      <c r="AW39" s="701"/>
      <c r="AX39" s="701"/>
      <c r="AY39" s="702"/>
      <c r="AZ39" s="665">
        <v>13037</v>
      </c>
      <c r="BA39" s="666"/>
      <c r="BB39" s="666"/>
      <c r="BC39" s="666"/>
      <c r="BD39" s="676"/>
      <c r="BE39" s="676"/>
      <c r="BF39" s="703"/>
      <c r="BG39" s="707" t="s">
        <v>344</v>
      </c>
      <c r="BH39" s="704"/>
      <c r="BI39" s="704"/>
      <c r="BJ39" s="704"/>
      <c r="BK39" s="704"/>
      <c r="BL39" s="704"/>
      <c r="BM39" s="704"/>
      <c r="BN39" s="704"/>
      <c r="BO39" s="704"/>
      <c r="BP39" s="704"/>
      <c r="BQ39" s="704"/>
      <c r="BR39" s="704"/>
      <c r="BS39" s="704"/>
      <c r="BT39" s="704"/>
      <c r="BU39" s="705"/>
      <c r="BV39" s="665">
        <v>28873</v>
      </c>
      <c r="BW39" s="666"/>
      <c r="BX39" s="666"/>
      <c r="BY39" s="666"/>
      <c r="BZ39" s="666"/>
      <c r="CA39" s="666"/>
      <c r="CB39" s="706"/>
      <c r="CD39" s="707" t="s">
        <v>345</v>
      </c>
      <c r="CE39" s="704"/>
      <c r="CF39" s="704"/>
      <c r="CG39" s="704"/>
      <c r="CH39" s="704"/>
      <c r="CI39" s="704"/>
      <c r="CJ39" s="704"/>
      <c r="CK39" s="704"/>
      <c r="CL39" s="704"/>
      <c r="CM39" s="704"/>
      <c r="CN39" s="704"/>
      <c r="CO39" s="704"/>
      <c r="CP39" s="704"/>
      <c r="CQ39" s="705"/>
      <c r="CR39" s="665">
        <v>4959381</v>
      </c>
      <c r="CS39" s="676"/>
      <c r="CT39" s="676"/>
      <c r="CU39" s="676"/>
      <c r="CV39" s="676"/>
      <c r="CW39" s="676"/>
      <c r="CX39" s="676"/>
      <c r="CY39" s="677"/>
      <c r="CZ39" s="668">
        <v>8.3000000000000007</v>
      </c>
      <c r="DA39" s="678"/>
      <c r="DB39" s="678"/>
      <c r="DC39" s="679"/>
      <c r="DD39" s="671">
        <v>4896907</v>
      </c>
      <c r="DE39" s="676"/>
      <c r="DF39" s="676"/>
      <c r="DG39" s="676"/>
      <c r="DH39" s="676"/>
      <c r="DI39" s="676"/>
      <c r="DJ39" s="676"/>
      <c r="DK39" s="677"/>
      <c r="DL39" s="671" t="s">
        <v>128</v>
      </c>
      <c r="DM39" s="676"/>
      <c r="DN39" s="676"/>
      <c r="DO39" s="676"/>
      <c r="DP39" s="676"/>
      <c r="DQ39" s="676"/>
      <c r="DR39" s="676"/>
      <c r="DS39" s="676"/>
      <c r="DT39" s="676"/>
      <c r="DU39" s="676"/>
      <c r="DV39" s="677"/>
      <c r="DW39" s="668" t="s">
        <v>128</v>
      </c>
      <c r="DX39" s="678"/>
      <c r="DY39" s="678"/>
      <c r="DZ39" s="678"/>
      <c r="EA39" s="678"/>
      <c r="EB39" s="678"/>
      <c r="EC39" s="699"/>
    </row>
    <row r="40" spans="2:133" ht="11.25" customHeight="1" x14ac:dyDescent="0.15">
      <c r="B40" s="662" t="s">
        <v>346</v>
      </c>
      <c r="C40" s="663"/>
      <c r="D40" s="663"/>
      <c r="E40" s="663"/>
      <c r="F40" s="663"/>
      <c r="G40" s="663"/>
      <c r="H40" s="663"/>
      <c r="I40" s="663"/>
      <c r="J40" s="663"/>
      <c r="K40" s="663"/>
      <c r="L40" s="663"/>
      <c r="M40" s="663"/>
      <c r="N40" s="663"/>
      <c r="O40" s="663"/>
      <c r="P40" s="663"/>
      <c r="Q40" s="664"/>
      <c r="R40" s="665">
        <v>4629500</v>
      </c>
      <c r="S40" s="666"/>
      <c r="T40" s="666"/>
      <c r="U40" s="666"/>
      <c r="V40" s="666"/>
      <c r="W40" s="666"/>
      <c r="X40" s="666"/>
      <c r="Y40" s="667"/>
      <c r="Z40" s="692">
        <v>7.3</v>
      </c>
      <c r="AA40" s="692"/>
      <c r="AB40" s="692"/>
      <c r="AC40" s="692"/>
      <c r="AD40" s="693" t="s">
        <v>128</v>
      </c>
      <c r="AE40" s="693"/>
      <c r="AF40" s="693"/>
      <c r="AG40" s="693"/>
      <c r="AH40" s="693"/>
      <c r="AI40" s="693"/>
      <c r="AJ40" s="693"/>
      <c r="AK40" s="693"/>
      <c r="AL40" s="668" t="s">
        <v>128</v>
      </c>
      <c r="AM40" s="669"/>
      <c r="AN40" s="669"/>
      <c r="AO40" s="694"/>
      <c r="AQ40" s="700" t="s">
        <v>347</v>
      </c>
      <c r="AR40" s="701"/>
      <c r="AS40" s="701"/>
      <c r="AT40" s="701"/>
      <c r="AU40" s="701"/>
      <c r="AV40" s="701"/>
      <c r="AW40" s="701"/>
      <c r="AX40" s="701"/>
      <c r="AY40" s="702"/>
      <c r="AZ40" s="665" t="s">
        <v>128</v>
      </c>
      <c r="BA40" s="666"/>
      <c r="BB40" s="666"/>
      <c r="BC40" s="666"/>
      <c r="BD40" s="676"/>
      <c r="BE40" s="676"/>
      <c r="BF40" s="703"/>
      <c r="BG40" s="708" t="s">
        <v>348</v>
      </c>
      <c r="BH40" s="709"/>
      <c r="BI40" s="709"/>
      <c r="BJ40" s="709"/>
      <c r="BK40" s="709"/>
      <c r="BL40" s="364"/>
      <c r="BM40" s="704" t="s">
        <v>349</v>
      </c>
      <c r="BN40" s="704"/>
      <c r="BO40" s="704"/>
      <c r="BP40" s="704"/>
      <c r="BQ40" s="704"/>
      <c r="BR40" s="704"/>
      <c r="BS40" s="704"/>
      <c r="BT40" s="704"/>
      <c r="BU40" s="705"/>
      <c r="BV40" s="665">
        <v>98</v>
      </c>
      <c r="BW40" s="666"/>
      <c r="BX40" s="666"/>
      <c r="BY40" s="666"/>
      <c r="BZ40" s="666"/>
      <c r="CA40" s="666"/>
      <c r="CB40" s="706"/>
      <c r="CD40" s="707" t="s">
        <v>350</v>
      </c>
      <c r="CE40" s="704"/>
      <c r="CF40" s="704"/>
      <c r="CG40" s="704"/>
      <c r="CH40" s="704"/>
      <c r="CI40" s="704"/>
      <c r="CJ40" s="704"/>
      <c r="CK40" s="704"/>
      <c r="CL40" s="704"/>
      <c r="CM40" s="704"/>
      <c r="CN40" s="704"/>
      <c r="CO40" s="704"/>
      <c r="CP40" s="704"/>
      <c r="CQ40" s="705"/>
      <c r="CR40" s="665">
        <v>3390271</v>
      </c>
      <c r="CS40" s="666"/>
      <c r="CT40" s="666"/>
      <c r="CU40" s="666"/>
      <c r="CV40" s="666"/>
      <c r="CW40" s="666"/>
      <c r="CX40" s="666"/>
      <c r="CY40" s="667"/>
      <c r="CZ40" s="668">
        <v>5.7</v>
      </c>
      <c r="DA40" s="678"/>
      <c r="DB40" s="678"/>
      <c r="DC40" s="679"/>
      <c r="DD40" s="671">
        <v>1092638</v>
      </c>
      <c r="DE40" s="666"/>
      <c r="DF40" s="666"/>
      <c r="DG40" s="666"/>
      <c r="DH40" s="666"/>
      <c r="DI40" s="666"/>
      <c r="DJ40" s="666"/>
      <c r="DK40" s="667"/>
      <c r="DL40" s="671" t="s">
        <v>128</v>
      </c>
      <c r="DM40" s="666"/>
      <c r="DN40" s="666"/>
      <c r="DO40" s="666"/>
      <c r="DP40" s="666"/>
      <c r="DQ40" s="666"/>
      <c r="DR40" s="666"/>
      <c r="DS40" s="666"/>
      <c r="DT40" s="666"/>
      <c r="DU40" s="666"/>
      <c r="DV40" s="667"/>
      <c r="DW40" s="668" t="s">
        <v>128</v>
      </c>
      <c r="DX40" s="678"/>
      <c r="DY40" s="678"/>
      <c r="DZ40" s="678"/>
      <c r="EA40" s="678"/>
      <c r="EB40" s="678"/>
      <c r="EC40" s="699"/>
    </row>
    <row r="41" spans="2:133" ht="11.25" customHeight="1" x14ac:dyDescent="0.15">
      <c r="B41" s="662" t="s">
        <v>351</v>
      </c>
      <c r="C41" s="663"/>
      <c r="D41" s="663"/>
      <c r="E41" s="663"/>
      <c r="F41" s="663"/>
      <c r="G41" s="663"/>
      <c r="H41" s="663"/>
      <c r="I41" s="663"/>
      <c r="J41" s="663"/>
      <c r="K41" s="663"/>
      <c r="L41" s="663"/>
      <c r="M41" s="663"/>
      <c r="N41" s="663"/>
      <c r="O41" s="663"/>
      <c r="P41" s="663"/>
      <c r="Q41" s="664"/>
      <c r="R41" s="665" t="s">
        <v>128</v>
      </c>
      <c r="S41" s="666"/>
      <c r="T41" s="666"/>
      <c r="U41" s="666"/>
      <c r="V41" s="666"/>
      <c r="W41" s="666"/>
      <c r="X41" s="666"/>
      <c r="Y41" s="667"/>
      <c r="Z41" s="692" t="s">
        <v>128</v>
      </c>
      <c r="AA41" s="692"/>
      <c r="AB41" s="692"/>
      <c r="AC41" s="692"/>
      <c r="AD41" s="693" t="s">
        <v>128</v>
      </c>
      <c r="AE41" s="693"/>
      <c r="AF41" s="693"/>
      <c r="AG41" s="693"/>
      <c r="AH41" s="693"/>
      <c r="AI41" s="693"/>
      <c r="AJ41" s="693"/>
      <c r="AK41" s="693"/>
      <c r="AL41" s="668" t="s">
        <v>128</v>
      </c>
      <c r="AM41" s="669"/>
      <c r="AN41" s="669"/>
      <c r="AO41" s="694"/>
      <c r="AQ41" s="700" t="s">
        <v>352</v>
      </c>
      <c r="AR41" s="701"/>
      <c r="AS41" s="701"/>
      <c r="AT41" s="701"/>
      <c r="AU41" s="701"/>
      <c r="AV41" s="701"/>
      <c r="AW41" s="701"/>
      <c r="AX41" s="701"/>
      <c r="AY41" s="702"/>
      <c r="AZ41" s="665">
        <v>862436</v>
      </c>
      <c r="BA41" s="666"/>
      <c r="BB41" s="666"/>
      <c r="BC41" s="666"/>
      <c r="BD41" s="676"/>
      <c r="BE41" s="676"/>
      <c r="BF41" s="703"/>
      <c r="BG41" s="708"/>
      <c r="BH41" s="709"/>
      <c r="BI41" s="709"/>
      <c r="BJ41" s="709"/>
      <c r="BK41" s="709"/>
      <c r="BL41" s="364"/>
      <c r="BM41" s="704" t="s">
        <v>353</v>
      </c>
      <c r="BN41" s="704"/>
      <c r="BO41" s="704"/>
      <c r="BP41" s="704"/>
      <c r="BQ41" s="704"/>
      <c r="BR41" s="704"/>
      <c r="BS41" s="704"/>
      <c r="BT41" s="704"/>
      <c r="BU41" s="705"/>
      <c r="BV41" s="665" t="s">
        <v>128</v>
      </c>
      <c r="BW41" s="666"/>
      <c r="BX41" s="666"/>
      <c r="BY41" s="666"/>
      <c r="BZ41" s="666"/>
      <c r="CA41" s="666"/>
      <c r="CB41" s="706"/>
      <c r="CD41" s="707" t="s">
        <v>354</v>
      </c>
      <c r="CE41" s="704"/>
      <c r="CF41" s="704"/>
      <c r="CG41" s="704"/>
      <c r="CH41" s="704"/>
      <c r="CI41" s="704"/>
      <c r="CJ41" s="704"/>
      <c r="CK41" s="704"/>
      <c r="CL41" s="704"/>
      <c r="CM41" s="704"/>
      <c r="CN41" s="704"/>
      <c r="CO41" s="704"/>
      <c r="CP41" s="704"/>
      <c r="CQ41" s="705"/>
      <c r="CR41" s="665" t="s">
        <v>128</v>
      </c>
      <c r="CS41" s="676"/>
      <c r="CT41" s="676"/>
      <c r="CU41" s="676"/>
      <c r="CV41" s="676"/>
      <c r="CW41" s="676"/>
      <c r="CX41" s="676"/>
      <c r="CY41" s="677"/>
      <c r="CZ41" s="668" t="s">
        <v>128</v>
      </c>
      <c r="DA41" s="678"/>
      <c r="DB41" s="678"/>
      <c r="DC41" s="679"/>
      <c r="DD41" s="671" t="s">
        <v>128</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15">
      <c r="B42" s="662" t="s">
        <v>355</v>
      </c>
      <c r="C42" s="663"/>
      <c r="D42" s="663"/>
      <c r="E42" s="663"/>
      <c r="F42" s="663"/>
      <c r="G42" s="663"/>
      <c r="H42" s="663"/>
      <c r="I42" s="663"/>
      <c r="J42" s="663"/>
      <c r="K42" s="663"/>
      <c r="L42" s="663"/>
      <c r="M42" s="663"/>
      <c r="N42" s="663"/>
      <c r="O42" s="663"/>
      <c r="P42" s="663"/>
      <c r="Q42" s="664"/>
      <c r="R42" s="665" t="s">
        <v>128</v>
      </c>
      <c r="S42" s="666"/>
      <c r="T42" s="666"/>
      <c r="U42" s="666"/>
      <c r="V42" s="666"/>
      <c r="W42" s="666"/>
      <c r="X42" s="666"/>
      <c r="Y42" s="667"/>
      <c r="Z42" s="692" t="s">
        <v>128</v>
      </c>
      <c r="AA42" s="692"/>
      <c r="AB42" s="692"/>
      <c r="AC42" s="692"/>
      <c r="AD42" s="693" t="s">
        <v>128</v>
      </c>
      <c r="AE42" s="693"/>
      <c r="AF42" s="693"/>
      <c r="AG42" s="693"/>
      <c r="AH42" s="693"/>
      <c r="AI42" s="693"/>
      <c r="AJ42" s="693"/>
      <c r="AK42" s="693"/>
      <c r="AL42" s="668" t="s">
        <v>128</v>
      </c>
      <c r="AM42" s="669"/>
      <c r="AN42" s="669"/>
      <c r="AO42" s="694"/>
      <c r="AQ42" s="712" t="s">
        <v>356</v>
      </c>
      <c r="AR42" s="713"/>
      <c r="AS42" s="713"/>
      <c r="AT42" s="713"/>
      <c r="AU42" s="713"/>
      <c r="AV42" s="713"/>
      <c r="AW42" s="713"/>
      <c r="AX42" s="713"/>
      <c r="AY42" s="714"/>
      <c r="AZ42" s="645">
        <v>3506227</v>
      </c>
      <c r="BA42" s="680"/>
      <c r="BB42" s="680"/>
      <c r="BC42" s="680"/>
      <c r="BD42" s="646"/>
      <c r="BE42" s="646"/>
      <c r="BF42" s="695"/>
      <c r="BG42" s="710"/>
      <c r="BH42" s="711"/>
      <c r="BI42" s="711"/>
      <c r="BJ42" s="711"/>
      <c r="BK42" s="711"/>
      <c r="BL42" s="365"/>
      <c r="BM42" s="696" t="s">
        <v>357</v>
      </c>
      <c r="BN42" s="696"/>
      <c r="BO42" s="696"/>
      <c r="BP42" s="696"/>
      <c r="BQ42" s="696"/>
      <c r="BR42" s="696"/>
      <c r="BS42" s="696"/>
      <c r="BT42" s="696"/>
      <c r="BU42" s="697"/>
      <c r="BV42" s="645">
        <v>328</v>
      </c>
      <c r="BW42" s="680"/>
      <c r="BX42" s="680"/>
      <c r="BY42" s="680"/>
      <c r="BZ42" s="680"/>
      <c r="CA42" s="680"/>
      <c r="CB42" s="698"/>
      <c r="CD42" s="662" t="s">
        <v>358</v>
      </c>
      <c r="CE42" s="663"/>
      <c r="CF42" s="663"/>
      <c r="CG42" s="663"/>
      <c r="CH42" s="663"/>
      <c r="CI42" s="663"/>
      <c r="CJ42" s="663"/>
      <c r="CK42" s="663"/>
      <c r="CL42" s="663"/>
      <c r="CM42" s="663"/>
      <c r="CN42" s="663"/>
      <c r="CO42" s="663"/>
      <c r="CP42" s="663"/>
      <c r="CQ42" s="664"/>
      <c r="CR42" s="665">
        <v>6182274</v>
      </c>
      <c r="CS42" s="676"/>
      <c r="CT42" s="676"/>
      <c r="CU42" s="676"/>
      <c r="CV42" s="676"/>
      <c r="CW42" s="676"/>
      <c r="CX42" s="676"/>
      <c r="CY42" s="677"/>
      <c r="CZ42" s="668">
        <v>10.4</v>
      </c>
      <c r="DA42" s="678"/>
      <c r="DB42" s="678"/>
      <c r="DC42" s="679"/>
      <c r="DD42" s="671">
        <v>2279791</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15">
      <c r="B43" s="662" t="s">
        <v>359</v>
      </c>
      <c r="C43" s="663"/>
      <c r="D43" s="663"/>
      <c r="E43" s="663"/>
      <c r="F43" s="663"/>
      <c r="G43" s="663"/>
      <c r="H43" s="663"/>
      <c r="I43" s="663"/>
      <c r="J43" s="663"/>
      <c r="K43" s="663"/>
      <c r="L43" s="663"/>
      <c r="M43" s="663"/>
      <c r="N43" s="663"/>
      <c r="O43" s="663"/>
      <c r="P43" s="663"/>
      <c r="Q43" s="664"/>
      <c r="R43" s="665">
        <v>2614100</v>
      </c>
      <c r="S43" s="666"/>
      <c r="T43" s="666"/>
      <c r="U43" s="666"/>
      <c r="V43" s="666"/>
      <c r="W43" s="666"/>
      <c r="X43" s="666"/>
      <c r="Y43" s="667"/>
      <c r="Z43" s="692">
        <v>4.0999999999999996</v>
      </c>
      <c r="AA43" s="692"/>
      <c r="AB43" s="692"/>
      <c r="AC43" s="692"/>
      <c r="AD43" s="693" t="s">
        <v>128</v>
      </c>
      <c r="AE43" s="693"/>
      <c r="AF43" s="693"/>
      <c r="AG43" s="693"/>
      <c r="AH43" s="693"/>
      <c r="AI43" s="693"/>
      <c r="AJ43" s="693"/>
      <c r="AK43" s="693"/>
      <c r="AL43" s="668" t="s">
        <v>128</v>
      </c>
      <c r="AM43" s="669"/>
      <c r="AN43" s="669"/>
      <c r="AO43" s="694"/>
      <c r="BV43" s="219"/>
      <c r="BW43" s="219"/>
      <c r="BX43" s="219"/>
      <c r="BY43" s="219"/>
      <c r="BZ43" s="219"/>
      <c r="CA43" s="219"/>
      <c r="CB43" s="219"/>
      <c r="CD43" s="662" t="s">
        <v>360</v>
      </c>
      <c r="CE43" s="663"/>
      <c r="CF43" s="663"/>
      <c r="CG43" s="663"/>
      <c r="CH43" s="663"/>
      <c r="CI43" s="663"/>
      <c r="CJ43" s="663"/>
      <c r="CK43" s="663"/>
      <c r="CL43" s="663"/>
      <c r="CM43" s="663"/>
      <c r="CN43" s="663"/>
      <c r="CO43" s="663"/>
      <c r="CP43" s="663"/>
      <c r="CQ43" s="664"/>
      <c r="CR43" s="665">
        <v>175673</v>
      </c>
      <c r="CS43" s="676"/>
      <c r="CT43" s="676"/>
      <c r="CU43" s="676"/>
      <c r="CV43" s="676"/>
      <c r="CW43" s="676"/>
      <c r="CX43" s="676"/>
      <c r="CY43" s="677"/>
      <c r="CZ43" s="668">
        <v>0.3</v>
      </c>
      <c r="DA43" s="678"/>
      <c r="DB43" s="678"/>
      <c r="DC43" s="679"/>
      <c r="DD43" s="671">
        <v>174793</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15">
      <c r="B44" s="642" t="s">
        <v>361</v>
      </c>
      <c r="C44" s="643"/>
      <c r="D44" s="643"/>
      <c r="E44" s="643"/>
      <c r="F44" s="643"/>
      <c r="G44" s="643"/>
      <c r="H44" s="643"/>
      <c r="I44" s="643"/>
      <c r="J44" s="643"/>
      <c r="K44" s="643"/>
      <c r="L44" s="643"/>
      <c r="M44" s="643"/>
      <c r="N44" s="643"/>
      <c r="O44" s="643"/>
      <c r="P44" s="643"/>
      <c r="Q44" s="644"/>
      <c r="R44" s="645">
        <v>63231712</v>
      </c>
      <c r="S44" s="680"/>
      <c r="T44" s="680"/>
      <c r="U44" s="680"/>
      <c r="V44" s="680"/>
      <c r="W44" s="680"/>
      <c r="X44" s="680"/>
      <c r="Y44" s="681"/>
      <c r="Z44" s="682">
        <v>100</v>
      </c>
      <c r="AA44" s="682"/>
      <c r="AB44" s="682"/>
      <c r="AC44" s="682"/>
      <c r="AD44" s="683">
        <v>29076259</v>
      </c>
      <c r="AE44" s="683"/>
      <c r="AF44" s="683"/>
      <c r="AG44" s="683"/>
      <c r="AH44" s="683"/>
      <c r="AI44" s="683"/>
      <c r="AJ44" s="683"/>
      <c r="AK44" s="683"/>
      <c r="AL44" s="648">
        <v>100</v>
      </c>
      <c r="AM44" s="684"/>
      <c r="AN44" s="684"/>
      <c r="AO44" s="685"/>
      <c r="CD44" s="686" t="s">
        <v>308</v>
      </c>
      <c r="CE44" s="687"/>
      <c r="CF44" s="662" t="s">
        <v>362</v>
      </c>
      <c r="CG44" s="663"/>
      <c r="CH44" s="663"/>
      <c r="CI44" s="663"/>
      <c r="CJ44" s="663"/>
      <c r="CK44" s="663"/>
      <c r="CL44" s="663"/>
      <c r="CM44" s="663"/>
      <c r="CN44" s="663"/>
      <c r="CO44" s="663"/>
      <c r="CP44" s="663"/>
      <c r="CQ44" s="664"/>
      <c r="CR44" s="665">
        <v>6133803</v>
      </c>
      <c r="CS44" s="666"/>
      <c r="CT44" s="666"/>
      <c r="CU44" s="666"/>
      <c r="CV44" s="666"/>
      <c r="CW44" s="666"/>
      <c r="CX44" s="666"/>
      <c r="CY44" s="667"/>
      <c r="CZ44" s="668">
        <v>10.3</v>
      </c>
      <c r="DA44" s="669"/>
      <c r="DB44" s="669"/>
      <c r="DC44" s="670"/>
      <c r="DD44" s="671">
        <v>2231320</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363</v>
      </c>
      <c r="CG45" s="663"/>
      <c r="CH45" s="663"/>
      <c r="CI45" s="663"/>
      <c r="CJ45" s="663"/>
      <c r="CK45" s="663"/>
      <c r="CL45" s="663"/>
      <c r="CM45" s="663"/>
      <c r="CN45" s="663"/>
      <c r="CO45" s="663"/>
      <c r="CP45" s="663"/>
      <c r="CQ45" s="664"/>
      <c r="CR45" s="665">
        <v>2576122</v>
      </c>
      <c r="CS45" s="676"/>
      <c r="CT45" s="676"/>
      <c r="CU45" s="676"/>
      <c r="CV45" s="676"/>
      <c r="CW45" s="676"/>
      <c r="CX45" s="676"/>
      <c r="CY45" s="677"/>
      <c r="CZ45" s="668">
        <v>4.3</v>
      </c>
      <c r="DA45" s="678"/>
      <c r="DB45" s="678"/>
      <c r="DC45" s="679"/>
      <c r="DD45" s="671">
        <v>133864</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15">
      <c r="B46" s="221" t="s">
        <v>364</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365</v>
      </c>
      <c r="CG46" s="663"/>
      <c r="CH46" s="663"/>
      <c r="CI46" s="663"/>
      <c r="CJ46" s="663"/>
      <c r="CK46" s="663"/>
      <c r="CL46" s="663"/>
      <c r="CM46" s="663"/>
      <c r="CN46" s="663"/>
      <c r="CO46" s="663"/>
      <c r="CP46" s="663"/>
      <c r="CQ46" s="664"/>
      <c r="CR46" s="665">
        <v>3326050</v>
      </c>
      <c r="CS46" s="666"/>
      <c r="CT46" s="666"/>
      <c r="CU46" s="666"/>
      <c r="CV46" s="666"/>
      <c r="CW46" s="666"/>
      <c r="CX46" s="666"/>
      <c r="CY46" s="667"/>
      <c r="CZ46" s="668">
        <v>5.6</v>
      </c>
      <c r="DA46" s="669"/>
      <c r="DB46" s="669"/>
      <c r="DC46" s="670"/>
      <c r="DD46" s="671">
        <v>1969247</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15">
      <c r="B47" s="675" t="s">
        <v>366</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367</v>
      </c>
      <c r="CG47" s="663"/>
      <c r="CH47" s="663"/>
      <c r="CI47" s="663"/>
      <c r="CJ47" s="663"/>
      <c r="CK47" s="663"/>
      <c r="CL47" s="663"/>
      <c r="CM47" s="663"/>
      <c r="CN47" s="663"/>
      <c r="CO47" s="663"/>
      <c r="CP47" s="663"/>
      <c r="CQ47" s="664"/>
      <c r="CR47" s="665">
        <v>48471</v>
      </c>
      <c r="CS47" s="676"/>
      <c r="CT47" s="676"/>
      <c r="CU47" s="676"/>
      <c r="CV47" s="676"/>
      <c r="CW47" s="676"/>
      <c r="CX47" s="676"/>
      <c r="CY47" s="677"/>
      <c r="CZ47" s="668">
        <v>0.1</v>
      </c>
      <c r="DA47" s="678"/>
      <c r="DB47" s="678"/>
      <c r="DC47" s="679"/>
      <c r="DD47" s="671">
        <v>48471</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x14ac:dyDescent="0.15">
      <c r="B48" s="661" t="s">
        <v>368</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369</v>
      </c>
      <c r="CG48" s="663"/>
      <c r="CH48" s="663"/>
      <c r="CI48" s="663"/>
      <c r="CJ48" s="663"/>
      <c r="CK48" s="663"/>
      <c r="CL48" s="663"/>
      <c r="CM48" s="663"/>
      <c r="CN48" s="663"/>
      <c r="CO48" s="663"/>
      <c r="CP48" s="663"/>
      <c r="CQ48" s="664"/>
      <c r="CR48" s="665" t="s">
        <v>128</v>
      </c>
      <c r="CS48" s="666"/>
      <c r="CT48" s="666"/>
      <c r="CU48" s="666"/>
      <c r="CV48" s="666"/>
      <c r="CW48" s="666"/>
      <c r="CX48" s="666"/>
      <c r="CY48" s="667"/>
      <c r="CZ48" s="668" t="s">
        <v>128</v>
      </c>
      <c r="DA48" s="669"/>
      <c r="DB48" s="669"/>
      <c r="DC48" s="670"/>
      <c r="DD48" s="671" t="s">
        <v>128</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15">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370</v>
      </c>
      <c r="CE49" s="643"/>
      <c r="CF49" s="643"/>
      <c r="CG49" s="643"/>
      <c r="CH49" s="643"/>
      <c r="CI49" s="643"/>
      <c r="CJ49" s="643"/>
      <c r="CK49" s="643"/>
      <c r="CL49" s="643"/>
      <c r="CM49" s="643"/>
      <c r="CN49" s="643"/>
      <c r="CO49" s="643"/>
      <c r="CP49" s="643"/>
      <c r="CQ49" s="644"/>
      <c r="CR49" s="645">
        <v>59450142</v>
      </c>
      <c r="CS49" s="646"/>
      <c r="CT49" s="646"/>
      <c r="CU49" s="646"/>
      <c r="CV49" s="646"/>
      <c r="CW49" s="646"/>
      <c r="CX49" s="646"/>
      <c r="CY49" s="647"/>
      <c r="CZ49" s="648">
        <v>100</v>
      </c>
      <c r="DA49" s="649"/>
      <c r="DB49" s="649"/>
      <c r="DC49" s="650"/>
      <c r="DD49" s="651">
        <v>37650732</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x14ac:dyDescent="0.15">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k72RS/p7f+VOIe472AsZO08tCM/B3k9hekdpFCaGsImWC/WU0BZCGXoA1vluC4qliK09HeTFgfhIakKgt+bY9g==" saltValue="hpmvT4K90U8GG8MdXQXLy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371</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372</v>
      </c>
      <c r="DK2" s="788"/>
      <c r="DL2" s="788"/>
      <c r="DM2" s="788"/>
      <c r="DN2" s="788"/>
      <c r="DO2" s="789"/>
      <c r="DP2" s="224"/>
      <c r="DQ2" s="787" t="s">
        <v>373</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374</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375</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376</v>
      </c>
      <c r="B5" s="793"/>
      <c r="C5" s="793"/>
      <c r="D5" s="793"/>
      <c r="E5" s="793"/>
      <c r="F5" s="793"/>
      <c r="G5" s="793"/>
      <c r="H5" s="793"/>
      <c r="I5" s="793"/>
      <c r="J5" s="793"/>
      <c r="K5" s="793"/>
      <c r="L5" s="793"/>
      <c r="M5" s="793"/>
      <c r="N5" s="793"/>
      <c r="O5" s="793"/>
      <c r="P5" s="794"/>
      <c r="Q5" s="798" t="s">
        <v>377</v>
      </c>
      <c r="R5" s="799"/>
      <c r="S5" s="799"/>
      <c r="T5" s="799"/>
      <c r="U5" s="800"/>
      <c r="V5" s="798" t="s">
        <v>378</v>
      </c>
      <c r="W5" s="799"/>
      <c r="X5" s="799"/>
      <c r="Y5" s="799"/>
      <c r="Z5" s="800"/>
      <c r="AA5" s="798" t="s">
        <v>379</v>
      </c>
      <c r="AB5" s="799"/>
      <c r="AC5" s="799"/>
      <c r="AD5" s="799"/>
      <c r="AE5" s="799"/>
      <c r="AF5" s="804" t="s">
        <v>380</v>
      </c>
      <c r="AG5" s="799"/>
      <c r="AH5" s="799"/>
      <c r="AI5" s="799"/>
      <c r="AJ5" s="805"/>
      <c r="AK5" s="799" t="s">
        <v>381</v>
      </c>
      <c r="AL5" s="799"/>
      <c r="AM5" s="799"/>
      <c r="AN5" s="799"/>
      <c r="AO5" s="800"/>
      <c r="AP5" s="798" t="s">
        <v>382</v>
      </c>
      <c r="AQ5" s="799"/>
      <c r="AR5" s="799"/>
      <c r="AS5" s="799"/>
      <c r="AT5" s="800"/>
      <c r="AU5" s="798" t="s">
        <v>383</v>
      </c>
      <c r="AV5" s="799"/>
      <c r="AW5" s="799"/>
      <c r="AX5" s="799"/>
      <c r="AY5" s="805"/>
      <c r="AZ5" s="228"/>
      <c r="BA5" s="228"/>
      <c r="BB5" s="228"/>
      <c r="BC5" s="228"/>
      <c r="BD5" s="228"/>
      <c r="BE5" s="229"/>
      <c r="BF5" s="229"/>
      <c r="BG5" s="229"/>
      <c r="BH5" s="229"/>
      <c r="BI5" s="229"/>
      <c r="BJ5" s="229"/>
      <c r="BK5" s="229"/>
      <c r="BL5" s="229"/>
      <c r="BM5" s="229"/>
      <c r="BN5" s="229"/>
      <c r="BO5" s="229"/>
      <c r="BP5" s="229"/>
      <c r="BQ5" s="792" t="s">
        <v>384</v>
      </c>
      <c r="BR5" s="793"/>
      <c r="BS5" s="793"/>
      <c r="BT5" s="793"/>
      <c r="BU5" s="793"/>
      <c r="BV5" s="793"/>
      <c r="BW5" s="793"/>
      <c r="BX5" s="793"/>
      <c r="BY5" s="793"/>
      <c r="BZ5" s="793"/>
      <c r="CA5" s="793"/>
      <c r="CB5" s="793"/>
      <c r="CC5" s="793"/>
      <c r="CD5" s="793"/>
      <c r="CE5" s="793"/>
      <c r="CF5" s="793"/>
      <c r="CG5" s="794"/>
      <c r="CH5" s="798" t="s">
        <v>385</v>
      </c>
      <c r="CI5" s="799"/>
      <c r="CJ5" s="799"/>
      <c r="CK5" s="799"/>
      <c r="CL5" s="800"/>
      <c r="CM5" s="798" t="s">
        <v>386</v>
      </c>
      <c r="CN5" s="799"/>
      <c r="CO5" s="799"/>
      <c r="CP5" s="799"/>
      <c r="CQ5" s="800"/>
      <c r="CR5" s="798" t="s">
        <v>387</v>
      </c>
      <c r="CS5" s="799"/>
      <c r="CT5" s="799"/>
      <c r="CU5" s="799"/>
      <c r="CV5" s="800"/>
      <c r="CW5" s="798" t="s">
        <v>388</v>
      </c>
      <c r="CX5" s="799"/>
      <c r="CY5" s="799"/>
      <c r="CZ5" s="799"/>
      <c r="DA5" s="800"/>
      <c r="DB5" s="798" t="s">
        <v>389</v>
      </c>
      <c r="DC5" s="799"/>
      <c r="DD5" s="799"/>
      <c r="DE5" s="799"/>
      <c r="DF5" s="800"/>
      <c r="DG5" s="828" t="s">
        <v>390</v>
      </c>
      <c r="DH5" s="829"/>
      <c r="DI5" s="829"/>
      <c r="DJ5" s="829"/>
      <c r="DK5" s="830"/>
      <c r="DL5" s="828" t="s">
        <v>391</v>
      </c>
      <c r="DM5" s="829"/>
      <c r="DN5" s="829"/>
      <c r="DO5" s="829"/>
      <c r="DP5" s="830"/>
      <c r="DQ5" s="798" t="s">
        <v>392</v>
      </c>
      <c r="DR5" s="799"/>
      <c r="DS5" s="799"/>
      <c r="DT5" s="799"/>
      <c r="DU5" s="800"/>
      <c r="DV5" s="798" t="s">
        <v>383</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15">
      <c r="A7" s="232">
        <v>1</v>
      </c>
      <c r="B7" s="814" t="s">
        <v>393</v>
      </c>
      <c r="C7" s="815"/>
      <c r="D7" s="815"/>
      <c r="E7" s="815"/>
      <c r="F7" s="815"/>
      <c r="G7" s="815"/>
      <c r="H7" s="815"/>
      <c r="I7" s="815"/>
      <c r="J7" s="815"/>
      <c r="K7" s="815"/>
      <c r="L7" s="815"/>
      <c r="M7" s="815"/>
      <c r="N7" s="815"/>
      <c r="O7" s="815"/>
      <c r="P7" s="816"/>
      <c r="Q7" s="817">
        <v>63309</v>
      </c>
      <c r="R7" s="818"/>
      <c r="S7" s="818"/>
      <c r="T7" s="818"/>
      <c r="U7" s="818"/>
      <c r="V7" s="818">
        <v>59528</v>
      </c>
      <c r="W7" s="818"/>
      <c r="X7" s="818"/>
      <c r="Y7" s="818"/>
      <c r="Z7" s="818"/>
      <c r="AA7" s="818">
        <v>3781</v>
      </c>
      <c r="AB7" s="818"/>
      <c r="AC7" s="818"/>
      <c r="AD7" s="818"/>
      <c r="AE7" s="819"/>
      <c r="AF7" s="820">
        <v>3701</v>
      </c>
      <c r="AG7" s="821"/>
      <c r="AH7" s="821"/>
      <c r="AI7" s="821"/>
      <c r="AJ7" s="822"/>
      <c r="AK7" s="823">
        <v>377</v>
      </c>
      <c r="AL7" s="824"/>
      <c r="AM7" s="824"/>
      <c r="AN7" s="824"/>
      <c r="AO7" s="824"/>
      <c r="AP7" s="824">
        <v>41333</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t="s">
        <v>620</v>
      </c>
      <c r="BS7" s="811" t="s">
        <v>619</v>
      </c>
      <c r="BT7" s="812"/>
      <c r="BU7" s="812"/>
      <c r="BV7" s="812"/>
      <c r="BW7" s="812"/>
      <c r="BX7" s="812"/>
      <c r="BY7" s="812"/>
      <c r="BZ7" s="812"/>
      <c r="CA7" s="812"/>
      <c r="CB7" s="812"/>
      <c r="CC7" s="812"/>
      <c r="CD7" s="812"/>
      <c r="CE7" s="812"/>
      <c r="CF7" s="812"/>
      <c r="CG7" s="827"/>
      <c r="CH7" s="808">
        <v>1</v>
      </c>
      <c r="CI7" s="809"/>
      <c r="CJ7" s="809"/>
      <c r="CK7" s="809"/>
      <c r="CL7" s="810"/>
      <c r="CM7" s="808">
        <v>526</v>
      </c>
      <c r="CN7" s="809"/>
      <c r="CO7" s="809"/>
      <c r="CP7" s="809"/>
      <c r="CQ7" s="810"/>
      <c r="CR7" s="808">
        <v>3</v>
      </c>
      <c r="CS7" s="809"/>
      <c r="CT7" s="809"/>
      <c r="CU7" s="809"/>
      <c r="CV7" s="810"/>
      <c r="CW7" s="808" t="s">
        <v>623</v>
      </c>
      <c r="CX7" s="809"/>
      <c r="CY7" s="809"/>
      <c r="CZ7" s="809"/>
      <c r="DA7" s="810"/>
      <c r="DB7" s="808" t="s">
        <v>623</v>
      </c>
      <c r="DC7" s="809"/>
      <c r="DD7" s="809"/>
      <c r="DE7" s="809"/>
      <c r="DF7" s="810"/>
      <c r="DG7" s="808" t="s">
        <v>623</v>
      </c>
      <c r="DH7" s="809"/>
      <c r="DI7" s="809"/>
      <c r="DJ7" s="809"/>
      <c r="DK7" s="810"/>
      <c r="DL7" s="808" t="s">
        <v>623</v>
      </c>
      <c r="DM7" s="809"/>
      <c r="DN7" s="809"/>
      <c r="DO7" s="809"/>
      <c r="DP7" s="810"/>
      <c r="DQ7" s="808" t="s">
        <v>623</v>
      </c>
      <c r="DR7" s="809"/>
      <c r="DS7" s="809"/>
      <c r="DT7" s="809"/>
      <c r="DU7" s="810"/>
      <c r="DV7" s="811"/>
      <c r="DW7" s="812"/>
      <c r="DX7" s="812"/>
      <c r="DY7" s="812"/>
      <c r="DZ7" s="813"/>
      <c r="EA7" s="230"/>
    </row>
    <row r="8" spans="1:131" s="231" customFormat="1" ht="26.25" customHeight="1" x14ac:dyDescent="0.15">
      <c r="A8" s="234">
        <v>2</v>
      </c>
      <c r="B8" s="845" t="s">
        <v>394</v>
      </c>
      <c r="C8" s="846"/>
      <c r="D8" s="846"/>
      <c r="E8" s="846"/>
      <c r="F8" s="846"/>
      <c r="G8" s="846"/>
      <c r="H8" s="846"/>
      <c r="I8" s="846"/>
      <c r="J8" s="846"/>
      <c r="K8" s="846"/>
      <c r="L8" s="846"/>
      <c r="M8" s="846"/>
      <c r="N8" s="846"/>
      <c r="O8" s="846"/>
      <c r="P8" s="847"/>
      <c r="Q8" s="848">
        <v>46</v>
      </c>
      <c r="R8" s="849"/>
      <c r="S8" s="849"/>
      <c r="T8" s="849"/>
      <c r="U8" s="849"/>
      <c r="V8" s="849">
        <v>46</v>
      </c>
      <c r="W8" s="849"/>
      <c r="X8" s="849"/>
      <c r="Y8" s="849"/>
      <c r="Z8" s="849"/>
      <c r="AA8" s="849" t="s">
        <v>604</v>
      </c>
      <c r="AB8" s="849"/>
      <c r="AC8" s="849"/>
      <c r="AD8" s="849"/>
      <c r="AE8" s="850"/>
      <c r="AF8" s="851" t="s">
        <v>395</v>
      </c>
      <c r="AG8" s="852"/>
      <c r="AH8" s="852"/>
      <c r="AI8" s="852"/>
      <c r="AJ8" s="853"/>
      <c r="AK8" s="834" t="s">
        <v>612</v>
      </c>
      <c r="AL8" s="835"/>
      <c r="AM8" s="835"/>
      <c r="AN8" s="835"/>
      <c r="AO8" s="835"/>
      <c r="AP8" s="835" t="s">
        <v>612</v>
      </c>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t="s">
        <v>621</v>
      </c>
      <c r="BT8" s="839"/>
      <c r="BU8" s="839"/>
      <c r="BV8" s="839"/>
      <c r="BW8" s="839"/>
      <c r="BX8" s="839"/>
      <c r="BY8" s="839"/>
      <c r="BZ8" s="839"/>
      <c r="CA8" s="839"/>
      <c r="CB8" s="839"/>
      <c r="CC8" s="839"/>
      <c r="CD8" s="839"/>
      <c r="CE8" s="839"/>
      <c r="CF8" s="839"/>
      <c r="CG8" s="840"/>
      <c r="CH8" s="841">
        <v>0</v>
      </c>
      <c r="CI8" s="842"/>
      <c r="CJ8" s="842"/>
      <c r="CK8" s="842"/>
      <c r="CL8" s="843"/>
      <c r="CM8" s="841">
        <v>122</v>
      </c>
      <c r="CN8" s="842"/>
      <c r="CO8" s="842"/>
      <c r="CP8" s="842"/>
      <c r="CQ8" s="843"/>
      <c r="CR8" s="841">
        <v>90</v>
      </c>
      <c r="CS8" s="842"/>
      <c r="CT8" s="842"/>
      <c r="CU8" s="842"/>
      <c r="CV8" s="843"/>
      <c r="CW8" s="841">
        <v>13</v>
      </c>
      <c r="CX8" s="842"/>
      <c r="CY8" s="842"/>
      <c r="CZ8" s="842"/>
      <c r="DA8" s="843"/>
      <c r="DB8" s="841" t="s">
        <v>623</v>
      </c>
      <c r="DC8" s="842"/>
      <c r="DD8" s="842"/>
      <c r="DE8" s="842"/>
      <c r="DF8" s="843"/>
      <c r="DG8" s="841" t="s">
        <v>623</v>
      </c>
      <c r="DH8" s="842"/>
      <c r="DI8" s="842"/>
      <c r="DJ8" s="842"/>
      <c r="DK8" s="843"/>
      <c r="DL8" s="841" t="s">
        <v>623</v>
      </c>
      <c r="DM8" s="842"/>
      <c r="DN8" s="842"/>
      <c r="DO8" s="842"/>
      <c r="DP8" s="843"/>
      <c r="DQ8" s="841" t="s">
        <v>623</v>
      </c>
      <c r="DR8" s="842"/>
      <c r="DS8" s="842"/>
      <c r="DT8" s="842"/>
      <c r="DU8" s="843"/>
      <c r="DV8" s="838"/>
      <c r="DW8" s="839"/>
      <c r="DX8" s="839"/>
      <c r="DY8" s="839"/>
      <c r="DZ8" s="844"/>
      <c r="EA8" s="230"/>
    </row>
    <row r="9" spans="1:131" s="231" customFormat="1" ht="26.25" customHeight="1" x14ac:dyDescent="0.15">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t="s">
        <v>622</v>
      </c>
      <c r="BT9" s="839"/>
      <c r="BU9" s="839"/>
      <c r="BV9" s="839"/>
      <c r="BW9" s="839"/>
      <c r="BX9" s="839"/>
      <c r="BY9" s="839"/>
      <c r="BZ9" s="839"/>
      <c r="CA9" s="839"/>
      <c r="CB9" s="839"/>
      <c r="CC9" s="839"/>
      <c r="CD9" s="839"/>
      <c r="CE9" s="839"/>
      <c r="CF9" s="839"/>
      <c r="CG9" s="840"/>
      <c r="CH9" s="841">
        <v>-1</v>
      </c>
      <c r="CI9" s="842"/>
      <c r="CJ9" s="842"/>
      <c r="CK9" s="842"/>
      <c r="CL9" s="843"/>
      <c r="CM9" s="841">
        <v>40</v>
      </c>
      <c r="CN9" s="842"/>
      <c r="CO9" s="842"/>
      <c r="CP9" s="842"/>
      <c r="CQ9" s="843"/>
      <c r="CR9" s="841">
        <v>4</v>
      </c>
      <c r="CS9" s="842"/>
      <c r="CT9" s="842"/>
      <c r="CU9" s="842"/>
      <c r="CV9" s="843"/>
      <c r="CW9" s="841">
        <v>14</v>
      </c>
      <c r="CX9" s="842"/>
      <c r="CY9" s="842"/>
      <c r="CZ9" s="842"/>
      <c r="DA9" s="843"/>
      <c r="DB9" s="841" t="s">
        <v>623</v>
      </c>
      <c r="DC9" s="842"/>
      <c r="DD9" s="842"/>
      <c r="DE9" s="842"/>
      <c r="DF9" s="843"/>
      <c r="DG9" s="841" t="s">
        <v>623</v>
      </c>
      <c r="DH9" s="842"/>
      <c r="DI9" s="842"/>
      <c r="DJ9" s="842"/>
      <c r="DK9" s="843"/>
      <c r="DL9" s="841" t="s">
        <v>623</v>
      </c>
      <c r="DM9" s="842"/>
      <c r="DN9" s="842"/>
      <c r="DO9" s="842"/>
      <c r="DP9" s="843"/>
      <c r="DQ9" s="841" t="s">
        <v>623</v>
      </c>
      <c r="DR9" s="842"/>
      <c r="DS9" s="842"/>
      <c r="DT9" s="842"/>
      <c r="DU9" s="843"/>
      <c r="DV9" s="838"/>
      <c r="DW9" s="839"/>
      <c r="DX9" s="839"/>
      <c r="DY9" s="839"/>
      <c r="DZ9" s="844"/>
      <c r="EA9" s="230"/>
    </row>
    <row r="10" spans="1:131" s="231" customFormat="1" ht="26.25" customHeight="1" x14ac:dyDescent="0.15">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x14ac:dyDescent="0.15">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15">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15">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15">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15">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15">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15">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15">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15">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15">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15">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396</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
      <c r="A23" s="236" t="s">
        <v>397</v>
      </c>
      <c r="B23" s="854" t="s">
        <v>398</v>
      </c>
      <c r="C23" s="855"/>
      <c r="D23" s="855"/>
      <c r="E23" s="855"/>
      <c r="F23" s="855"/>
      <c r="G23" s="855"/>
      <c r="H23" s="855"/>
      <c r="I23" s="855"/>
      <c r="J23" s="855"/>
      <c r="K23" s="855"/>
      <c r="L23" s="855"/>
      <c r="M23" s="855"/>
      <c r="N23" s="855"/>
      <c r="O23" s="855"/>
      <c r="P23" s="856"/>
      <c r="Q23" s="857">
        <v>63232</v>
      </c>
      <c r="R23" s="858"/>
      <c r="S23" s="858"/>
      <c r="T23" s="858"/>
      <c r="U23" s="858"/>
      <c r="V23" s="858">
        <v>59450</v>
      </c>
      <c r="W23" s="858"/>
      <c r="X23" s="858"/>
      <c r="Y23" s="858"/>
      <c r="Z23" s="858"/>
      <c r="AA23" s="858">
        <v>3782</v>
      </c>
      <c r="AB23" s="858"/>
      <c r="AC23" s="858"/>
      <c r="AD23" s="858"/>
      <c r="AE23" s="859"/>
      <c r="AF23" s="860">
        <v>3701</v>
      </c>
      <c r="AG23" s="858"/>
      <c r="AH23" s="858"/>
      <c r="AI23" s="858"/>
      <c r="AJ23" s="861"/>
      <c r="AK23" s="862"/>
      <c r="AL23" s="863"/>
      <c r="AM23" s="863"/>
      <c r="AN23" s="863"/>
      <c r="AO23" s="863"/>
      <c r="AP23" s="858"/>
      <c r="AQ23" s="858"/>
      <c r="AR23" s="858"/>
      <c r="AS23" s="858"/>
      <c r="AT23" s="858"/>
      <c r="AU23" s="874"/>
      <c r="AV23" s="874"/>
      <c r="AW23" s="874"/>
      <c r="AX23" s="874"/>
      <c r="AY23" s="875"/>
      <c r="AZ23" s="876" t="s">
        <v>399</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15">
      <c r="A24" s="873" t="s">
        <v>400</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
      <c r="A25" s="790" t="s">
        <v>401</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15">
      <c r="A26" s="792" t="s">
        <v>376</v>
      </c>
      <c r="B26" s="793"/>
      <c r="C26" s="793"/>
      <c r="D26" s="793"/>
      <c r="E26" s="793"/>
      <c r="F26" s="793"/>
      <c r="G26" s="793"/>
      <c r="H26" s="793"/>
      <c r="I26" s="793"/>
      <c r="J26" s="793"/>
      <c r="K26" s="793"/>
      <c r="L26" s="793"/>
      <c r="M26" s="793"/>
      <c r="N26" s="793"/>
      <c r="O26" s="793"/>
      <c r="P26" s="794"/>
      <c r="Q26" s="798" t="s">
        <v>402</v>
      </c>
      <c r="R26" s="799"/>
      <c r="S26" s="799"/>
      <c r="T26" s="799"/>
      <c r="U26" s="800"/>
      <c r="V26" s="798" t="s">
        <v>403</v>
      </c>
      <c r="W26" s="799"/>
      <c r="X26" s="799"/>
      <c r="Y26" s="799"/>
      <c r="Z26" s="800"/>
      <c r="AA26" s="798" t="s">
        <v>404</v>
      </c>
      <c r="AB26" s="799"/>
      <c r="AC26" s="799"/>
      <c r="AD26" s="799"/>
      <c r="AE26" s="799"/>
      <c r="AF26" s="879" t="s">
        <v>405</v>
      </c>
      <c r="AG26" s="880"/>
      <c r="AH26" s="880"/>
      <c r="AI26" s="880"/>
      <c r="AJ26" s="881"/>
      <c r="AK26" s="799" t="s">
        <v>406</v>
      </c>
      <c r="AL26" s="799"/>
      <c r="AM26" s="799"/>
      <c r="AN26" s="799"/>
      <c r="AO26" s="800"/>
      <c r="AP26" s="798" t="s">
        <v>407</v>
      </c>
      <c r="AQ26" s="799"/>
      <c r="AR26" s="799"/>
      <c r="AS26" s="799"/>
      <c r="AT26" s="800"/>
      <c r="AU26" s="798" t="s">
        <v>408</v>
      </c>
      <c r="AV26" s="799"/>
      <c r="AW26" s="799"/>
      <c r="AX26" s="799"/>
      <c r="AY26" s="800"/>
      <c r="AZ26" s="798" t="s">
        <v>409</v>
      </c>
      <c r="BA26" s="799"/>
      <c r="BB26" s="799"/>
      <c r="BC26" s="799"/>
      <c r="BD26" s="800"/>
      <c r="BE26" s="798" t="s">
        <v>383</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15">
      <c r="A28" s="238">
        <v>1</v>
      </c>
      <c r="B28" s="814" t="s">
        <v>410</v>
      </c>
      <c r="C28" s="815"/>
      <c r="D28" s="815"/>
      <c r="E28" s="815"/>
      <c r="F28" s="815"/>
      <c r="G28" s="815"/>
      <c r="H28" s="815"/>
      <c r="I28" s="815"/>
      <c r="J28" s="815"/>
      <c r="K28" s="815"/>
      <c r="L28" s="815"/>
      <c r="M28" s="815"/>
      <c r="N28" s="815"/>
      <c r="O28" s="815"/>
      <c r="P28" s="816"/>
      <c r="Q28" s="887">
        <v>13655</v>
      </c>
      <c r="R28" s="888"/>
      <c r="S28" s="888"/>
      <c r="T28" s="888"/>
      <c r="U28" s="888"/>
      <c r="V28" s="888">
        <v>13523</v>
      </c>
      <c r="W28" s="888"/>
      <c r="X28" s="888"/>
      <c r="Y28" s="888"/>
      <c r="Z28" s="888"/>
      <c r="AA28" s="888">
        <v>132</v>
      </c>
      <c r="AB28" s="888"/>
      <c r="AC28" s="888"/>
      <c r="AD28" s="888"/>
      <c r="AE28" s="889"/>
      <c r="AF28" s="890">
        <v>132</v>
      </c>
      <c r="AG28" s="888"/>
      <c r="AH28" s="888"/>
      <c r="AI28" s="888"/>
      <c r="AJ28" s="891"/>
      <c r="AK28" s="892">
        <v>862</v>
      </c>
      <c r="AL28" s="893"/>
      <c r="AM28" s="893"/>
      <c r="AN28" s="893"/>
      <c r="AO28" s="893"/>
      <c r="AP28" s="893" t="s">
        <v>604</v>
      </c>
      <c r="AQ28" s="893"/>
      <c r="AR28" s="893"/>
      <c r="AS28" s="893"/>
      <c r="AT28" s="893"/>
      <c r="AU28" s="893" t="s">
        <v>604</v>
      </c>
      <c r="AV28" s="893"/>
      <c r="AW28" s="893"/>
      <c r="AX28" s="893"/>
      <c r="AY28" s="893"/>
      <c r="AZ28" s="894" t="s">
        <v>604</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15">
      <c r="A29" s="238">
        <v>2</v>
      </c>
      <c r="B29" s="845" t="s">
        <v>411</v>
      </c>
      <c r="C29" s="846"/>
      <c r="D29" s="846"/>
      <c r="E29" s="846"/>
      <c r="F29" s="846"/>
      <c r="G29" s="846"/>
      <c r="H29" s="846"/>
      <c r="I29" s="846"/>
      <c r="J29" s="846"/>
      <c r="K29" s="846"/>
      <c r="L29" s="846"/>
      <c r="M29" s="846"/>
      <c r="N29" s="846"/>
      <c r="O29" s="846"/>
      <c r="P29" s="847"/>
      <c r="Q29" s="848">
        <v>38</v>
      </c>
      <c r="R29" s="849"/>
      <c r="S29" s="849"/>
      <c r="T29" s="849"/>
      <c r="U29" s="849"/>
      <c r="V29" s="849">
        <v>33</v>
      </c>
      <c r="W29" s="849"/>
      <c r="X29" s="849"/>
      <c r="Y29" s="849"/>
      <c r="Z29" s="849"/>
      <c r="AA29" s="849">
        <v>5</v>
      </c>
      <c r="AB29" s="849"/>
      <c r="AC29" s="849"/>
      <c r="AD29" s="849"/>
      <c r="AE29" s="850"/>
      <c r="AF29" s="851">
        <v>5</v>
      </c>
      <c r="AG29" s="852"/>
      <c r="AH29" s="852"/>
      <c r="AI29" s="852"/>
      <c r="AJ29" s="853"/>
      <c r="AK29" s="899" t="s">
        <v>604</v>
      </c>
      <c r="AL29" s="895"/>
      <c r="AM29" s="895"/>
      <c r="AN29" s="895"/>
      <c r="AO29" s="895"/>
      <c r="AP29" s="895" t="s">
        <v>604</v>
      </c>
      <c r="AQ29" s="895"/>
      <c r="AR29" s="895"/>
      <c r="AS29" s="895"/>
      <c r="AT29" s="895"/>
      <c r="AU29" s="895" t="s">
        <v>604</v>
      </c>
      <c r="AV29" s="895"/>
      <c r="AW29" s="895"/>
      <c r="AX29" s="895"/>
      <c r="AY29" s="895"/>
      <c r="AZ29" s="896" t="s">
        <v>604</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15">
      <c r="A30" s="238">
        <v>3</v>
      </c>
      <c r="B30" s="845" t="s">
        <v>412</v>
      </c>
      <c r="C30" s="846"/>
      <c r="D30" s="846"/>
      <c r="E30" s="846"/>
      <c r="F30" s="846"/>
      <c r="G30" s="846"/>
      <c r="H30" s="846"/>
      <c r="I30" s="846"/>
      <c r="J30" s="846"/>
      <c r="K30" s="846"/>
      <c r="L30" s="846"/>
      <c r="M30" s="846"/>
      <c r="N30" s="846"/>
      <c r="O30" s="846"/>
      <c r="P30" s="847"/>
      <c r="Q30" s="848">
        <v>12370</v>
      </c>
      <c r="R30" s="849"/>
      <c r="S30" s="849"/>
      <c r="T30" s="849"/>
      <c r="U30" s="849"/>
      <c r="V30" s="849">
        <v>12282</v>
      </c>
      <c r="W30" s="849"/>
      <c r="X30" s="849"/>
      <c r="Y30" s="849"/>
      <c r="Z30" s="849"/>
      <c r="AA30" s="849">
        <v>88</v>
      </c>
      <c r="AB30" s="849"/>
      <c r="AC30" s="849"/>
      <c r="AD30" s="849"/>
      <c r="AE30" s="850"/>
      <c r="AF30" s="851">
        <v>88</v>
      </c>
      <c r="AG30" s="852"/>
      <c r="AH30" s="852"/>
      <c r="AI30" s="852"/>
      <c r="AJ30" s="853"/>
      <c r="AK30" s="899">
        <v>1840</v>
      </c>
      <c r="AL30" s="895"/>
      <c r="AM30" s="895"/>
      <c r="AN30" s="895"/>
      <c r="AO30" s="895"/>
      <c r="AP30" s="895" t="s">
        <v>604</v>
      </c>
      <c r="AQ30" s="895"/>
      <c r="AR30" s="895"/>
      <c r="AS30" s="895"/>
      <c r="AT30" s="895"/>
      <c r="AU30" s="895" t="s">
        <v>604</v>
      </c>
      <c r="AV30" s="895"/>
      <c r="AW30" s="895"/>
      <c r="AX30" s="895"/>
      <c r="AY30" s="895"/>
      <c r="AZ30" s="896" t="s">
        <v>604</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15">
      <c r="A31" s="238">
        <v>4</v>
      </c>
      <c r="B31" s="845" t="s">
        <v>413</v>
      </c>
      <c r="C31" s="846"/>
      <c r="D31" s="846"/>
      <c r="E31" s="846"/>
      <c r="F31" s="846"/>
      <c r="G31" s="846"/>
      <c r="H31" s="846"/>
      <c r="I31" s="846"/>
      <c r="J31" s="846"/>
      <c r="K31" s="846"/>
      <c r="L31" s="846"/>
      <c r="M31" s="846"/>
      <c r="N31" s="846"/>
      <c r="O31" s="846"/>
      <c r="P31" s="847"/>
      <c r="Q31" s="848">
        <v>1868</v>
      </c>
      <c r="R31" s="849"/>
      <c r="S31" s="849"/>
      <c r="T31" s="849"/>
      <c r="U31" s="849"/>
      <c r="V31" s="849">
        <v>1861</v>
      </c>
      <c r="W31" s="849"/>
      <c r="X31" s="849"/>
      <c r="Y31" s="849"/>
      <c r="Z31" s="849"/>
      <c r="AA31" s="849">
        <v>7</v>
      </c>
      <c r="AB31" s="849"/>
      <c r="AC31" s="849"/>
      <c r="AD31" s="849"/>
      <c r="AE31" s="850"/>
      <c r="AF31" s="851">
        <v>7</v>
      </c>
      <c r="AG31" s="852"/>
      <c r="AH31" s="852"/>
      <c r="AI31" s="852"/>
      <c r="AJ31" s="853"/>
      <c r="AK31" s="899">
        <v>330</v>
      </c>
      <c r="AL31" s="895"/>
      <c r="AM31" s="895"/>
      <c r="AN31" s="895"/>
      <c r="AO31" s="895"/>
      <c r="AP31" s="895" t="s">
        <v>604</v>
      </c>
      <c r="AQ31" s="895"/>
      <c r="AR31" s="895"/>
      <c r="AS31" s="895"/>
      <c r="AT31" s="895"/>
      <c r="AU31" s="895" t="s">
        <v>604</v>
      </c>
      <c r="AV31" s="895"/>
      <c r="AW31" s="895"/>
      <c r="AX31" s="895"/>
      <c r="AY31" s="895"/>
      <c r="AZ31" s="896" t="s">
        <v>604</v>
      </c>
      <c r="BA31" s="896"/>
      <c r="BB31" s="896"/>
      <c r="BC31" s="896"/>
      <c r="BD31" s="896"/>
      <c r="BE31" s="897"/>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15">
      <c r="A32" s="238">
        <v>5</v>
      </c>
      <c r="B32" s="845" t="s">
        <v>414</v>
      </c>
      <c r="C32" s="846"/>
      <c r="D32" s="846"/>
      <c r="E32" s="846"/>
      <c r="F32" s="846"/>
      <c r="G32" s="846"/>
      <c r="H32" s="846"/>
      <c r="I32" s="846"/>
      <c r="J32" s="846"/>
      <c r="K32" s="846"/>
      <c r="L32" s="846"/>
      <c r="M32" s="846"/>
      <c r="N32" s="846"/>
      <c r="O32" s="846"/>
      <c r="P32" s="847"/>
      <c r="Q32" s="848">
        <v>22944</v>
      </c>
      <c r="R32" s="849"/>
      <c r="S32" s="849"/>
      <c r="T32" s="849"/>
      <c r="U32" s="849"/>
      <c r="V32" s="849">
        <v>19446</v>
      </c>
      <c r="W32" s="849"/>
      <c r="X32" s="849"/>
      <c r="Y32" s="849"/>
      <c r="Z32" s="849"/>
      <c r="AA32" s="849">
        <v>3498</v>
      </c>
      <c r="AB32" s="849"/>
      <c r="AC32" s="849"/>
      <c r="AD32" s="849"/>
      <c r="AE32" s="850"/>
      <c r="AF32" s="851">
        <v>4879</v>
      </c>
      <c r="AG32" s="852"/>
      <c r="AH32" s="852"/>
      <c r="AI32" s="852"/>
      <c r="AJ32" s="853"/>
      <c r="AK32" s="899">
        <v>1930</v>
      </c>
      <c r="AL32" s="895"/>
      <c r="AM32" s="895"/>
      <c r="AN32" s="895"/>
      <c r="AO32" s="895"/>
      <c r="AP32" s="895">
        <v>6094</v>
      </c>
      <c r="AQ32" s="895"/>
      <c r="AR32" s="895"/>
      <c r="AS32" s="895"/>
      <c r="AT32" s="895"/>
      <c r="AU32" s="895">
        <v>3967</v>
      </c>
      <c r="AV32" s="895"/>
      <c r="AW32" s="895"/>
      <c r="AX32" s="895"/>
      <c r="AY32" s="895"/>
      <c r="AZ32" s="896" t="s">
        <v>604</v>
      </c>
      <c r="BA32" s="896"/>
      <c r="BB32" s="896"/>
      <c r="BC32" s="896"/>
      <c r="BD32" s="896"/>
      <c r="BE32" s="897" t="s">
        <v>415</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15">
      <c r="A33" s="238">
        <v>6</v>
      </c>
      <c r="B33" s="845" t="s">
        <v>416</v>
      </c>
      <c r="C33" s="846"/>
      <c r="D33" s="846"/>
      <c r="E33" s="846"/>
      <c r="F33" s="846"/>
      <c r="G33" s="846"/>
      <c r="H33" s="846"/>
      <c r="I33" s="846"/>
      <c r="J33" s="846"/>
      <c r="K33" s="846"/>
      <c r="L33" s="846"/>
      <c r="M33" s="846"/>
      <c r="N33" s="846"/>
      <c r="O33" s="846"/>
      <c r="P33" s="847"/>
      <c r="Q33" s="848">
        <v>2347</v>
      </c>
      <c r="R33" s="849"/>
      <c r="S33" s="849"/>
      <c r="T33" s="849"/>
      <c r="U33" s="849"/>
      <c r="V33" s="849">
        <v>1788</v>
      </c>
      <c r="W33" s="849"/>
      <c r="X33" s="849"/>
      <c r="Y33" s="849"/>
      <c r="Z33" s="849"/>
      <c r="AA33" s="849">
        <v>559</v>
      </c>
      <c r="AB33" s="849"/>
      <c r="AC33" s="849"/>
      <c r="AD33" s="849"/>
      <c r="AE33" s="850"/>
      <c r="AF33" s="851">
        <v>2449</v>
      </c>
      <c r="AG33" s="852"/>
      <c r="AH33" s="852"/>
      <c r="AI33" s="852"/>
      <c r="AJ33" s="853"/>
      <c r="AK33" s="899">
        <v>13</v>
      </c>
      <c r="AL33" s="895"/>
      <c r="AM33" s="895"/>
      <c r="AN33" s="895"/>
      <c r="AO33" s="895"/>
      <c r="AP33" s="895">
        <v>6712</v>
      </c>
      <c r="AQ33" s="895"/>
      <c r="AR33" s="895"/>
      <c r="AS33" s="895"/>
      <c r="AT33" s="895"/>
      <c r="AU33" s="895">
        <v>27</v>
      </c>
      <c r="AV33" s="895"/>
      <c r="AW33" s="895"/>
      <c r="AX33" s="895"/>
      <c r="AY33" s="895"/>
      <c r="AZ33" s="896" t="s">
        <v>604</v>
      </c>
      <c r="BA33" s="896"/>
      <c r="BB33" s="896"/>
      <c r="BC33" s="896"/>
      <c r="BD33" s="896"/>
      <c r="BE33" s="897" t="s">
        <v>415</v>
      </c>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15">
      <c r="A34" s="238">
        <v>7</v>
      </c>
      <c r="B34" s="845" t="s">
        <v>417</v>
      </c>
      <c r="C34" s="846"/>
      <c r="D34" s="846"/>
      <c r="E34" s="846"/>
      <c r="F34" s="846"/>
      <c r="G34" s="846"/>
      <c r="H34" s="846"/>
      <c r="I34" s="846"/>
      <c r="J34" s="846"/>
      <c r="K34" s="846"/>
      <c r="L34" s="846"/>
      <c r="M34" s="846"/>
      <c r="N34" s="846"/>
      <c r="O34" s="846"/>
      <c r="P34" s="847"/>
      <c r="Q34" s="848">
        <v>2246</v>
      </c>
      <c r="R34" s="849"/>
      <c r="S34" s="849"/>
      <c r="T34" s="849"/>
      <c r="U34" s="849"/>
      <c r="V34" s="849">
        <v>2221</v>
      </c>
      <c r="W34" s="849"/>
      <c r="X34" s="849"/>
      <c r="Y34" s="849"/>
      <c r="Z34" s="849"/>
      <c r="AA34" s="849">
        <v>25</v>
      </c>
      <c r="AB34" s="849"/>
      <c r="AC34" s="849"/>
      <c r="AD34" s="849"/>
      <c r="AE34" s="850"/>
      <c r="AF34" s="851">
        <v>217</v>
      </c>
      <c r="AG34" s="852"/>
      <c r="AH34" s="852"/>
      <c r="AI34" s="852"/>
      <c r="AJ34" s="853"/>
      <c r="AK34" s="899">
        <v>1149</v>
      </c>
      <c r="AL34" s="895"/>
      <c r="AM34" s="895"/>
      <c r="AN34" s="895"/>
      <c r="AO34" s="895"/>
      <c r="AP34" s="895">
        <v>15594</v>
      </c>
      <c r="AQ34" s="895"/>
      <c r="AR34" s="895"/>
      <c r="AS34" s="895"/>
      <c r="AT34" s="895"/>
      <c r="AU34" s="895">
        <v>10558</v>
      </c>
      <c r="AV34" s="895"/>
      <c r="AW34" s="895"/>
      <c r="AX34" s="895"/>
      <c r="AY34" s="895"/>
      <c r="AZ34" s="896" t="s">
        <v>604</v>
      </c>
      <c r="BA34" s="896"/>
      <c r="BB34" s="896"/>
      <c r="BC34" s="896"/>
      <c r="BD34" s="896"/>
      <c r="BE34" s="897" t="s">
        <v>415</v>
      </c>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15">
      <c r="A35" s="238">
        <v>8</v>
      </c>
      <c r="B35" s="845" t="s">
        <v>418</v>
      </c>
      <c r="C35" s="846"/>
      <c r="D35" s="846"/>
      <c r="E35" s="846"/>
      <c r="F35" s="846"/>
      <c r="G35" s="846"/>
      <c r="H35" s="846"/>
      <c r="I35" s="846"/>
      <c r="J35" s="846"/>
      <c r="K35" s="846"/>
      <c r="L35" s="846"/>
      <c r="M35" s="846"/>
      <c r="N35" s="846"/>
      <c r="O35" s="846"/>
      <c r="P35" s="847"/>
      <c r="Q35" s="848">
        <v>2830</v>
      </c>
      <c r="R35" s="849"/>
      <c r="S35" s="849"/>
      <c r="T35" s="849"/>
      <c r="U35" s="849"/>
      <c r="V35" s="849">
        <v>2830</v>
      </c>
      <c r="W35" s="849"/>
      <c r="X35" s="849"/>
      <c r="Y35" s="849"/>
      <c r="Z35" s="849"/>
      <c r="AA35" s="849" t="s">
        <v>604</v>
      </c>
      <c r="AB35" s="849"/>
      <c r="AC35" s="849"/>
      <c r="AD35" s="849"/>
      <c r="AE35" s="850"/>
      <c r="AF35" s="851" t="s">
        <v>419</v>
      </c>
      <c r="AG35" s="852"/>
      <c r="AH35" s="852"/>
      <c r="AI35" s="852"/>
      <c r="AJ35" s="853"/>
      <c r="AK35" s="899" t="s">
        <v>604</v>
      </c>
      <c r="AL35" s="895"/>
      <c r="AM35" s="895"/>
      <c r="AN35" s="895"/>
      <c r="AO35" s="895"/>
      <c r="AP35" s="895" t="s">
        <v>604</v>
      </c>
      <c r="AQ35" s="895"/>
      <c r="AR35" s="895"/>
      <c r="AS35" s="895"/>
      <c r="AT35" s="895"/>
      <c r="AU35" s="895" t="s">
        <v>604</v>
      </c>
      <c r="AV35" s="895"/>
      <c r="AW35" s="895"/>
      <c r="AX35" s="895"/>
      <c r="AY35" s="895"/>
      <c r="AZ35" s="896" t="s">
        <v>604</v>
      </c>
      <c r="BA35" s="896"/>
      <c r="BB35" s="896"/>
      <c r="BC35" s="896"/>
      <c r="BD35" s="896"/>
      <c r="BE35" s="897" t="s">
        <v>420</v>
      </c>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15">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15">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15">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15">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15">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15">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15">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15">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15">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15">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15">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15">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15">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15">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15">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15">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15">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15">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15">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15">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15">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15">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15">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15">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15">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15">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421</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
      <c r="A63" s="236" t="s">
        <v>397</v>
      </c>
      <c r="B63" s="854" t="s">
        <v>422</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7777</v>
      </c>
      <c r="AG63" s="909"/>
      <c r="AH63" s="909"/>
      <c r="AI63" s="909"/>
      <c r="AJ63" s="910"/>
      <c r="AK63" s="911"/>
      <c r="AL63" s="906"/>
      <c r="AM63" s="906"/>
      <c r="AN63" s="906"/>
      <c r="AO63" s="906"/>
      <c r="AP63" s="909"/>
      <c r="AQ63" s="909"/>
      <c r="AR63" s="909"/>
      <c r="AS63" s="909"/>
      <c r="AT63" s="909"/>
      <c r="AU63" s="909"/>
      <c r="AV63" s="909"/>
      <c r="AW63" s="909"/>
      <c r="AX63" s="909"/>
      <c r="AY63" s="909"/>
      <c r="AZ63" s="913"/>
      <c r="BA63" s="913"/>
      <c r="BB63" s="913"/>
      <c r="BC63" s="913"/>
      <c r="BD63" s="913"/>
      <c r="BE63" s="914"/>
      <c r="BF63" s="914"/>
      <c r="BG63" s="914"/>
      <c r="BH63" s="914"/>
      <c r="BI63" s="915"/>
      <c r="BJ63" s="916" t="s">
        <v>423</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
      <c r="A65" s="228" t="s">
        <v>424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15">
      <c r="A66" s="792" t="s">
        <v>425</v>
      </c>
      <c r="B66" s="793"/>
      <c r="C66" s="793"/>
      <c r="D66" s="793"/>
      <c r="E66" s="793"/>
      <c r="F66" s="793"/>
      <c r="G66" s="793"/>
      <c r="H66" s="793"/>
      <c r="I66" s="793"/>
      <c r="J66" s="793"/>
      <c r="K66" s="793"/>
      <c r="L66" s="793"/>
      <c r="M66" s="793"/>
      <c r="N66" s="793"/>
      <c r="O66" s="793"/>
      <c r="P66" s="794"/>
      <c r="Q66" s="798" t="s">
        <v>426</v>
      </c>
      <c r="R66" s="799"/>
      <c r="S66" s="799"/>
      <c r="T66" s="799"/>
      <c r="U66" s="800"/>
      <c r="V66" s="798" t="s">
        <v>427</v>
      </c>
      <c r="W66" s="799"/>
      <c r="X66" s="799"/>
      <c r="Y66" s="799"/>
      <c r="Z66" s="800"/>
      <c r="AA66" s="798" t="s">
        <v>428</v>
      </c>
      <c r="AB66" s="799"/>
      <c r="AC66" s="799"/>
      <c r="AD66" s="799"/>
      <c r="AE66" s="800"/>
      <c r="AF66" s="919" t="s">
        <v>405</v>
      </c>
      <c r="AG66" s="880"/>
      <c r="AH66" s="880"/>
      <c r="AI66" s="880"/>
      <c r="AJ66" s="920"/>
      <c r="AK66" s="798" t="s">
        <v>429</v>
      </c>
      <c r="AL66" s="793"/>
      <c r="AM66" s="793"/>
      <c r="AN66" s="793"/>
      <c r="AO66" s="794"/>
      <c r="AP66" s="798" t="s">
        <v>430</v>
      </c>
      <c r="AQ66" s="799"/>
      <c r="AR66" s="799"/>
      <c r="AS66" s="799"/>
      <c r="AT66" s="800"/>
      <c r="AU66" s="798" t="s">
        <v>431</v>
      </c>
      <c r="AV66" s="799"/>
      <c r="AW66" s="799"/>
      <c r="AX66" s="799"/>
      <c r="AY66" s="800"/>
      <c r="AZ66" s="798" t="s">
        <v>383</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15">
      <c r="A68" s="232">
        <v>1</v>
      </c>
      <c r="B68" s="934" t="s">
        <v>605</v>
      </c>
      <c r="C68" s="935"/>
      <c r="D68" s="935"/>
      <c r="E68" s="935"/>
      <c r="F68" s="935"/>
      <c r="G68" s="935"/>
      <c r="H68" s="935"/>
      <c r="I68" s="935"/>
      <c r="J68" s="935"/>
      <c r="K68" s="935"/>
      <c r="L68" s="935"/>
      <c r="M68" s="935"/>
      <c r="N68" s="935"/>
      <c r="O68" s="935"/>
      <c r="P68" s="936"/>
      <c r="Q68" s="937">
        <v>278</v>
      </c>
      <c r="R68" s="931"/>
      <c r="S68" s="931"/>
      <c r="T68" s="931"/>
      <c r="U68" s="931"/>
      <c r="V68" s="931">
        <v>254</v>
      </c>
      <c r="W68" s="931"/>
      <c r="X68" s="931"/>
      <c r="Y68" s="931"/>
      <c r="Z68" s="931"/>
      <c r="AA68" s="931">
        <v>24</v>
      </c>
      <c r="AB68" s="931"/>
      <c r="AC68" s="931"/>
      <c r="AD68" s="931"/>
      <c r="AE68" s="931"/>
      <c r="AF68" s="931">
        <v>24</v>
      </c>
      <c r="AG68" s="931"/>
      <c r="AH68" s="931"/>
      <c r="AI68" s="931"/>
      <c r="AJ68" s="931"/>
      <c r="AK68" s="931" t="s">
        <v>604</v>
      </c>
      <c r="AL68" s="931"/>
      <c r="AM68" s="931"/>
      <c r="AN68" s="931"/>
      <c r="AO68" s="931"/>
      <c r="AP68" s="931" t="s">
        <v>604</v>
      </c>
      <c r="AQ68" s="931"/>
      <c r="AR68" s="931"/>
      <c r="AS68" s="931"/>
      <c r="AT68" s="931"/>
      <c r="AU68" s="931" t="s">
        <v>604</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15">
      <c r="A69" s="234">
        <v>2</v>
      </c>
      <c r="B69" s="938" t="s">
        <v>606</v>
      </c>
      <c r="C69" s="939"/>
      <c r="D69" s="939"/>
      <c r="E69" s="939"/>
      <c r="F69" s="939"/>
      <c r="G69" s="939"/>
      <c r="H69" s="939"/>
      <c r="I69" s="939"/>
      <c r="J69" s="939"/>
      <c r="K69" s="939"/>
      <c r="L69" s="939"/>
      <c r="M69" s="939"/>
      <c r="N69" s="939"/>
      <c r="O69" s="939"/>
      <c r="P69" s="940"/>
      <c r="Q69" s="941">
        <v>6817</v>
      </c>
      <c r="R69" s="895"/>
      <c r="S69" s="895"/>
      <c r="T69" s="895"/>
      <c r="U69" s="895"/>
      <c r="V69" s="895">
        <v>6387</v>
      </c>
      <c r="W69" s="895"/>
      <c r="X69" s="895"/>
      <c r="Y69" s="895"/>
      <c r="Z69" s="895"/>
      <c r="AA69" s="895">
        <v>430</v>
      </c>
      <c r="AB69" s="895"/>
      <c r="AC69" s="895"/>
      <c r="AD69" s="895"/>
      <c r="AE69" s="895"/>
      <c r="AF69" s="895">
        <v>430</v>
      </c>
      <c r="AG69" s="895"/>
      <c r="AH69" s="895"/>
      <c r="AI69" s="895"/>
      <c r="AJ69" s="895"/>
      <c r="AK69" s="895">
        <v>1167</v>
      </c>
      <c r="AL69" s="895"/>
      <c r="AM69" s="895"/>
      <c r="AN69" s="895"/>
      <c r="AO69" s="895"/>
      <c r="AP69" s="895">
        <v>6029</v>
      </c>
      <c r="AQ69" s="895"/>
      <c r="AR69" s="895"/>
      <c r="AS69" s="895"/>
      <c r="AT69" s="895"/>
      <c r="AU69" s="895">
        <v>2599</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15">
      <c r="A70" s="234">
        <v>3</v>
      </c>
      <c r="B70" s="938" t="s">
        <v>607</v>
      </c>
      <c r="C70" s="939"/>
      <c r="D70" s="939"/>
      <c r="E70" s="939"/>
      <c r="F70" s="939"/>
      <c r="G70" s="939"/>
      <c r="H70" s="939"/>
      <c r="I70" s="939"/>
      <c r="J70" s="939"/>
      <c r="K70" s="939"/>
      <c r="L70" s="939"/>
      <c r="M70" s="939"/>
      <c r="N70" s="939"/>
      <c r="O70" s="939"/>
      <c r="P70" s="940"/>
      <c r="Q70" s="941">
        <v>211</v>
      </c>
      <c r="R70" s="895"/>
      <c r="S70" s="895"/>
      <c r="T70" s="895"/>
      <c r="U70" s="895"/>
      <c r="V70" s="895">
        <v>199</v>
      </c>
      <c r="W70" s="895"/>
      <c r="X70" s="895"/>
      <c r="Y70" s="895"/>
      <c r="Z70" s="895"/>
      <c r="AA70" s="895">
        <v>12</v>
      </c>
      <c r="AB70" s="895"/>
      <c r="AC70" s="895"/>
      <c r="AD70" s="895"/>
      <c r="AE70" s="895"/>
      <c r="AF70" s="895">
        <v>12</v>
      </c>
      <c r="AG70" s="895"/>
      <c r="AH70" s="895"/>
      <c r="AI70" s="895"/>
      <c r="AJ70" s="895"/>
      <c r="AK70" s="895" t="s">
        <v>612</v>
      </c>
      <c r="AL70" s="895"/>
      <c r="AM70" s="895"/>
      <c r="AN70" s="895"/>
      <c r="AO70" s="895"/>
      <c r="AP70" s="895" t="s">
        <v>612</v>
      </c>
      <c r="AQ70" s="895"/>
      <c r="AR70" s="895"/>
      <c r="AS70" s="895"/>
      <c r="AT70" s="895"/>
      <c r="AU70" s="895" t="s">
        <v>612</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15">
      <c r="A71" s="234">
        <v>4</v>
      </c>
      <c r="B71" s="938" t="s">
        <v>608</v>
      </c>
      <c r="C71" s="939"/>
      <c r="D71" s="939"/>
      <c r="E71" s="939"/>
      <c r="F71" s="939"/>
      <c r="G71" s="939"/>
      <c r="H71" s="939"/>
      <c r="I71" s="939"/>
      <c r="J71" s="939"/>
      <c r="K71" s="939"/>
      <c r="L71" s="939"/>
      <c r="M71" s="939"/>
      <c r="N71" s="939"/>
      <c r="O71" s="939"/>
      <c r="P71" s="940"/>
      <c r="Q71" s="941">
        <v>125</v>
      </c>
      <c r="R71" s="895"/>
      <c r="S71" s="895"/>
      <c r="T71" s="895"/>
      <c r="U71" s="895"/>
      <c r="V71" s="895">
        <v>116</v>
      </c>
      <c r="W71" s="895"/>
      <c r="X71" s="895"/>
      <c r="Y71" s="895"/>
      <c r="Z71" s="895"/>
      <c r="AA71" s="895">
        <v>9</v>
      </c>
      <c r="AB71" s="895"/>
      <c r="AC71" s="895"/>
      <c r="AD71" s="895"/>
      <c r="AE71" s="895"/>
      <c r="AF71" s="895">
        <v>9</v>
      </c>
      <c r="AG71" s="895"/>
      <c r="AH71" s="895"/>
      <c r="AI71" s="895"/>
      <c r="AJ71" s="895"/>
      <c r="AK71" s="895" t="s">
        <v>604</v>
      </c>
      <c r="AL71" s="895"/>
      <c r="AM71" s="895"/>
      <c r="AN71" s="895"/>
      <c r="AO71" s="895"/>
      <c r="AP71" s="895" t="s">
        <v>604</v>
      </c>
      <c r="AQ71" s="895"/>
      <c r="AR71" s="895"/>
      <c r="AS71" s="895"/>
      <c r="AT71" s="895"/>
      <c r="AU71" s="895" t="s">
        <v>604</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15">
      <c r="A72" s="234">
        <v>5</v>
      </c>
      <c r="B72" s="938" t="s">
        <v>610</v>
      </c>
      <c r="C72" s="939"/>
      <c r="D72" s="939"/>
      <c r="E72" s="939"/>
      <c r="F72" s="939"/>
      <c r="G72" s="939"/>
      <c r="H72" s="939"/>
      <c r="I72" s="939"/>
      <c r="J72" s="939"/>
      <c r="K72" s="939"/>
      <c r="L72" s="939"/>
      <c r="M72" s="939"/>
      <c r="N72" s="939"/>
      <c r="O72" s="939"/>
      <c r="P72" s="940"/>
      <c r="Q72" s="941">
        <v>456828</v>
      </c>
      <c r="R72" s="895"/>
      <c r="S72" s="895"/>
      <c r="T72" s="895"/>
      <c r="U72" s="895"/>
      <c r="V72" s="895">
        <v>441715</v>
      </c>
      <c r="W72" s="895"/>
      <c r="X72" s="895"/>
      <c r="Y72" s="895"/>
      <c r="Z72" s="895"/>
      <c r="AA72" s="895">
        <v>15113</v>
      </c>
      <c r="AB72" s="895"/>
      <c r="AC72" s="895"/>
      <c r="AD72" s="895"/>
      <c r="AE72" s="895"/>
      <c r="AF72" s="895">
        <v>15113</v>
      </c>
      <c r="AG72" s="895"/>
      <c r="AH72" s="895"/>
      <c r="AI72" s="895"/>
      <c r="AJ72" s="895"/>
      <c r="AK72" s="895" t="s">
        <v>604</v>
      </c>
      <c r="AL72" s="895"/>
      <c r="AM72" s="895"/>
      <c r="AN72" s="895"/>
      <c r="AO72" s="895"/>
      <c r="AP72" s="895" t="s">
        <v>604</v>
      </c>
      <c r="AQ72" s="895"/>
      <c r="AR72" s="895"/>
      <c r="AS72" s="895"/>
      <c r="AT72" s="895"/>
      <c r="AU72" s="895" t="s">
        <v>604</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15">
      <c r="A73" s="234">
        <v>6</v>
      </c>
      <c r="B73" s="938" t="s">
        <v>609</v>
      </c>
      <c r="C73" s="939"/>
      <c r="D73" s="939"/>
      <c r="E73" s="939"/>
      <c r="F73" s="939"/>
      <c r="G73" s="939"/>
      <c r="H73" s="939"/>
      <c r="I73" s="939"/>
      <c r="J73" s="939"/>
      <c r="K73" s="939"/>
      <c r="L73" s="939"/>
      <c r="M73" s="939"/>
      <c r="N73" s="939"/>
      <c r="O73" s="939"/>
      <c r="P73" s="940"/>
      <c r="Q73" s="941">
        <v>307</v>
      </c>
      <c r="R73" s="895"/>
      <c r="S73" s="895"/>
      <c r="T73" s="895"/>
      <c r="U73" s="895"/>
      <c r="V73" s="895">
        <v>291</v>
      </c>
      <c r="W73" s="895"/>
      <c r="X73" s="895"/>
      <c r="Y73" s="895"/>
      <c r="Z73" s="895"/>
      <c r="AA73" s="895">
        <v>15</v>
      </c>
      <c r="AB73" s="895"/>
      <c r="AC73" s="895"/>
      <c r="AD73" s="895"/>
      <c r="AE73" s="895"/>
      <c r="AF73" s="895">
        <v>15</v>
      </c>
      <c r="AG73" s="895"/>
      <c r="AH73" s="895"/>
      <c r="AI73" s="895"/>
      <c r="AJ73" s="895"/>
      <c r="AK73" s="895">
        <v>4</v>
      </c>
      <c r="AL73" s="895"/>
      <c r="AM73" s="895"/>
      <c r="AN73" s="895"/>
      <c r="AO73" s="895"/>
      <c r="AP73" s="895" t="s">
        <v>604</v>
      </c>
      <c r="AQ73" s="895"/>
      <c r="AR73" s="895"/>
      <c r="AS73" s="895"/>
      <c r="AT73" s="895"/>
      <c r="AU73" s="895" t="s">
        <v>604</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15">
      <c r="A74" s="234">
        <v>7</v>
      </c>
      <c r="B74" s="938" t="s">
        <v>611</v>
      </c>
      <c r="C74" s="939"/>
      <c r="D74" s="939"/>
      <c r="E74" s="939"/>
      <c r="F74" s="939"/>
      <c r="G74" s="939"/>
      <c r="H74" s="939"/>
      <c r="I74" s="939"/>
      <c r="J74" s="939"/>
      <c r="K74" s="939"/>
      <c r="L74" s="939"/>
      <c r="M74" s="939"/>
      <c r="N74" s="939"/>
      <c r="O74" s="939"/>
      <c r="P74" s="940"/>
      <c r="Q74" s="941">
        <v>3971</v>
      </c>
      <c r="R74" s="895"/>
      <c r="S74" s="895"/>
      <c r="T74" s="895"/>
      <c r="U74" s="895"/>
      <c r="V74" s="895">
        <v>3633</v>
      </c>
      <c r="W74" s="895"/>
      <c r="X74" s="895"/>
      <c r="Y74" s="895"/>
      <c r="Z74" s="895"/>
      <c r="AA74" s="895">
        <v>337</v>
      </c>
      <c r="AB74" s="895"/>
      <c r="AC74" s="895"/>
      <c r="AD74" s="895"/>
      <c r="AE74" s="895"/>
      <c r="AF74" s="895">
        <v>5616</v>
      </c>
      <c r="AG74" s="895"/>
      <c r="AH74" s="895"/>
      <c r="AI74" s="895"/>
      <c r="AJ74" s="895"/>
      <c r="AK74" s="895" t="s">
        <v>604</v>
      </c>
      <c r="AL74" s="895"/>
      <c r="AM74" s="895"/>
      <c r="AN74" s="895"/>
      <c r="AO74" s="895"/>
      <c r="AP74" s="895">
        <v>5115</v>
      </c>
      <c r="AQ74" s="895"/>
      <c r="AR74" s="895"/>
      <c r="AS74" s="895"/>
      <c r="AT74" s="895"/>
      <c r="AU74" s="895" t="s">
        <v>604</v>
      </c>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15">
      <c r="A75" s="234">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15">
      <c r="A76" s="234">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15">
      <c r="A77" s="234">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15">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15">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15">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15">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15">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15">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15">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15">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15">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15">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
      <c r="A88" s="236" t="s">
        <v>397</v>
      </c>
      <c r="B88" s="854" t="s">
        <v>432</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c r="AG88" s="909"/>
      <c r="AH88" s="909"/>
      <c r="AI88" s="909"/>
      <c r="AJ88" s="909"/>
      <c r="AK88" s="906"/>
      <c r="AL88" s="906"/>
      <c r="AM88" s="906"/>
      <c r="AN88" s="906"/>
      <c r="AO88" s="906"/>
      <c r="AP88" s="909"/>
      <c r="AQ88" s="909"/>
      <c r="AR88" s="909"/>
      <c r="AS88" s="909"/>
      <c r="AT88" s="909"/>
      <c r="AU88" s="909"/>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397</v>
      </c>
      <c r="BR102" s="854" t="s">
        <v>433</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c r="CS102" s="917"/>
      <c r="CT102" s="917"/>
      <c r="CU102" s="917"/>
      <c r="CV102" s="956"/>
      <c r="CW102" s="955"/>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434</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435</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2" t="s">
        <v>438</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439</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7" t="s">
        <v>440</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441</v>
      </c>
      <c r="AB109" s="958"/>
      <c r="AC109" s="958"/>
      <c r="AD109" s="958"/>
      <c r="AE109" s="959"/>
      <c r="AF109" s="957" t="s">
        <v>442</v>
      </c>
      <c r="AG109" s="958"/>
      <c r="AH109" s="958"/>
      <c r="AI109" s="958"/>
      <c r="AJ109" s="959"/>
      <c r="AK109" s="957" t="s">
        <v>310</v>
      </c>
      <c r="AL109" s="958"/>
      <c r="AM109" s="958"/>
      <c r="AN109" s="958"/>
      <c r="AO109" s="959"/>
      <c r="AP109" s="957" t="s">
        <v>443</v>
      </c>
      <c r="AQ109" s="958"/>
      <c r="AR109" s="958"/>
      <c r="AS109" s="958"/>
      <c r="AT109" s="960"/>
      <c r="AU109" s="977" t="s">
        <v>440</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441</v>
      </c>
      <c r="BR109" s="958"/>
      <c r="BS109" s="958"/>
      <c r="BT109" s="958"/>
      <c r="BU109" s="959"/>
      <c r="BV109" s="957" t="s">
        <v>442</v>
      </c>
      <c r="BW109" s="958"/>
      <c r="BX109" s="958"/>
      <c r="BY109" s="958"/>
      <c r="BZ109" s="959"/>
      <c r="CA109" s="957" t="s">
        <v>310</v>
      </c>
      <c r="CB109" s="958"/>
      <c r="CC109" s="958"/>
      <c r="CD109" s="958"/>
      <c r="CE109" s="959"/>
      <c r="CF109" s="978" t="s">
        <v>443</v>
      </c>
      <c r="CG109" s="978"/>
      <c r="CH109" s="978"/>
      <c r="CI109" s="978"/>
      <c r="CJ109" s="978"/>
      <c r="CK109" s="957" t="s">
        <v>444</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441</v>
      </c>
      <c r="DH109" s="958"/>
      <c r="DI109" s="958"/>
      <c r="DJ109" s="958"/>
      <c r="DK109" s="959"/>
      <c r="DL109" s="957" t="s">
        <v>442</v>
      </c>
      <c r="DM109" s="958"/>
      <c r="DN109" s="958"/>
      <c r="DO109" s="958"/>
      <c r="DP109" s="959"/>
      <c r="DQ109" s="957" t="s">
        <v>310</v>
      </c>
      <c r="DR109" s="958"/>
      <c r="DS109" s="958"/>
      <c r="DT109" s="958"/>
      <c r="DU109" s="959"/>
      <c r="DV109" s="957" t="s">
        <v>443</v>
      </c>
      <c r="DW109" s="958"/>
      <c r="DX109" s="958"/>
      <c r="DY109" s="958"/>
      <c r="DZ109" s="960"/>
    </row>
    <row r="110" spans="1:131" s="226" customFormat="1" ht="26.25" customHeight="1" x14ac:dyDescent="0.15">
      <c r="A110" s="961" t="s">
        <v>445</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4436661</v>
      </c>
      <c r="AB110" s="965"/>
      <c r="AC110" s="965"/>
      <c r="AD110" s="965"/>
      <c r="AE110" s="966"/>
      <c r="AF110" s="967">
        <v>4194876</v>
      </c>
      <c r="AG110" s="965"/>
      <c r="AH110" s="965"/>
      <c r="AI110" s="965"/>
      <c r="AJ110" s="966"/>
      <c r="AK110" s="967">
        <v>4126070</v>
      </c>
      <c r="AL110" s="965"/>
      <c r="AM110" s="965"/>
      <c r="AN110" s="965"/>
      <c r="AO110" s="966"/>
      <c r="AP110" s="968">
        <v>15.5</v>
      </c>
      <c r="AQ110" s="969"/>
      <c r="AR110" s="969"/>
      <c r="AS110" s="969"/>
      <c r="AT110" s="970"/>
      <c r="AU110" s="971" t="s">
        <v>73</v>
      </c>
      <c r="AV110" s="972"/>
      <c r="AW110" s="972"/>
      <c r="AX110" s="972"/>
      <c r="AY110" s="972"/>
      <c r="AZ110" s="994" t="s">
        <v>446</v>
      </c>
      <c r="BA110" s="962"/>
      <c r="BB110" s="962"/>
      <c r="BC110" s="962"/>
      <c r="BD110" s="962"/>
      <c r="BE110" s="962"/>
      <c r="BF110" s="962"/>
      <c r="BG110" s="962"/>
      <c r="BH110" s="962"/>
      <c r="BI110" s="962"/>
      <c r="BJ110" s="962"/>
      <c r="BK110" s="962"/>
      <c r="BL110" s="962"/>
      <c r="BM110" s="962"/>
      <c r="BN110" s="962"/>
      <c r="BO110" s="962"/>
      <c r="BP110" s="963"/>
      <c r="BQ110" s="995">
        <v>40560472</v>
      </c>
      <c r="BR110" s="996"/>
      <c r="BS110" s="996"/>
      <c r="BT110" s="996"/>
      <c r="BU110" s="996"/>
      <c r="BV110" s="996">
        <v>40706501</v>
      </c>
      <c r="BW110" s="996"/>
      <c r="BX110" s="996"/>
      <c r="BY110" s="996"/>
      <c r="BZ110" s="996"/>
      <c r="CA110" s="996">
        <v>41333322</v>
      </c>
      <c r="CB110" s="996"/>
      <c r="CC110" s="996"/>
      <c r="CD110" s="996"/>
      <c r="CE110" s="996"/>
      <c r="CF110" s="1009">
        <v>155.30000000000001</v>
      </c>
      <c r="CG110" s="1010"/>
      <c r="CH110" s="1010"/>
      <c r="CI110" s="1010"/>
      <c r="CJ110" s="1010"/>
      <c r="CK110" s="1011" t="s">
        <v>447</v>
      </c>
      <c r="CL110" s="1012"/>
      <c r="CM110" s="994" t="s">
        <v>448</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449</v>
      </c>
      <c r="DH110" s="996"/>
      <c r="DI110" s="996"/>
      <c r="DJ110" s="996"/>
      <c r="DK110" s="996"/>
      <c r="DL110" s="996" t="s">
        <v>449</v>
      </c>
      <c r="DM110" s="996"/>
      <c r="DN110" s="996"/>
      <c r="DO110" s="996"/>
      <c r="DP110" s="996"/>
      <c r="DQ110" s="996" t="s">
        <v>399</v>
      </c>
      <c r="DR110" s="996"/>
      <c r="DS110" s="996"/>
      <c r="DT110" s="996"/>
      <c r="DU110" s="996"/>
      <c r="DV110" s="997" t="s">
        <v>423</v>
      </c>
      <c r="DW110" s="997"/>
      <c r="DX110" s="997"/>
      <c r="DY110" s="997"/>
      <c r="DZ110" s="998"/>
    </row>
    <row r="111" spans="1:131" s="226" customFormat="1" ht="26.25" customHeight="1" x14ac:dyDescent="0.15">
      <c r="A111" s="999" t="s">
        <v>450</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423</v>
      </c>
      <c r="AB111" s="1003"/>
      <c r="AC111" s="1003"/>
      <c r="AD111" s="1003"/>
      <c r="AE111" s="1004"/>
      <c r="AF111" s="1005" t="s">
        <v>449</v>
      </c>
      <c r="AG111" s="1003"/>
      <c r="AH111" s="1003"/>
      <c r="AI111" s="1003"/>
      <c r="AJ111" s="1004"/>
      <c r="AK111" s="1005" t="s">
        <v>423</v>
      </c>
      <c r="AL111" s="1003"/>
      <c r="AM111" s="1003"/>
      <c r="AN111" s="1003"/>
      <c r="AO111" s="1004"/>
      <c r="AP111" s="1006" t="s">
        <v>423</v>
      </c>
      <c r="AQ111" s="1007"/>
      <c r="AR111" s="1007"/>
      <c r="AS111" s="1007"/>
      <c r="AT111" s="1008"/>
      <c r="AU111" s="973"/>
      <c r="AV111" s="974"/>
      <c r="AW111" s="974"/>
      <c r="AX111" s="974"/>
      <c r="AY111" s="974"/>
      <c r="AZ111" s="987" t="s">
        <v>451</v>
      </c>
      <c r="BA111" s="988"/>
      <c r="BB111" s="988"/>
      <c r="BC111" s="988"/>
      <c r="BD111" s="988"/>
      <c r="BE111" s="988"/>
      <c r="BF111" s="988"/>
      <c r="BG111" s="988"/>
      <c r="BH111" s="988"/>
      <c r="BI111" s="988"/>
      <c r="BJ111" s="988"/>
      <c r="BK111" s="988"/>
      <c r="BL111" s="988"/>
      <c r="BM111" s="988"/>
      <c r="BN111" s="988"/>
      <c r="BO111" s="988"/>
      <c r="BP111" s="989"/>
      <c r="BQ111" s="990">
        <v>1199299</v>
      </c>
      <c r="BR111" s="991"/>
      <c r="BS111" s="991"/>
      <c r="BT111" s="991"/>
      <c r="BU111" s="991"/>
      <c r="BV111" s="991">
        <v>1072666</v>
      </c>
      <c r="BW111" s="991"/>
      <c r="BX111" s="991"/>
      <c r="BY111" s="991"/>
      <c r="BZ111" s="991"/>
      <c r="CA111" s="991">
        <v>956052</v>
      </c>
      <c r="CB111" s="991"/>
      <c r="CC111" s="991"/>
      <c r="CD111" s="991"/>
      <c r="CE111" s="991"/>
      <c r="CF111" s="985">
        <v>3.6</v>
      </c>
      <c r="CG111" s="986"/>
      <c r="CH111" s="986"/>
      <c r="CI111" s="986"/>
      <c r="CJ111" s="986"/>
      <c r="CK111" s="1013"/>
      <c r="CL111" s="1014"/>
      <c r="CM111" s="987" t="s">
        <v>452</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399</v>
      </c>
      <c r="DH111" s="991"/>
      <c r="DI111" s="991"/>
      <c r="DJ111" s="991"/>
      <c r="DK111" s="991"/>
      <c r="DL111" s="991" t="s">
        <v>399</v>
      </c>
      <c r="DM111" s="991"/>
      <c r="DN111" s="991"/>
      <c r="DO111" s="991"/>
      <c r="DP111" s="991"/>
      <c r="DQ111" s="991" t="s">
        <v>399</v>
      </c>
      <c r="DR111" s="991"/>
      <c r="DS111" s="991"/>
      <c r="DT111" s="991"/>
      <c r="DU111" s="991"/>
      <c r="DV111" s="992" t="s">
        <v>399</v>
      </c>
      <c r="DW111" s="992"/>
      <c r="DX111" s="992"/>
      <c r="DY111" s="992"/>
      <c r="DZ111" s="993"/>
    </row>
    <row r="112" spans="1:131" s="226" customFormat="1" ht="26.25" customHeight="1" x14ac:dyDescent="0.15">
      <c r="A112" s="1017" t="s">
        <v>453</v>
      </c>
      <c r="B112" s="1018"/>
      <c r="C112" s="988" t="s">
        <v>454</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455</v>
      </c>
      <c r="AB112" s="1024"/>
      <c r="AC112" s="1024"/>
      <c r="AD112" s="1024"/>
      <c r="AE112" s="1025"/>
      <c r="AF112" s="1026" t="s">
        <v>456</v>
      </c>
      <c r="AG112" s="1024"/>
      <c r="AH112" s="1024"/>
      <c r="AI112" s="1024"/>
      <c r="AJ112" s="1025"/>
      <c r="AK112" s="1026" t="s">
        <v>457</v>
      </c>
      <c r="AL112" s="1024"/>
      <c r="AM112" s="1024"/>
      <c r="AN112" s="1024"/>
      <c r="AO112" s="1025"/>
      <c r="AP112" s="1027" t="s">
        <v>458</v>
      </c>
      <c r="AQ112" s="1028"/>
      <c r="AR112" s="1028"/>
      <c r="AS112" s="1028"/>
      <c r="AT112" s="1029"/>
      <c r="AU112" s="973"/>
      <c r="AV112" s="974"/>
      <c r="AW112" s="974"/>
      <c r="AX112" s="974"/>
      <c r="AY112" s="974"/>
      <c r="AZ112" s="987" t="s">
        <v>459</v>
      </c>
      <c r="BA112" s="988"/>
      <c r="BB112" s="988"/>
      <c r="BC112" s="988"/>
      <c r="BD112" s="988"/>
      <c r="BE112" s="988"/>
      <c r="BF112" s="988"/>
      <c r="BG112" s="988"/>
      <c r="BH112" s="988"/>
      <c r="BI112" s="988"/>
      <c r="BJ112" s="988"/>
      <c r="BK112" s="988"/>
      <c r="BL112" s="988"/>
      <c r="BM112" s="988"/>
      <c r="BN112" s="988"/>
      <c r="BO112" s="988"/>
      <c r="BP112" s="989"/>
      <c r="BQ112" s="990">
        <v>16907605</v>
      </c>
      <c r="BR112" s="991"/>
      <c r="BS112" s="991"/>
      <c r="BT112" s="991"/>
      <c r="BU112" s="991"/>
      <c r="BV112" s="991">
        <v>16139775</v>
      </c>
      <c r="BW112" s="991"/>
      <c r="BX112" s="991"/>
      <c r="BY112" s="991"/>
      <c r="BZ112" s="991"/>
      <c r="CA112" s="991">
        <v>14551706</v>
      </c>
      <c r="CB112" s="991"/>
      <c r="CC112" s="991"/>
      <c r="CD112" s="991"/>
      <c r="CE112" s="991"/>
      <c r="CF112" s="985">
        <v>54.7</v>
      </c>
      <c r="CG112" s="986"/>
      <c r="CH112" s="986"/>
      <c r="CI112" s="986"/>
      <c r="CJ112" s="986"/>
      <c r="CK112" s="1013"/>
      <c r="CL112" s="1014"/>
      <c r="CM112" s="987" t="s">
        <v>460</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v>470824</v>
      </c>
      <c r="DH112" s="991"/>
      <c r="DI112" s="991"/>
      <c r="DJ112" s="991"/>
      <c r="DK112" s="991"/>
      <c r="DL112" s="991">
        <v>429214</v>
      </c>
      <c r="DM112" s="991"/>
      <c r="DN112" s="991"/>
      <c r="DO112" s="991"/>
      <c r="DP112" s="991"/>
      <c r="DQ112" s="991">
        <v>387604</v>
      </c>
      <c r="DR112" s="991"/>
      <c r="DS112" s="991"/>
      <c r="DT112" s="991"/>
      <c r="DU112" s="991"/>
      <c r="DV112" s="992">
        <v>1.5</v>
      </c>
      <c r="DW112" s="992"/>
      <c r="DX112" s="992"/>
      <c r="DY112" s="992"/>
      <c r="DZ112" s="993"/>
    </row>
    <row r="113" spans="1:130" s="226" customFormat="1" ht="26.25" customHeight="1" x14ac:dyDescent="0.15">
      <c r="A113" s="1019"/>
      <c r="B113" s="1020"/>
      <c r="C113" s="988" t="s">
        <v>461</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2225762</v>
      </c>
      <c r="AB113" s="1003"/>
      <c r="AC113" s="1003"/>
      <c r="AD113" s="1003"/>
      <c r="AE113" s="1004"/>
      <c r="AF113" s="1005">
        <v>2091196</v>
      </c>
      <c r="AG113" s="1003"/>
      <c r="AH113" s="1003"/>
      <c r="AI113" s="1003"/>
      <c r="AJ113" s="1004"/>
      <c r="AK113" s="1005">
        <v>1960610</v>
      </c>
      <c r="AL113" s="1003"/>
      <c r="AM113" s="1003"/>
      <c r="AN113" s="1003"/>
      <c r="AO113" s="1004"/>
      <c r="AP113" s="1006">
        <v>7.4</v>
      </c>
      <c r="AQ113" s="1007"/>
      <c r="AR113" s="1007"/>
      <c r="AS113" s="1007"/>
      <c r="AT113" s="1008"/>
      <c r="AU113" s="973"/>
      <c r="AV113" s="974"/>
      <c r="AW113" s="974"/>
      <c r="AX113" s="974"/>
      <c r="AY113" s="974"/>
      <c r="AZ113" s="987" t="s">
        <v>462</v>
      </c>
      <c r="BA113" s="988"/>
      <c r="BB113" s="988"/>
      <c r="BC113" s="988"/>
      <c r="BD113" s="988"/>
      <c r="BE113" s="988"/>
      <c r="BF113" s="988"/>
      <c r="BG113" s="988"/>
      <c r="BH113" s="988"/>
      <c r="BI113" s="988"/>
      <c r="BJ113" s="988"/>
      <c r="BK113" s="988"/>
      <c r="BL113" s="988"/>
      <c r="BM113" s="988"/>
      <c r="BN113" s="988"/>
      <c r="BO113" s="988"/>
      <c r="BP113" s="989"/>
      <c r="BQ113" s="990">
        <v>2097156</v>
      </c>
      <c r="BR113" s="991"/>
      <c r="BS113" s="991"/>
      <c r="BT113" s="991"/>
      <c r="BU113" s="991"/>
      <c r="BV113" s="991">
        <v>2721636</v>
      </c>
      <c r="BW113" s="991"/>
      <c r="BX113" s="991"/>
      <c r="BY113" s="991"/>
      <c r="BZ113" s="991"/>
      <c r="CA113" s="991">
        <v>2598841</v>
      </c>
      <c r="CB113" s="991"/>
      <c r="CC113" s="991"/>
      <c r="CD113" s="991"/>
      <c r="CE113" s="991"/>
      <c r="CF113" s="985">
        <v>9.8000000000000007</v>
      </c>
      <c r="CG113" s="986"/>
      <c r="CH113" s="986"/>
      <c r="CI113" s="986"/>
      <c r="CJ113" s="986"/>
      <c r="CK113" s="1013"/>
      <c r="CL113" s="1014"/>
      <c r="CM113" s="987" t="s">
        <v>463</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458</v>
      </c>
      <c r="DH113" s="1024"/>
      <c r="DI113" s="1024"/>
      <c r="DJ113" s="1024"/>
      <c r="DK113" s="1025"/>
      <c r="DL113" s="1026" t="s">
        <v>464</v>
      </c>
      <c r="DM113" s="1024"/>
      <c r="DN113" s="1024"/>
      <c r="DO113" s="1024"/>
      <c r="DP113" s="1025"/>
      <c r="DQ113" s="1026" t="s">
        <v>465</v>
      </c>
      <c r="DR113" s="1024"/>
      <c r="DS113" s="1024"/>
      <c r="DT113" s="1024"/>
      <c r="DU113" s="1025"/>
      <c r="DV113" s="1027" t="s">
        <v>423</v>
      </c>
      <c r="DW113" s="1028"/>
      <c r="DX113" s="1028"/>
      <c r="DY113" s="1028"/>
      <c r="DZ113" s="1029"/>
    </row>
    <row r="114" spans="1:130" s="226" customFormat="1" ht="26.25" customHeight="1" x14ac:dyDescent="0.15">
      <c r="A114" s="1019"/>
      <c r="B114" s="1020"/>
      <c r="C114" s="988" t="s">
        <v>466</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107033</v>
      </c>
      <c r="AB114" s="1024"/>
      <c r="AC114" s="1024"/>
      <c r="AD114" s="1024"/>
      <c r="AE114" s="1025"/>
      <c r="AF114" s="1026">
        <v>106885</v>
      </c>
      <c r="AG114" s="1024"/>
      <c r="AH114" s="1024"/>
      <c r="AI114" s="1024"/>
      <c r="AJ114" s="1025"/>
      <c r="AK114" s="1026">
        <v>147232</v>
      </c>
      <c r="AL114" s="1024"/>
      <c r="AM114" s="1024"/>
      <c r="AN114" s="1024"/>
      <c r="AO114" s="1025"/>
      <c r="AP114" s="1027">
        <v>0.6</v>
      </c>
      <c r="AQ114" s="1028"/>
      <c r="AR114" s="1028"/>
      <c r="AS114" s="1028"/>
      <c r="AT114" s="1029"/>
      <c r="AU114" s="973"/>
      <c r="AV114" s="974"/>
      <c r="AW114" s="974"/>
      <c r="AX114" s="974"/>
      <c r="AY114" s="974"/>
      <c r="AZ114" s="987" t="s">
        <v>467</v>
      </c>
      <c r="BA114" s="988"/>
      <c r="BB114" s="988"/>
      <c r="BC114" s="988"/>
      <c r="BD114" s="988"/>
      <c r="BE114" s="988"/>
      <c r="BF114" s="988"/>
      <c r="BG114" s="988"/>
      <c r="BH114" s="988"/>
      <c r="BI114" s="988"/>
      <c r="BJ114" s="988"/>
      <c r="BK114" s="988"/>
      <c r="BL114" s="988"/>
      <c r="BM114" s="988"/>
      <c r="BN114" s="988"/>
      <c r="BO114" s="988"/>
      <c r="BP114" s="989"/>
      <c r="BQ114" s="990">
        <v>7147947</v>
      </c>
      <c r="BR114" s="991"/>
      <c r="BS114" s="991"/>
      <c r="BT114" s="991"/>
      <c r="BU114" s="991"/>
      <c r="BV114" s="991">
        <v>7223379</v>
      </c>
      <c r="BW114" s="991"/>
      <c r="BX114" s="991"/>
      <c r="BY114" s="991"/>
      <c r="BZ114" s="991"/>
      <c r="CA114" s="991">
        <v>7197396</v>
      </c>
      <c r="CB114" s="991"/>
      <c r="CC114" s="991"/>
      <c r="CD114" s="991"/>
      <c r="CE114" s="991"/>
      <c r="CF114" s="985">
        <v>27</v>
      </c>
      <c r="CG114" s="986"/>
      <c r="CH114" s="986"/>
      <c r="CI114" s="986"/>
      <c r="CJ114" s="986"/>
      <c r="CK114" s="1013"/>
      <c r="CL114" s="1014"/>
      <c r="CM114" s="987" t="s">
        <v>468</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469</v>
      </c>
      <c r="DH114" s="1024"/>
      <c r="DI114" s="1024"/>
      <c r="DJ114" s="1024"/>
      <c r="DK114" s="1025"/>
      <c r="DL114" s="1026" t="s">
        <v>470</v>
      </c>
      <c r="DM114" s="1024"/>
      <c r="DN114" s="1024"/>
      <c r="DO114" s="1024"/>
      <c r="DP114" s="1025"/>
      <c r="DQ114" s="1026" t="s">
        <v>471</v>
      </c>
      <c r="DR114" s="1024"/>
      <c r="DS114" s="1024"/>
      <c r="DT114" s="1024"/>
      <c r="DU114" s="1025"/>
      <c r="DV114" s="1027" t="s">
        <v>471</v>
      </c>
      <c r="DW114" s="1028"/>
      <c r="DX114" s="1028"/>
      <c r="DY114" s="1028"/>
      <c r="DZ114" s="1029"/>
    </row>
    <row r="115" spans="1:130" s="226" customFormat="1" ht="26.25" customHeight="1" x14ac:dyDescent="0.15">
      <c r="A115" s="1019"/>
      <c r="B115" s="1020"/>
      <c r="C115" s="988" t="s">
        <v>472</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105401</v>
      </c>
      <c r="AB115" s="1003"/>
      <c r="AC115" s="1003"/>
      <c r="AD115" s="1003"/>
      <c r="AE115" s="1004"/>
      <c r="AF115" s="1005">
        <v>126169</v>
      </c>
      <c r="AG115" s="1003"/>
      <c r="AH115" s="1003"/>
      <c r="AI115" s="1003"/>
      <c r="AJ115" s="1004"/>
      <c r="AK115" s="1005">
        <v>122943</v>
      </c>
      <c r="AL115" s="1003"/>
      <c r="AM115" s="1003"/>
      <c r="AN115" s="1003"/>
      <c r="AO115" s="1004"/>
      <c r="AP115" s="1006">
        <v>0.5</v>
      </c>
      <c r="AQ115" s="1007"/>
      <c r="AR115" s="1007"/>
      <c r="AS115" s="1007"/>
      <c r="AT115" s="1008"/>
      <c r="AU115" s="973"/>
      <c r="AV115" s="974"/>
      <c r="AW115" s="974"/>
      <c r="AX115" s="974"/>
      <c r="AY115" s="974"/>
      <c r="AZ115" s="987" t="s">
        <v>473</v>
      </c>
      <c r="BA115" s="988"/>
      <c r="BB115" s="988"/>
      <c r="BC115" s="988"/>
      <c r="BD115" s="988"/>
      <c r="BE115" s="988"/>
      <c r="BF115" s="988"/>
      <c r="BG115" s="988"/>
      <c r="BH115" s="988"/>
      <c r="BI115" s="988"/>
      <c r="BJ115" s="988"/>
      <c r="BK115" s="988"/>
      <c r="BL115" s="988"/>
      <c r="BM115" s="988"/>
      <c r="BN115" s="988"/>
      <c r="BO115" s="988"/>
      <c r="BP115" s="989"/>
      <c r="BQ115" s="990" t="s">
        <v>474</v>
      </c>
      <c r="BR115" s="991"/>
      <c r="BS115" s="991"/>
      <c r="BT115" s="991"/>
      <c r="BU115" s="991"/>
      <c r="BV115" s="991" t="s">
        <v>474</v>
      </c>
      <c r="BW115" s="991"/>
      <c r="BX115" s="991"/>
      <c r="BY115" s="991"/>
      <c r="BZ115" s="991"/>
      <c r="CA115" s="991" t="s">
        <v>475</v>
      </c>
      <c r="CB115" s="991"/>
      <c r="CC115" s="991"/>
      <c r="CD115" s="991"/>
      <c r="CE115" s="991"/>
      <c r="CF115" s="985" t="s">
        <v>475</v>
      </c>
      <c r="CG115" s="986"/>
      <c r="CH115" s="986"/>
      <c r="CI115" s="986"/>
      <c r="CJ115" s="986"/>
      <c r="CK115" s="1013"/>
      <c r="CL115" s="1014"/>
      <c r="CM115" s="987" t="s">
        <v>476</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v>142117</v>
      </c>
      <c r="DH115" s="1024"/>
      <c r="DI115" s="1024"/>
      <c r="DJ115" s="1024"/>
      <c r="DK115" s="1025"/>
      <c r="DL115" s="1026">
        <v>134105</v>
      </c>
      <c r="DM115" s="1024"/>
      <c r="DN115" s="1024"/>
      <c r="DO115" s="1024"/>
      <c r="DP115" s="1025"/>
      <c r="DQ115" s="1026">
        <v>134105</v>
      </c>
      <c r="DR115" s="1024"/>
      <c r="DS115" s="1024"/>
      <c r="DT115" s="1024"/>
      <c r="DU115" s="1025"/>
      <c r="DV115" s="1027">
        <v>0.5</v>
      </c>
      <c r="DW115" s="1028"/>
      <c r="DX115" s="1028"/>
      <c r="DY115" s="1028"/>
      <c r="DZ115" s="1029"/>
    </row>
    <row r="116" spans="1:130" s="226" customFormat="1" ht="26.25" customHeight="1" x14ac:dyDescent="0.15">
      <c r="A116" s="1021"/>
      <c r="B116" s="1022"/>
      <c r="C116" s="1030" t="s">
        <v>477</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471</v>
      </c>
      <c r="AB116" s="1024"/>
      <c r="AC116" s="1024"/>
      <c r="AD116" s="1024"/>
      <c r="AE116" s="1025"/>
      <c r="AF116" s="1026" t="s">
        <v>478</v>
      </c>
      <c r="AG116" s="1024"/>
      <c r="AH116" s="1024"/>
      <c r="AI116" s="1024"/>
      <c r="AJ116" s="1025"/>
      <c r="AK116" s="1026" t="s">
        <v>474</v>
      </c>
      <c r="AL116" s="1024"/>
      <c r="AM116" s="1024"/>
      <c r="AN116" s="1024"/>
      <c r="AO116" s="1025"/>
      <c r="AP116" s="1027" t="s">
        <v>465</v>
      </c>
      <c r="AQ116" s="1028"/>
      <c r="AR116" s="1028"/>
      <c r="AS116" s="1028"/>
      <c r="AT116" s="1029"/>
      <c r="AU116" s="973"/>
      <c r="AV116" s="974"/>
      <c r="AW116" s="974"/>
      <c r="AX116" s="974"/>
      <c r="AY116" s="974"/>
      <c r="AZ116" s="1032" t="s">
        <v>479</v>
      </c>
      <c r="BA116" s="1033"/>
      <c r="BB116" s="1033"/>
      <c r="BC116" s="1033"/>
      <c r="BD116" s="1033"/>
      <c r="BE116" s="1033"/>
      <c r="BF116" s="1033"/>
      <c r="BG116" s="1033"/>
      <c r="BH116" s="1033"/>
      <c r="BI116" s="1033"/>
      <c r="BJ116" s="1033"/>
      <c r="BK116" s="1033"/>
      <c r="BL116" s="1033"/>
      <c r="BM116" s="1033"/>
      <c r="BN116" s="1033"/>
      <c r="BO116" s="1033"/>
      <c r="BP116" s="1034"/>
      <c r="BQ116" s="990" t="s">
        <v>475</v>
      </c>
      <c r="BR116" s="991"/>
      <c r="BS116" s="991"/>
      <c r="BT116" s="991"/>
      <c r="BU116" s="991"/>
      <c r="BV116" s="991" t="s">
        <v>465</v>
      </c>
      <c r="BW116" s="991"/>
      <c r="BX116" s="991"/>
      <c r="BY116" s="991"/>
      <c r="BZ116" s="991"/>
      <c r="CA116" s="991" t="s">
        <v>456</v>
      </c>
      <c r="CB116" s="991"/>
      <c r="CC116" s="991"/>
      <c r="CD116" s="991"/>
      <c r="CE116" s="991"/>
      <c r="CF116" s="985" t="s">
        <v>480</v>
      </c>
      <c r="CG116" s="986"/>
      <c r="CH116" s="986"/>
      <c r="CI116" s="986"/>
      <c r="CJ116" s="986"/>
      <c r="CK116" s="1013"/>
      <c r="CL116" s="1014"/>
      <c r="CM116" s="987" t="s">
        <v>481</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475</v>
      </c>
      <c r="DH116" s="1024"/>
      <c r="DI116" s="1024"/>
      <c r="DJ116" s="1024"/>
      <c r="DK116" s="1025"/>
      <c r="DL116" s="1026" t="s">
        <v>475</v>
      </c>
      <c r="DM116" s="1024"/>
      <c r="DN116" s="1024"/>
      <c r="DO116" s="1024"/>
      <c r="DP116" s="1025"/>
      <c r="DQ116" s="1026" t="s">
        <v>457</v>
      </c>
      <c r="DR116" s="1024"/>
      <c r="DS116" s="1024"/>
      <c r="DT116" s="1024"/>
      <c r="DU116" s="1025"/>
      <c r="DV116" s="1027" t="s">
        <v>482</v>
      </c>
      <c r="DW116" s="1028"/>
      <c r="DX116" s="1028"/>
      <c r="DY116" s="1028"/>
      <c r="DZ116" s="1029"/>
    </row>
    <row r="117" spans="1:130" s="226" customFormat="1" ht="26.25" customHeight="1" x14ac:dyDescent="0.15">
      <c r="A117" s="977" t="s">
        <v>190</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483</v>
      </c>
      <c r="Z117" s="959"/>
      <c r="AA117" s="1043">
        <v>6874857</v>
      </c>
      <c r="AB117" s="1044"/>
      <c r="AC117" s="1044"/>
      <c r="AD117" s="1044"/>
      <c r="AE117" s="1045"/>
      <c r="AF117" s="1046">
        <v>6519126</v>
      </c>
      <c r="AG117" s="1044"/>
      <c r="AH117" s="1044"/>
      <c r="AI117" s="1044"/>
      <c r="AJ117" s="1045"/>
      <c r="AK117" s="1046">
        <v>6356855</v>
      </c>
      <c r="AL117" s="1044"/>
      <c r="AM117" s="1044"/>
      <c r="AN117" s="1044"/>
      <c r="AO117" s="1045"/>
      <c r="AP117" s="1047"/>
      <c r="AQ117" s="1048"/>
      <c r="AR117" s="1048"/>
      <c r="AS117" s="1048"/>
      <c r="AT117" s="1049"/>
      <c r="AU117" s="973"/>
      <c r="AV117" s="974"/>
      <c r="AW117" s="974"/>
      <c r="AX117" s="974"/>
      <c r="AY117" s="974"/>
      <c r="AZ117" s="1039" t="s">
        <v>484</v>
      </c>
      <c r="BA117" s="1040"/>
      <c r="BB117" s="1040"/>
      <c r="BC117" s="1040"/>
      <c r="BD117" s="1040"/>
      <c r="BE117" s="1040"/>
      <c r="BF117" s="1040"/>
      <c r="BG117" s="1040"/>
      <c r="BH117" s="1040"/>
      <c r="BI117" s="1040"/>
      <c r="BJ117" s="1040"/>
      <c r="BK117" s="1040"/>
      <c r="BL117" s="1040"/>
      <c r="BM117" s="1040"/>
      <c r="BN117" s="1040"/>
      <c r="BO117" s="1040"/>
      <c r="BP117" s="1041"/>
      <c r="BQ117" s="990" t="s">
        <v>482</v>
      </c>
      <c r="BR117" s="991"/>
      <c r="BS117" s="991"/>
      <c r="BT117" s="991"/>
      <c r="BU117" s="991"/>
      <c r="BV117" s="991" t="s">
        <v>475</v>
      </c>
      <c r="BW117" s="991"/>
      <c r="BX117" s="991"/>
      <c r="BY117" s="991"/>
      <c r="BZ117" s="991"/>
      <c r="CA117" s="991" t="s">
        <v>456</v>
      </c>
      <c r="CB117" s="991"/>
      <c r="CC117" s="991"/>
      <c r="CD117" s="991"/>
      <c r="CE117" s="991"/>
      <c r="CF117" s="985" t="s">
        <v>471</v>
      </c>
      <c r="CG117" s="986"/>
      <c r="CH117" s="986"/>
      <c r="CI117" s="986"/>
      <c r="CJ117" s="986"/>
      <c r="CK117" s="1013"/>
      <c r="CL117" s="1014"/>
      <c r="CM117" s="987" t="s">
        <v>485</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457</v>
      </c>
      <c r="DH117" s="1024"/>
      <c r="DI117" s="1024"/>
      <c r="DJ117" s="1024"/>
      <c r="DK117" s="1025"/>
      <c r="DL117" s="1026" t="s">
        <v>458</v>
      </c>
      <c r="DM117" s="1024"/>
      <c r="DN117" s="1024"/>
      <c r="DO117" s="1024"/>
      <c r="DP117" s="1025"/>
      <c r="DQ117" s="1026" t="s">
        <v>475</v>
      </c>
      <c r="DR117" s="1024"/>
      <c r="DS117" s="1024"/>
      <c r="DT117" s="1024"/>
      <c r="DU117" s="1025"/>
      <c r="DV117" s="1027" t="s">
        <v>456</v>
      </c>
      <c r="DW117" s="1028"/>
      <c r="DX117" s="1028"/>
      <c r="DY117" s="1028"/>
      <c r="DZ117" s="1029"/>
    </row>
    <row r="118" spans="1:130" s="226" customFormat="1" ht="26.25" customHeight="1" x14ac:dyDescent="0.15">
      <c r="A118" s="977" t="s">
        <v>444</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441</v>
      </c>
      <c r="AB118" s="958"/>
      <c r="AC118" s="958"/>
      <c r="AD118" s="958"/>
      <c r="AE118" s="959"/>
      <c r="AF118" s="957" t="s">
        <v>442</v>
      </c>
      <c r="AG118" s="958"/>
      <c r="AH118" s="958"/>
      <c r="AI118" s="958"/>
      <c r="AJ118" s="959"/>
      <c r="AK118" s="957" t="s">
        <v>310</v>
      </c>
      <c r="AL118" s="958"/>
      <c r="AM118" s="958"/>
      <c r="AN118" s="958"/>
      <c r="AO118" s="959"/>
      <c r="AP118" s="1035" t="s">
        <v>443</v>
      </c>
      <c r="AQ118" s="1036"/>
      <c r="AR118" s="1036"/>
      <c r="AS118" s="1036"/>
      <c r="AT118" s="1037"/>
      <c r="AU118" s="973"/>
      <c r="AV118" s="974"/>
      <c r="AW118" s="974"/>
      <c r="AX118" s="974"/>
      <c r="AY118" s="974"/>
      <c r="AZ118" s="1038" t="s">
        <v>486</v>
      </c>
      <c r="BA118" s="1030"/>
      <c r="BB118" s="1030"/>
      <c r="BC118" s="1030"/>
      <c r="BD118" s="1030"/>
      <c r="BE118" s="1030"/>
      <c r="BF118" s="1030"/>
      <c r="BG118" s="1030"/>
      <c r="BH118" s="1030"/>
      <c r="BI118" s="1030"/>
      <c r="BJ118" s="1030"/>
      <c r="BK118" s="1030"/>
      <c r="BL118" s="1030"/>
      <c r="BM118" s="1030"/>
      <c r="BN118" s="1030"/>
      <c r="BO118" s="1030"/>
      <c r="BP118" s="1031"/>
      <c r="BQ118" s="1064" t="s">
        <v>478</v>
      </c>
      <c r="BR118" s="1065"/>
      <c r="BS118" s="1065"/>
      <c r="BT118" s="1065"/>
      <c r="BU118" s="1065"/>
      <c r="BV118" s="1065" t="s">
        <v>456</v>
      </c>
      <c r="BW118" s="1065"/>
      <c r="BX118" s="1065"/>
      <c r="BY118" s="1065"/>
      <c r="BZ118" s="1065"/>
      <c r="CA118" s="1065" t="s">
        <v>482</v>
      </c>
      <c r="CB118" s="1065"/>
      <c r="CC118" s="1065"/>
      <c r="CD118" s="1065"/>
      <c r="CE118" s="1065"/>
      <c r="CF118" s="985" t="s">
        <v>475</v>
      </c>
      <c r="CG118" s="986"/>
      <c r="CH118" s="986"/>
      <c r="CI118" s="986"/>
      <c r="CJ118" s="986"/>
      <c r="CK118" s="1013"/>
      <c r="CL118" s="1014"/>
      <c r="CM118" s="987" t="s">
        <v>487</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456</v>
      </c>
      <c r="DH118" s="1024"/>
      <c r="DI118" s="1024"/>
      <c r="DJ118" s="1024"/>
      <c r="DK118" s="1025"/>
      <c r="DL118" s="1026" t="s">
        <v>475</v>
      </c>
      <c r="DM118" s="1024"/>
      <c r="DN118" s="1024"/>
      <c r="DO118" s="1024"/>
      <c r="DP118" s="1025"/>
      <c r="DQ118" s="1026" t="s">
        <v>469</v>
      </c>
      <c r="DR118" s="1024"/>
      <c r="DS118" s="1024"/>
      <c r="DT118" s="1024"/>
      <c r="DU118" s="1025"/>
      <c r="DV118" s="1027" t="s">
        <v>480</v>
      </c>
      <c r="DW118" s="1028"/>
      <c r="DX118" s="1028"/>
      <c r="DY118" s="1028"/>
      <c r="DZ118" s="1029"/>
    </row>
    <row r="119" spans="1:130" s="226" customFormat="1" ht="26.25" customHeight="1" x14ac:dyDescent="0.15">
      <c r="A119" s="1121" t="s">
        <v>447</v>
      </c>
      <c r="B119" s="1012"/>
      <c r="C119" s="994" t="s">
        <v>448</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465</v>
      </c>
      <c r="AB119" s="965"/>
      <c r="AC119" s="965"/>
      <c r="AD119" s="965"/>
      <c r="AE119" s="966"/>
      <c r="AF119" s="967" t="s">
        <v>475</v>
      </c>
      <c r="AG119" s="965"/>
      <c r="AH119" s="965"/>
      <c r="AI119" s="965"/>
      <c r="AJ119" s="966"/>
      <c r="AK119" s="967" t="s">
        <v>469</v>
      </c>
      <c r="AL119" s="965"/>
      <c r="AM119" s="965"/>
      <c r="AN119" s="965"/>
      <c r="AO119" s="966"/>
      <c r="AP119" s="968" t="s">
        <v>456</v>
      </c>
      <c r="AQ119" s="969"/>
      <c r="AR119" s="969"/>
      <c r="AS119" s="969"/>
      <c r="AT119" s="970"/>
      <c r="AU119" s="975"/>
      <c r="AV119" s="976"/>
      <c r="AW119" s="976"/>
      <c r="AX119" s="976"/>
      <c r="AY119" s="976"/>
      <c r="AZ119" s="247" t="s">
        <v>190</v>
      </c>
      <c r="BA119" s="247"/>
      <c r="BB119" s="247"/>
      <c r="BC119" s="247"/>
      <c r="BD119" s="247"/>
      <c r="BE119" s="247"/>
      <c r="BF119" s="247"/>
      <c r="BG119" s="247"/>
      <c r="BH119" s="247"/>
      <c r="BI119" s="247"/>
      <c r="BJ119" s="247"/>
      <c r="BK119" s="247"/>
      <c r="BL119" s="247"/>
      <c r="BM119" s="247"/>
      <c r="BN119" s="247"/>
      <c r="BO119" s="1042" t="s">
        <v>488</v>
      </c>
      <c r="BP119" s="1070"/>
      <c r="BQ119" s="1064">
        <v>67912479</v>
      </c>
      <c r="BR119" s="1065"/>
      <c r="BS119" s="1065"/>
      <c r="BT119" s="1065"/>
      <c r="BU119" s="1065"/>
      <c r="BV119" s="1065">
        <v>67863957</v>
      </c>
      <c r="BW119" s="1065"/>
      <c r="BX119" s="1065"/>
      <c r="BY119" s="1065"/>
      <c r="BZ119" s="1065"/>
      <c r="CA119" s="1065">
        <v>66637317</v>
      </c>
      <c r="CB119" s="1065"/>
      <c r="CC119" s="1065"/>
      <c r="CD119" s="1065"/>
      <c r="CE119" s="1065"/>
      <c r="CF119" s="1066"/>
      <c r="CG119" s="1067"/>
      <c r="CH119" s="1067"/>
      <c r="CI119" s="1067"/>
      <c r="CJ119" s="1068"/>
      <c r="CK119" s="1015"/>
      <c r="CL119" s="1016"/>
      <c r="CM119" s="1038" t="s">
        <v>489</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v>586358</v>
      </c>
      <c r="DH119" s="1051"/>
      <c r="DI119" s="1051"/>
      <c r="DJ119" s="1051"/>
      <c r="DK119" s="1052"/>
      <c r="DL119" s="1050">
        <v>509347</v>
      </c>
      <c r="DM119" s="1051"/>
      <c r="DN119" s="1051"/>
      <c r="DO119" s="1051"/>
      <c r="DP119" s="1052"/>
      <c r="DQ119" s="1050">
        <v>434343</v>
      </c>
      <c r="DR119" s="1051"/>
      <c r="DS119" s="1051"/>
      <c r="DT119" s="1051"/>
      <c r="DU119" s="1052"/>
      <c r="DV119" s="1053">
        <v>1.6</v>
      </c>
      <c r="DW119" s="1054"/>
      <c r="DX119" s="1054"/>
      <c r="DY119" s="1054"/>
      <c r="DZ119" s="1055"/>
    </row>
    <row r="120" spans="1:130" s="226" customFormat="1" ht="26.25" customHeight="1" x14ac:dyDescent="0.15">
      <c r="A120" s="1122"/>
      <c r="B120" s="1014"/>
      <c r="C120" s="987" t="s">
        <v>452</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482</v>
      </c>
      <c r="AB120" s="1024"/>
      <c r="AC120" s="1024"/>
      <c r="AD120" s="1024"/>
      <c r="AE120" s="1025"/>
      <c r="AF120" s="1026" t="s">
        <v>475</v>
      </c>
      <c r="AG120" s="1024"/>
      <c r="AH120" s="1024"/>
      <c r="AI120" s="1024"/>
      <c r="AJ120" s="1025"/>
      <c r="AK120" s="1026" t="s">
        <v>482</v>
      </c>
      <c r="AL120" s="1024"/>
      <c r="AM120" s="1024"/>
      <c r="AN120" s="1024"/>
      <c r="AO120" s="1025"/>
      <c r="AP120" s="1027" t="s">
        <v>474</v>
      </c>
      <c r="AQ120" s="1028"/>
      <c r="AR120" s="1028"/>
      <c r="AS120" s="1028"/>
      <c r="AT120" s="1029"/>
      <c r="AU120" s="1056" t="s">
        <v>490</v>
      </c>
      <c r="AV120" s="1057"/>
      <c r="AW120" s="1057"/>
      <c r="AX120" s="1057"/>
      <c r="AY120" s="1058"/>
      <c r="AZ120" s="994" t="s">
        <v>491</v>
      </c>
      <c r="BA120" s="962"/>
      <c r="BB120" s="962"/>
      <c r="BC120" s="962"/>
      <c r="BD120" s="962"/>
      <c r="BE120" s="962"/>
      <c r="BF120" s="962"/>
      <c r="BG120" s="962"/>
      <c r="BH120" s="962"/>
      <c r="BI120" s="962"/>
      <c r="BJ120" s="962"/>
      <c r="BK120" s="962"/>
      <c r="BL120" s="962"/>
      <c r="BM120" s="962"/>
      <c r="BN120" s="962"/>
      <c r="BO120" s="962"/>
      <c r="BP120" s="963"/>
      <c r="BQ120" s="995">
        <v>17418945</v>
      </c>
      <c r="BR120" s="996"/>
      <c r="BS120" s="996"/>
      <c r="BT120" s="996"/>
      <c r="BU120" s="996"/>
      <c r="BV120" s="996">
        <v>16479228</v>
      </c>
      <c r="BW120" s="996"/>
      <c r="BX120" s="996"/>
      <c r="BY120" s="996"/>
      <c r="BZ120" s="996"/>
      <c r="CA120" s="996">
        <v>21152921</v>
      </c>
      <c r="CB120" s="996"/>
      <c r="CC120" s="996"/>
      <c r="CD120" s="996"/>
      <c r="CE120" s="996"/>
      <c r="CF120" s="1009">
        <v>79.5</v>
      </c>
      <c r="CG120" s="1010"/>
      <c r="CH120" s="1010"/>
      <c r="CI120" s="1010"/>
      <c r="CJ120" s="1010"/>
      <c r="CK120" s="1071" t="s">
        <v>492</v>
      </c>
      <c r="CL120" s="1072"/>
      <c r="CM120" s="1072"/>
      <c r="CN120" s="1072"/>
      <c r="CO120" s="1073"/>
      <c r="CP120" s="1079" t="s">
        <v>493</v>
      </c>
      <c r="CQ120" s="1080"/>
      <c r="CR120" s="1080"/>
      <c r="CS120" s="1080"/>
      <c r="CT120" s="1080"/>
      <c r="CU120" s="1080"/>
      <c r="CV120" s="1080"/>
      <c r="CW120" s="1080"/>
      <c r="CX120" s="1080"/>
      <c r="CY120" s="1080"/>
      <c r="CZ120" s="1080"/>
      <c r="DA120" s="1080"/>
      <c r="DB120" s="1080"/>
      <c r="DC120" s="1080"/>
      <c r="DD120" s="1080"/>
      <c r="DE120" s="1080"/>
      <c r="DF120" s="1081"/>
      <c r="DG120" s="995" t="s">
        <v>475</v>
      </c>
      <c r="DH120" s="996"/>
      <c r="DI120" s="996"/>
      <c r="DJ120" s="996"/>
      <c r="DK120" s="996"/>
      <c r="DL120" s="996">
        <v>11724789</v>
      </c>
      <c r="DM120" s="996"/>
      <c r="DN120" s="996"/>
      <c r="DO120" s="996"/>
      <c r="DP120" s="996"/>
      <c r="DQ120" s="996">
        <v>10557676</v>
      </c>
      <c r="DR120" s="996"/>
      <c r="DS120" s="996"/>
      <c r="DT120" s="996"/>
      <c r="DU120" s="996"/>
      <c r="DV120" s="997">
        <v>39.700000000000003</v>
      </c>
      <c r="DW120" s="997"/>
      <c r="DX120" s="997"/>
      <c r="DY120" s="997"/>
      <c r="DZ120" s="998"/>
    </row>
    <row r="121" spans="1:130" s="226" customFormat="1" ht="26.25" customHeight="1" x14ac:dyDescent="0.15">
      <c r="A121" s="1122"/>
      <c r="B121" s="1014"/>
      <c r="C121" s="1039" t="s">
        <v>494</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v>16109</v>
      </c>
      <c r="AB121" s="1024"/>
      <c r="AC121" s="1024"/>
      <c r="AD121" s="1024"/>
      <c r="AE121" s="1025"/>
      <c r="AF121" s="1026">
        <v>41610</v>
      </c>
      <c r="AG121" s="1024"/>
      <c r="AH121" s="1024"/>
      <c r="AI121" s="1024"/>
      <c r="AJ121" s="1025"/>
      <c r="AK121" s="1026">
        <v>41610</v>
      </c>
      <c r="AL121" s="1024"/>
      <c r="AM121" s="1024"/>
      <c r="AN121" s="1024"/>
      <c r="AO121" s="1025"/>
      <c r="AP121" s="1027">
        <v>0.2</v>
      </c>
      <c r="AQ121" s="1028"/>
      <c r="AR121" s="1028"/>
      <c r="AS121" s="1028"/>
      <c r="AT121" s="1029"/>
      <c r="AU121" s="1059"/>
      <c r="AV121" s="1060"/>
      <c r="AW121" s="1060"/>
      <c r="AX121" s="1060"/>
      <c r="AY121" s="1061"/>
      <c r="AZ121" s="987" t="s">
        <v>495</v>
      </c>
      <c r="BA121" s="988"/>
      <c r="BB121" s="988"/>
      <c r="BC121" s="988"/>
      <c r="BD121" s="988"/>
      <c r="BE121" s="988"/>
      <c r="BF121" s="988"/>
      <c r="BG121" s="988"/>
      <c r="BH121" s="988"/>
      <c r="BI121" s="988"/>
      <c r="BJ121" s="988"/>
      <c r="BK121" s="988"/>
      <c r="BL121" s="988"/>
      <c r="BM121" s="988"/>
      <c r="BN121" s="988"/>
      <c r="BO121" s="988"/>
      <c r="BP121" s="989"/>
      <c r="BQ121" s="990">
        <v>9640187</v>
      </c>
      <c r="BR121" s="991"/>
      <c r="BS121" s="991"/>
      <c r="BT121" s="991"/>
      <c r="BU121" s="991"/>
      <c r="BV121" s="991">
        <v>9772773</v>
      </c>
      <c r="BW121" s="991"/>
      <c r="BX121" s="991"/>
      <c r="BY121" s="991"/>
      <c r="BZ121" s="991"/>
      <c r="CA121" s="991">
        <v>9808518</v>
      </c>
      <c r="CB121" s="991"/>
      <c r="CC121" s="991"/>
      <c r="CD121" s="991"/>
      <c r="CE121" s="991"/>
      <c r="CF121" s="985">
        <v>36.799999999999997</v>
      </c>
      <c r="CG121" s="986"/>
      <c r="CH121" s="986"/>
      <c r="CI121" s="986"/>
      <c r="CJ121" s="986"/>
      <c r="CK121" s="1074"/>
      <c r="CL121" s="1075"/>
      <c r="CM121" s="1075"/>
      <c r="CN121" s="1075"/>
      <c r="CO121" s="1076"/>
      <c r="CP121" s="1084" t="s">
        <v>496</v>
      </c>
      <c r="CQ121" s="1085"/>
      <c r="CR121" s="1085"/>
      <c r="CS121" s="1085"/>
      <c r="CT121" s="1085"/>
      <c r="CU121" s="1085"/>
      <c r="CV121" s="1085"/>
      <c r="CW121" s="1085"/>
      <c r="CX121" s="1085"/>
      <c r="CY121" s="1085"/>
      <c r="CZ121" s="1085"/>
      <c r="DA121" s="1085"/>
      <c r="DB121" s="1085"/>
      <c r="DC121" s="1085"/>
      <c r="DD121" s="1085"/>
      <c r="DE121" s="1085"/>
      <c r="DF121" s="1086"/>
      <c r="DG121" s="990">
        <v>4232344</v>
      </c>
      <c r="DH121" s="991"/>
      <c r="DI121" s="991"/>
      <c r="DJ121" s="991"/>
      <c r="DK121" s="991"/>
      <c r="DL121" s="991">
        <v>4360980</v>
      </c>
      <c r="DM121" s="991"/>
      <c r="DN121" s="991"/>
      <c r="DO121" s="991"/>
      <c r="DP121" s="991"/>
      <c r="DQ121" s="991">
        <v>3967182</v>
      </c>
      <c r="DR121" s="991"/>
      <c r="DS121" s="991"/>
      <c r="DT121" s="991"/>
      <c r="DU121" s="991"/>
      <c r="DV121" s="992">
        <v>14.9</v>
      </c>
      <c r="DW121" s="992"/>
      <c r="DX121" s="992"/>
      <c r="DY121" s="992"/>
      <c r="DZ121" s="993"/>
    </row>
    <row r="122" spans="1:130" s="226" customFormat="1" ht="26.25" customHeight="1" x14ac:dyDescent="0.15">
      <c r="A122" s="1122"/>
      <c r="B122" s="1014"/>
      <c r="C122" s="987" t="s">
        <v>468</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423</v>
      </c>
      <c r="AB122" s="1024"/>
      <c r="AC122" s="1024"/>
      <c r="AD122" s="1024"/>
      <c r="AE122" s="1025"/>
      <c r="AF122" s="1026" t="s">
        <v>478</v>
      </c>
      <c r="AG122" s="1024"/>
      <c r="AH122" s="1024"/>
      <c r="AI122" s="1024"/>
      <c r="AJ122" s="1025"/>
      <c r="AK122" s="1026" t="s">
        <v>482</v>
      </c>
      <c r="AL122" s="1024"/>
      <c r="AM122" s="1024"/>
      <c r="AN122" s="1024"/>
      <c r="AO122" s="1025"/>
      <c r="AP122" s="1027" t="s">
        <v>475</v>
      </c>
      <c r="AQ122" s="1028"/>
      <c r="AR122" s="1028"/>
      <c r="AS122" s="1028"/>
      <c r="AT122" s="1029"/>
      <c r="AU122" s="1059"/>
      <c r="AV122" s="1060"/>
      <c r="AW122" s="1060"/>
      <c r="AX122" s="1060"/>
      <c r="AY122" s="1061"/>
      <c r="AZ122" s="1038" t="s">
        <v>497</v>
      </c>
      <c r="BA122" s="1030"/>
      <c r="BB122" s="1030"/>
      <c r="BC122" s="1030"/>
      <c r="BD122" s="1030"/>
      <c r="BE122" s="1030"/>
      <c r="BF122" s="1030"/>
      <c r="BG122" s="1030"/>
      <c r="BH122" s="1030"/>
      <c r="BI122" s="1030"/>
      <c r="BJ122" s="1030"/>
      <c r="BK122" s="1030"/>
      <c r="BL122" s="1030"/>
      <c r="BM122" s="1030"/>
      <c r="BN122" s="1030"/>
      <c r="BO122" s="1030"/>
      <c r="BP122" s="1031"/>
      <c r="BQ122" s="1064">
        <v>40237970</v>
      </c>
      <c r="BR122" s="1065"/>
      <c r="BS122" s="1065"/>
      <c r="BT122" s="1065"/>
      <c r="BU122" s="1065"/>
      <c r="BV122" s="1065">
        <v>40215984</v>
      </c>
      <c r="BW122" s="1065"/>
      <c r="BX122" s="1065"/>
      <c r="BY122" s="1065"/>
      <c r="BZ122" s="1065"/>
      <c r="CA122" s="1065">
        <v>40072902</v>
      </c>
      <c r="CB122" s="1065"/>
      <c r="CC122" s="1065"/>
      <c r="CD122" s="1065"/>
      <c r="CE122" s="1065"/>
      <c r="CF122" s="1082">
        <v>150.5</v>
      </c>
      <c r="CG122" s="1083"/>
      <c r="CH122" s="1083"/>
      <c r="CI122" s="1083"/>
      <c r="CJ122" s="1083"/>
      <c r="CK122" s="1074"/>
      <c r="CL122" s="1075"/>
      <c r="CM122" s="1075"/>
      <c r="CN122" s="1075"/>
      <c r="CO122" s="1076"/>
      <c r="CP122" s="1084" t="s">
        <v>498</v>
      </c>
      <c r="CQ122" s="1085"/>
      <c r="CR122" s="1085"/>
      <c r="CS122" s="1085"/>
      <c r="CT122" s="1085"/>
      <c r="CU122" s="1085"/>
      <c r="CV122" s="1085"/>
      <c r="CW122" s="1085"/>
      <c r="CX122" s="1085"/>
      <c r="CY122" s="1085"/>
      <c r="CZ122" s="1085"/>
      <c r="DA122" s="1085"/>
      <c r="DB122" s="1085"/>
      <c r="DC122" s="1085"/>
      <c r="DD122" s="1085"/>
      <c r="DE122" s="1085"/>
      <c r="DF122" s="1086"/>
      <c r="DG122" s="990">
        <v>26927</v>
      </c>
      <c r="DH122" s="991"/>
      <c r="DI122" s="991"/>
      <c r="DJ122" s="991"/>
      <c r="DK122" s="991"/>
      <c r="DL122" s="991">
        <v>54006</v>
      </c>
      <c r="DM122" s="991"/>
      <c r="DN122" s="991"/>
      <c r="DO122" s="991"/>
      <c r="DP122" s="991"/>
      <c r="DQ122" s="991">
        <v>26848</v>
      </c>
      <c r="DR122" s="991"/>
      <c r="DS122" s="991"/>
      <c r="DT122" s="991"/>
      <c r="DU122" s="991"/>
      <c r="DV122" s="992">
        <v>0.1</v>
      </c>
      <c r="DW122" s="992"/>
      <c r="DX122" s="992"/>
      <c r="DY122" s="992"/>
      <c r="DZ122" s="993"/>
    </row>
    <row r="123" spans="1:130" s="226" customFormat="1" ht="26.25" customHeight="1" x14ac:dyDescent="0.15">
      <c r="A123" s="1122"/>
      <c r="B123" s="1014"/>
      <c r="C123" s="987" t="s">
        <v>481</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474</v>
      </c>
      <c r="AB123" s="1024"/>
      <c r="AC123" s="1024"/>
      <c r="AD123" s="1024"/>
      <c r="AE123" s="1025"/>
      <c r="AF123" s="1026" t="s">
        <v>482</v>
      </c>
      <c r="AG123" s="1024"/>
      <c r="AH123" s="1024"/>
      <c r="AI123" s="1024"/>
      <c r="AJ123" s="1025"/>
      <c r="AK123" s="1026" t="s">
        <v>478</v>
      </c>
      <c r="AL123" s="1024"/>
      <c r="AM123" s="1024"/>
      <c r="AN123" s="1024"/>
      <c r="AO123" s="1025"/>
      <c r="AP123" s="1027" t="s">
        <v>456</v>
      </c>
      <c r="AQ123" s="1028"/>
      <c r="AR123" s="1028"/>
      <c r="AS123" s="1028"/>
      <c r="AT123" s="1029"/>
      <c r="AU123" s="1062"/>
      <c r="AV123" s="1063"/>
      <c r="AW123" s="1063"/>
      <c r="AX123" s="1063"/>
      <c r="AY123" s="1063"/>
      <c r="AZ123" s="247" t="s">
        <v>190</v>
      </c>
      <c r="BA123" s="247"/>
      <c r="BB123" s="247"/>
      <c r="BC123" s="247"/>
      <c r="BD123" s="247"/>
      <c r="BE123" s="247"/>
      <c r="BF123" s="247"/>
      <c r="BG123" s="247"/>
      <c r="BH123" s="247"/>
      <c r="BI123" s="247"/>
      <c r="BJ123" s="247"/>
      <c r="BK123" s="247"/>
      <c r="BL123" s="247"/>
      <c r="BM123" s="247"/>
      <c r="BN123" s="247"/>
      <c r="BO123" s="1042" t="s">
        <v>499</v>
      </c>
      <c r="BP123" s="1070"/>
      <c r="BQ123" s="1128">
        <v>67297102</v>
      </c>
      <c r="BR123" s="1129"/>
      <c r="BS123" s="1129"/>
      <c r="BT123" s="1129"/>
      <c r="BU123" s="1129"/>
      <c r="BV123" s="1129">
        <v>66467985</v>
      </c>
      <c r="BW123" s="1129"/>
      <c r="BX123" s="1129"/>
      <c r="BY123" s="1129"/>
      <c r="BZ123" s="1129"/>
      <c r="CA123" s="1129">
        <v>71034341</v>
      </c>
      <c r="CB123" s="1129"/>
      <c r="CC123" s="1129"/>
      <c r="CD123" s="1129"/>
      <c r="CE123" s="1129"/>
      <c r="CF123" s="1066"/>
      <c r="CG123" s="1067"/>
      <c r="CH123" s="1067"/>
      <c r="CI123" s="1067"/>
      <c r="CJ123" s="1068"/>
      <c r="CK123" s="1074"/>
      <c r="CL123" s="1075"/>
      <c r="CM123" s="1075"/>
      <c r="CN123" s="1075"/>
      <c r="CO123" s="1076"/>
      <c r="CP123" s="1084" t="s">
        <v>500</v>
      </c>
      <c r="CQ123" s="1085"/>
      <c r="CR123" s="1085"/>
      <c r="CS123" s="1085"/>
      <c r="CT123" s="1085"/>
      <c r="CU123" s="1085"/>
      <c r="CV123" s="1085"/>
      <c r="CW123" s="1085"/>
      <c r="CX123" s="1085"/>
      <c r="CY123" s="1085"/>
      <c r="CZ123" s="1085"/>
      <c r="DA123" s="1085"/>
      <c r="DB123" s="1085"/>
      <c r="DC123" s="1085"/>
      <c r="DD123" s="1085"/>
      <c r="DE123" s="1085"/>
      <c r="DF123" s="1086"/>
      <c r="DG123" s="1023" t="s">
        <v>475</v>
      </c>
      <c r="DH123" s="1024"/>
      <c r="DI123" s="1024"/>
      <c r="DJ123" s="1024"/>
      <c r="DK123" s="1025"/>
      <c r="DL123" s="1026" t="s">
        <v>480</v>
      </c>
      <c r="DM123" s="1024"/>
      <c r="DN123" s="1024"/>
      <c r="DO123" s="1024"/>
      <c r="DP123" s="1025"/>
      <c r="DQ123" s="1026" t="s">
        <v>469</v>
      </c>
      <c r="DR123" s="1024"/>
      <c r="DS123" s="1024"/>
      <c r="DT123" s="1024"/>
      <c r="DU123" s="1025"/>
      <c r="DV123" s="1027" t="s">
        <v>480</v>
      </c>
      <c r="DW123" s="1028"/>
      <c r="DX123" s="1028"/>
      <c r="DY123" s="1028"/>
      <c r="DZ123" s="1029"/>
    </row>
    <row r="124" spans="1:130" s="226" customFormat="1" ht="26.25" customHeight="1" thickBot="1" x14ac:dyDescent="0.2">
      <c r="A124" s="1122"/>
      <c r="B124" s="1014"/>
      <c r="C124" s="987" t="s">
        <v>485</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423</v>
      </c>
      <c r="AB124" s="1024"/>
      <c r="AC124" s="1024"/>
      <c r="AD124" s="1024"/>
      <c r="AE124" s="1025"/>
      <c r="AF124" s="1026" t="s">
        <v>423</v>
      </c>
      <c r="AG124" s="1024"/>
      <c r="AH124" s="1024"/>
      <c r="AI124" s="1024"/>
      <c r="AJ124" s="1025"/>
      <c r="AK124" s="1026" t="s">
        <v>423</v>
      </c>
      <c r="AL124" s="1024"/>
      <c r="AM124" s="1024"/>
      <c r="AN124" s="1024"/>
      <c r="AO124" s="1025"/>
      <c r="AP124" s="1027" t="s">
        <v>474</v>
      </c>
      <c r="AQ124" s="1028"/>
      <c r="AR124" s="1028"/>
      <c r="AS124" s="1028"/>
      <c r="AT124" s="1029"/>
      <c r="AU124" s="1124" t="s">
        <v>501</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2.4</v>
      </c>
      <c r="BR124" s="1092"/>
      <c r="BS124" s="1092"/>
      <c r="BT124" s="1092"/>
      <c r="BU124" s="1092"/>
      <c r="BV124" s="1092">
        <v>5.5</v>
      </c>
      <c r="BW124" s="1092"/>
      <c r="BX124" s="1092"/>
      <c r="BY124" s="1092"/>
      <c r="BZ124" s="1092"/>
      <c r="CA124" s="1092" t="s">
        <v>475</v>
      </c>
      <c r="CB124" s="1092"/>
      <c r="CC124" s="1092"/>
      <c r="CD124" s="1092"/>
      <c r="CE124" s="1092"/>
      <c r="CF124" s="1093"/>
      <c r="CG124" s="1094"/>
      <c r="CH124" s="1094"/>
      <c r="CI124" s="1094"/>
      <c r="CJ124" s="1095"/>
      <c r="CK124" s="1077"/>
      <c r="CL124" s="1077"/>
      <c r="CM124" s="1077"/>
      <c r="CN124" s="1077"/>
      <c r="CO124" s="1078"/>
      <c r="CP124" s="1084" t="s">
        <v>502</v>
      </c>
      <c r="CQ124" s="1085"/>
      <c r="CR124" s="1085"/>
      <c r="CS124" s="1085"/>
      <c r="CT124" s="1085"/>
      <c r="CU124" s="1085"/>
      <c r="CV124" s="1085"/>
      <c r="CW124" s="1085"/>
      <c r="CX124" s="1085"/>
      <c r="CY124" s="1085"/>
      <c r="CZ124" s="1085"/>
      <c r="DA124" s="1085"/>
      <c r="DB124" s="1085"/>
      <c r="DC124" s="1085"/>
      <c r="DD124" s="1085"/>
      <c r="DE124" s="1085"/>
      <c r="DF124" s="1086"/>
      <c r="DG124" s="1069">
        <v>12648334</v>
      </c>
      <c r="DH124" s="1051"/>
      <c r="DI124" s="1051"/>
      <c r="DJ124" s="1051"/>
      <c r="DK124" s="1052"/>
      <c r="DL124" s="1050" t="s">
        <v>456</v>
      </c>
      <c r="DM124" s="1051"/>
      <c r="DN124" s="1051"/>
      <c r="DO124" s="1051"/>
      <c r="DP124" s="1052"/>
      <c r="DQ124" s="1050" t="s">
        <v>478</v>
      </c>
      <c r="DR124" s="1051"/>
      <c r="DS124" s="1051"/>
      <c r="DT124" s="1051"/>
      <c r="DU124" s="1052"/>
      <c r="DV124" s="1053" t="s">
        <v>475</v>
      </c>
      <c r="DW124" s="1054"/>
      <c r="DX124" s="1054"/>
      <c r="DY124" s="1054"/>
      <c r="DZ124" s="1055"/>
    </row>
    <row r="125" spans="1:130" s="226" customFormat="1" ht="26.25" customHeight="1" x14ac:dyDescent="0.15">
      <c r="A125" s="1122"/>
      <c r="B125" s="1014"/>
      <c r="C125" s="987" t="s">
        <v>487</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457</v>
      </c>
      <c r="AB125" s="1024"/>
      <c r="AC125" s="1024"/>
      <c r="AD125" s="1024"/>
      <c r="AE125" s="1025"/>
      <c r="AF125" s="1026" t="s">
        <v>478</v>
      </c>
      <c r="AG125" s="1024"/>
      <c r="AH125" s="1024"/>
      <c r="AI125" s="1024"/>
      <c r="AJ125" s="1025"/>
      <c r="AK125" s="1026" t="s">
        <v>482</v>
      </c>
      <c r="AL125" s="1024"/>
      <c r="AM125" s="1024"/>
      <c r="AN125" s="1024"/>
      <c r="AO125" s="1025"/>
      <c r="AP125" s="1027" t="s">
        <v>482</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503</v>
      </c>
      <c r="CL125" s="1072"/>
      <c r="CM125" s="1072"/>
      <c r="CN125" s="1072"/>
      <c r="CO125" s="1073"/>
      <c r="CP125" s="994" t="s">
        <v>504</v>
      </c>
      <c r="CQ125" s="962"/>
      <c r="CR125" s="962"/>
      <c r="CS125" s="962"/>
      <c r="CT125" s="962"/>
      <c r="CU125" s="962"/>
      <c r="CV125" s="962"/>
      <c r="CW125" s="962"/>
      <c r="CX125" s="962"/>
      <c r="CY125" s="962"/>
      <c r="CZ125" s="962"/>
      <c r="DA125" s="962"/>
      <c r="DB125" s="962"/>
      <c r="DC125" s="962"/>
      <c r="DD125" s="962"/>
      <c r="DE125" s="962"/>
      <c r="DF125" s="963"/>
      <c r="DG125" s="995" t="s">
        <v>474</v>
      </c>
      <c r="DH125" s="996"/>
      <c r="DI125" s="996"/>
      <c r="DJ125" s="996"/>
      <c r="DK125" s="996"/>
      <c r="DL125" s="996" t="s">
        <v>482</v>
      </c>
      <c r="DM125" s="996"/>
      <c r="DN125" s="996"/>
      <c r="DO125" s="996"/>
      <c r="DP125" s="996"/>
      <c r="DQ125" s="996" t="s">
        <v>475</v>
      </c>
      <c r="DR125" s="996"/>
      <c r="DS125" s="996"/>
      <c r="DT125" s="996"/>
      <c r="DU125" s="996"/>
      <c r="DV125" s="997" t="s">
        <v>482</v>
      </c>
      <c r="DW125" s="997"/>
      <c r="DX125" s="997"/>
      <c r="DY125" s="997"/>
      <c r="DZ125" s="998"/>
    </row>
    <row r="126" spans="1:130" s="226" customFormat="1" ht="26.25" customHeight="1" thickBot="1" x14ac:dyDescent="0.2">
      <c r="A126" s="1122"/>
      <c r="B126" s="1014"/>
      <c r="C126" s="987" t="s">
        <v>489</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474</v>
      </c>
      <c r="AB126" s="1024"/>
      <c r="AC126" s="1024"/>
      <c r="AD126" s="1024"/>
      <c r="AE126" s="1025"/>
      <c r="AF126" s="1026" t="s">
        <v>474</v>
      </c>
      <c r="AG126" s="1024"/>
      <c r="AH126" s="1024"/>
      <c r="AI126" s="1024"/>
      <c r="AJ126" s="1025"/>
      <c r="AK126" s="1026" t="s">
        <v>475</v>
      </c>
      <c r="AL126" s="1024"/>
      <c r="AM126" s="1024"/>
      <c r="AN126" s="1024"/>
      <c r="AO126" s="1025"/>
      <c r="AP126" s="1027" t="s">
        <v>482</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505</v>
      </c>
      <c r="CQ126" s="988"/>
      <c r="CR126" s="988"/>
      <c r="CS126" s="988"/>
      <c r="CT126" s="988"/>
      <c r="CU126" s="988"/>
      <c r="CV126" s="988"/>
      <c r="CW126" s="988"/>
      <c r="CX126" s="988"/>
      <c r="CY126" s="988"/>
      <c r="CZ126" s="988"/>
      <c r="DA126" s="988"/>
      <c r="DB126" s="988"/>
      <c r="DC126" s="988"/>
      <c r="DD126" s="988"/>
      <c r="DE126" s="988"/>
      <c r="DF126" s="989"/>
      <c r="DG126" s="990" t="s">
        <v>506</v>
      </c>
      <c r="DH126" s="991"/>
      <c r="DI126" s="991"/>
      <c r="DJ126" s="991"/>
      <c r="DK126" s="991"/>
      <c r="DL126" s="991" t="s">
        <v>474</v>
      </c>
      <c r="DM126" s="991"/>
      <c r="DN126" s="991"/>
      <c r="DO126" s="991"/>
      <c r="DP126" s="991"/>
      <c r="DQ126" s="991" t="s">
        <v>457</v>
      </c>
      <c r="DR126" s="991"/>
      <c r="DS126" s="991"/>
      <c r="DT126" s="991"/>
      <c r="DU126" s="991"/>
      <c r="DV126" s="992" t="s">
        <v>475</v>
      </c>
      <c r="DW126" s="992"/>
      <c r="DX126" s="992"/>
      <c r="DY126" s="992"/>
      <c r="DZ126" s="993"/>
    </row>
    <row r="127" spans="1:130" s="226" customFormat="1" ht="26.25" customHeight="1" x14ac:dyDescent="0.15">
      <c r="A127" s="1123"/>
      <c r="B127" s="1016"/>
      <c r="C127" s="1038" t="s">
        <v>507</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v>89292</v>
      </c>
      <c r="AB127" s="1024"/>
      <c r="AC127" s="1024"/>
      <c r="AD127" s="1024"/>
      <c r="AE127" s="1025"/>
      <c r="AF127" s="1026">
        <v>84559</v>
      </c>
      <c r="AG127" s="1024"/>
      <c r="AH127" s="1024"/>
      <c r="AI127" s="1024"/>
      <c r="AJ127" s="1025"/>
      <c r="AK127" s="1026">
        <v>81333</v>
      </c>
      <c r="AL127" s="1024"/>
      <c r="AM127" s="1024"/>
      <c r="AN127" s="1024"/>
      <c r="AO127" s="1025"/>
      <c r="AP127" s="1027">
        <v>0.3</v>
      </c>
      <c r="AQ127" s="1028"/>
      <c r="AR127" s="1028"/>
      <c r="AS127" s="1028"/>
      <c r="AT127" s="1029"/>
      <c r="AU127" s="228"/>
      <c r="AV127" s="228"/>
      <c r="AW127" s="228"/>
      <c r="AX127" s="1096" t="s">
        <v>508</v>
      </c>
      <c r="AY127" s="1097"/>
      <c r="AZ127" s="1097"/>
      <c r="BA127" s="1097"/>
      <c r="BB127" s="1097"/>
      <c r="BC127" s="1097"/>
      <c r="BD127" s="1097"/>
      <c r="BE127" s="1098"/>
      <c r="BF127" s="1099" t="s">
        <v>509</v>
      </c>
      <c r="BG127" s="1097"/>
      <c r="BH127" s="1097"/>
      <c r="BI127" s="1097"/>
      <c r="BJ127" s="1097"/>
      <c r="BK127" s="1097"/>
      <c r="BL127" s="1098"/>
      <c r="BM127" s="1099" t="s">
        <v>510</v>
      </c>
      <c r="BN127" s="1097"/>
      <c r="BO127" s="1097"/>
      <c r="BP127" s="1097"/>
      <c r="BQ127" s="1097"/>
      <c r="BR127" s="1097"/>
      <c r="BS127" s="1098"/>
      <c r="BT127" s="1099" t="s">
        <v>511</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512</v>
      </c>
      <c r="CQ127" s="988"/>
      <c r="CR127" s="988"/>
      <c r="CS127" s="988"/>
      <c r="CT127" s="988"/>
      <c r="CU127" s="988"/>
      <c r="CV127" s="988"/>
      <c r="CW127" s="988"/>
      <c r="CX127" s="988"/>
      <c r="CY127" s="988"/>
      <c r="CZ127" s="988"/>
      <c r="DA127" s="988"/>
      <c r="DB127" s="988"/>
      <c r="DC127" s="988"/>
      <c r="DD127" s="988"/>
      <c r="DE127" s="988"/>
      <c r="DF127" s="989"/>
      <c r="DG127" s="990" t="s">
        <v>457</v>
      </c>
      <c r="DH127" s="991"/>
      <c r="DI127" s="991"/>
      <c r="DJ127" s="991"/>
      <c r="DK127" s="991"/>
      <c r="DL127" s="991" t="s">
        <v>474</v>
      </c>
      <c r="DM127" s="991"/>
      <c r="DN127" s="991"/>
      <c r="DO127" s="991"/>
      <c r="DP127" s="991"/>
      <c r="DQ127" s="991" t="s">
        <v>475</v>
      </c>
      <c r="DR127" s="991"/>
      <c r="DS127" s="991"/>
      <c r="DT127" s="991"/>
      <c r="DU127" s="991"/>
      <c r="DV127" s="992" t="s">
        <v>474</v>
      </c>
      <c r="DW127" s="992"/>
      <c r="DX127" s="992"/>
      <c r="DY127" s="992"/>
      <c r="DZ127" s="993"/>
    </row>
    <row r="128" spans="1:130" s="226" customFormat="1" ht="26.25" customHeight="1" thickBot="1" x14ac:dyDescent="0.2">
      <c r="A128" s="1106" t="s">
        <v>513</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514</v>
      </c>
      <c r="X128" s="1108"/>
      <c r="Y128" s="1108"/>
      <c r="Z128" s="1109"/>
      <c r="AA128" s="1110">
        <v>1368463</v>
      </c>
      <c r="AB128" s="1111"/>
      <c r="AC128" s="1111"/>
      <c r="AD128" s="1111"/>
      <c r="AE128" s="1112"/>
      <c r="AF128" s="1113">
        <v>1385510</v>
      </c>
      <c r="AG128" s="1111"/>
      <c r="AH128" s="1111"/>
      <c r="AI128" s="1111"/>
      <c r="AJ128" s="1112"/>
      <c r="AK128" s="1113">
        <v>1368663</v>
      </c>
      <c r="AL128" s="1111"/>
      <c r="AM128" s="1111"/>
      <c r="AN128" s="1111"/>
      <c r="AO128" s="1112"/>
      <c r="AP128" s="1114"/>
      <c r="AQ128" s="1115"/>
      <c r="AR128" s="1115"/>
      <c r="AS128" s="1115"/>
      <c r="AT128" s="1116"/>
      <c r="AU128" s="228"/>
      <c r="AV128" s="228"/>
      <c r="AW128" s="228"/>
      <c r="AX128" s="961" t="s">
        <v>515</v>
      </c>
      <c r="AY128" s="962"/>
      <c r="AZ128" s="962"/>
      <c r="BA128" s="962"/>
      <c r="BB128" s="962"/>
      <c r="BC128" s="962"/>
      <c r="BD128" s="962"/>
      <c r="BE128" s="963"/>
      <c r="BF128" s="1117" t="s">
        <v>474</v>
      </c>
      <c r="BG128" s="1118"/>
      <c r="BH128" s="1118"/>
      <c r="BI128" s="1118"/>
      <c r="BJ128" s="1118"/>
      <c r="BK128" s="1118"/>
      <c r="BL128" s="1119"/>
      <c r="BM128" s="1117">
        <v>11.8</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516</v>
      </c>
      <c r="CQ128" s="791"/>
      <c r="CR128" s="791"/>
      <c r="CS128" s="791"/>
      <c r="CT128" s="791"/>
      <c r="CU128" s="791"/>
      <c r="CV128" s="791"/>
      <c r="CW128" s="791"/>
      <c r="CX128" s="791"/>
      <c r="CY128" s="791"/>
      <c r="CZ128" s="791"/>
      <c r="DA128" s="791"/>
      <c r="DB128" s="791"/>
      <c r="DC128" s="791"/>
      <c r="DD128" s="791"/>
      <c r="DE128" s="791"/>
      <c r="DF128" s="1101"/>
      <c r="DG128" s="1102" t="s">
        <v>470</v>
      </c>
      <c r="DH128" s="1103"/>
      <c r="DI128" s="1103"/>
      <c r="DJ128" s="1103"/>
      <c r="DK128" s="1103"/>
      <c r="DL128" s="1103" t="s">
        <v>470</v>
      </c>
      <c r="DM128" s="1103"/>
      <c r="DN128" s="1103"/>
      <c r="DO128" s="1103"/>
      <c r="DP128" s="1103"/>
      <c r="DQ128" s="1103" t="s">
        <v>471</v>
      </c>
      <c r="DR128" s="1103"/>
      <c r="DS128" s="1103"/>
      <c r="DT128" s="1103"/>
      <c r="DU128" s="1103"/>
      <c r="DV128" s="1104" t="s">
        <v>470</v>
      </c>
      <c r="DW128" s="1104"/>
      <c r="DX128" s="1104"/>
      <c r="DY128" s="1104"/>
      <c r="DZ128" s="1105"/>
    </row>
    <row r="129" spans="1:131" s="226" customFormat="1" ht="26.25" customHeight="1" x14ac:dyDescent="0.15">
      <c r="A129" s="999" t="s">
        <v>107</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517</v>
      </c>
      <c r="X129" s="1136"/>
      <c r="Y129" s="1136"/>
      <c r="Z129" s="1137"/>
      <c r="AA129" s="1023">
        <v>28390382</v>
      </c>
      <c r="AB129" s="1024"/>
      <c r="AC129" s="1024"/>
      <c r="AD129" s="1024"/>
      <c r="AE129" s="1025"/>
      <c r="AF129" s="1026">
        <v>28461312</v>
      </c>
      <c r="AG129" s="1024"/>
      <c r="AH129" s="1024"/>
      <c r="AI129" s="1024"/>
      <c r="AJ129" s="1025"/>
      <c r="AK129" s="1026">
        <v>30179654</v>
      </c>
      <c r="AL129" s="1024"/>
      <c r="AM129" s="1024"/>
      <c r="AN129" s="1024"/>
      <c r="AO129" s="1025"/>
      <c r="AP129" s="1138"/>
      <c r="AQ129" s="1139"/>
      <c r="AR129" s="1139"/>
      <c r="AS129" s="1139"/>
      <c r="AT129" s="1140"/>
      <c r="AU129" s="229"/>
      <c r="AV129" s="229"/>
      <c r="AW129" s="229"/>
      <c r="AX129" s="1130" t="s">
        <v>518</v>
      </c>
      <c r="AY129" s="988"/>
      <c r="AZ129" s="988"/>
      <c r="BA129" s="988"/>
      <c r="BB129" s="988"/>
      <c r="BC129" s="988"/>
      <c r="BD129" s="988"/>
      <c r="BE129" s="989"/>
      <c r="BF129" s="1131" t="s">
        <v>423</v>
      </c>
      <c r="BG129" s="1132"/>
      <c r="BH129" s="1132"/>
      <c r="BI129" s="1132"/>
      <c r="BJ129" s="1132"/>
      <c r="BK129" s="1132"/>
      <c r="BL129" s="1133"/>
      <c r="BM129" s="1131">
        <v>16.8</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9" t="s">
        <v>519</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520</v>
      </c>
      <c r="X130" s="1136"/>
      <c r="Y130" s="1136"/>
      <c r="Z130" s="1137"/>
      <c r="AA130" s="1023">
        <v>3629181</v>
      </c>
      <c r="AB130" s="1024"/>
      <c r="AC130" s="1024"/>
      <c r="AD130" s="1024"/>
      <c r="AE130" s="1025"/>
      <c r="AF130" s="1026">
        <v>3468656</v>
      </c>
      <c r="AG130" s="1024"/>
      <c r="AH130" s="1024"/>
      <c r="AI130" s="1024"/>
      <c r="AJ130" s="1025"/>
      <c r="AK130" s="1026">
        <v>3561161</v>
      </c>
      <c r="AL130" s="1024"/>
      <c r="AM130" s="1024"/>
      <c r="AN130" s="1024"/>
      <c r="AO130" s="1025"/>
      <c r="AP130" s="1138"/>
      <c r="AQ130" s="1139"/>
      <c r="AR130" s="1139"/>
      <c r="AS130" s="1139"/>
      <c r="AT130" s="1140"/>
      <c r="AU130" s="229"/>
      <c r="AV130" s="229"/>
      <c r="AW130" s="229"/>
      <c r="AX130" s="1130" t="s">
        <v>521</v>
      </c>
      <c r="AY130" s="988"/>
      <c r="AZ130" s="988"/>
      <c r="BA130" s="988"/>
      <c r="BB130" s="988"/>
      <c r="BC130" s="988"/>
      <c r="BD130" s="988"/>
      <c r="BE130" s="989"/>
      <c r="BF130" s="1166">
        <v>6.5</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522</v>
      </c>
      <c r="X131" s="1173"/>
      <c r="Y131" s="1173"/>
      <c r="Z131" s="1174"/>
      <c r="AA131" s="1069">
        <v>24761201</v>
      </c>
      <c r="AB131" s="1051"/>
      <c r="AC131" s="1051"/>
      <c r="AD131" s="1051"/>
      <c r="AE131" s="1052"/>
      <c r="AF131" s="1050">
        <v>24992656</v>
      </c>
      <c r="AG131" s="1051"/>
      <c r="AH131" s="1051"/>
      <c r="AI131" s="1051"/>
      <c r="AJ131" s="1052"/>
      <c r="AK131" s="1050">
        <v>26618493</v>
      </c>
      <c r="AL131" s="1051"/>
      <c r="AM131" s="1051"/>
      <c r="AN131" s="1051"/>
      <c r="AO131" s="1052"/>
      <c r="AP131" s="1175"/>
      <c r="AQ131" s="1176"/>
      <c r="AR131" s="1176"/>
      <c r="AS131" s="1176"/>
      <c r="AT131" s="1177"/>
      <c r="AU131" s="229"/>
      <c r="AV131" s="229"/>
      <c r="AW131" s="229"/>
      <c r="AX131" s="1148" t="s">
        <v>523</v>
      </c>
      <c r="AY131" s="791"/>
      <c r="AZ131" s="791"/>
      <c r="BA131" s="791"/>
      <c r="BB131" s="791"/>
      <c r="BC131" s="791"/>
      <c r="BD131" s="791"/>
      <c r="BE131" s="1101"/>
      <c r="BF131" s="1149" t="s">
        <v>506</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5" t="s">
        <v>524</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525</v>
      </c>
      <c r="W132" s="1159"/>
      <c r="X132" s="1159"/>
      <c r="Y132" s="1159"/>
      <c r="Z132" s="1160"/>
      <c r="AA132" s="1161">
        <v>7.5812679679999997</v>
      </c>
      <c r="AB132" s="1162"/>
      <c r="AC132" s="1162"/>
      <c r="AD132" s="1162"/>
      <c r="AE132" s="1163"/>
      <c r="AF132" s="1164">
        <v>6.6617969690000001</v>
      </c>
      <c r="AG132" s="1162"/>
      <c r="AH132" s="1162"/>
      <c r="AI132" s="1162"/>
      <c r="AJ132" s="1163"/>
      <c r="AK132" s="1164">
        <v>5.361051056</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526</v>
      </c>
      <c r="W133" s="1142"/>
      <c r="X133" s="1142"/>
      <c r="Y133" s="1142"/>
      <c r="Z133" s="1143"/>
      <c r="AA133" s="1144">
        <v>8.5</v>
      </c>
      <c r="AB133" s="1145"/>
      <c r="AC133" s="1145"/>
      <c r="AD133" s="1145"/>
      <c r="AE133" s="1146"/>
      <c r="AF133" s="1144">
        <v>7.7</v>
      </c>
      <c r="AG133" s="1145"/>
      <c r="AH133" s="1145"/>
      <c r="AI133" s="1145"/>
      <c r="AJ133" s="1146"/>
      <c r="AK133" s="1144">
        <v>6.5</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tjOuVLjPD+pA642sedMpXDen6a9t9oyGN6KXcsxZMdRdPGm5jmIXmFcz5md/GCumk2c/hcmYlSeJIqcvs/AGQg==" saltValue="m9bRV2aPxeoSBzVzOXe4P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527</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80SyRVRtfu4Crj5qxkoXuTGH1poRO4j4lWbFwdaAVXZk+819uH9v0hg2yPYtr2bcfKLtNsf8trpPPpxe+CnYA==" saltValue="ceKVx/J/KcCwdodJb8ZhW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9"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528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529</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530</v>
      </c>
      <c r="AP7" s="268"/>
      <c r="AQ7" s="269" t="s">
        <v>531</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532</v>
      </c>
      <c r="AQ8" s="275" t="s">
        <v>533</v>
      </c>
      <c r="AR8" s="276" t="s">
        <v>534</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535</v>
      </c>
      <c r="AL9" s="1182"/>
      <c r="AM9" s="1182"/>
      <c r="AN9" s="1183"/>
      <c r="AO9" s="277">
        <v>7224664</v>
      </c>
      <c r="AP9" s="277">
        <v>50318</v>
      </c>
      <c r="AQ9" s="278">
        <v>66231</v>
      </c>
      <c r="AR9" s="279">
        <v>-24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536</v>
      </c>
      <c r="AL10" s="1182"/>
      <c r="AM10" s="1182"/>
      <c r="AN10" s="1183"/>
      <c r="AO10" s="280">
        <v>1210381</v>
      </c>
      <c r="AP10" s="280">
        <v>8430</v>
      </c>
      <c r="AQ10" s="281">
        <v>3837</v>
      </c>
      <c r="AR10" s="282">
        <v>119.7</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537</v>
      </c>
      <c r="AL11" s="1182"/>
      <c r="AM11" s="1182"/>
      <c r="AN11" s="1183"/>
      <c r="AO11" s="280">
        <v>945475</v>
      </c>
      <c r="AP11" s="280">
        <v>6585</v>
      </c>
      <c r="AQ11" s="281">
        <v>2036</v>
      </c>
      <c r="AR11" s="282">
        <v>223.4</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538</v>
      </c>
      <c r="AL12" s="1182"/>
      <c r="AM12" s="1182"/>
      <c r="AN12" s="1183"/>
      <c r="AO12" s="280" t="s">
        <v>539</v>
      </c>
      <c r="AP12" s="280" t="s">
        <v>539</v>
      </c>
      <c r="AQ12" s="281">
        <v>22</v>
      </c>
      <c r="AR12" s="282" t="s">
        <v>539</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540</v>
      </c>
      <c r="AL13" s="1182"/>
      <c r="AM13" s="1182"/>
      <c r="AN13" s="1183"/>
      <c r="AO13" s="280">
        <v>234978</v>
      </c>
      <c r="AP13" s="280">
        <v>1637</v>
      </c>
      <c r="AQ13" s="281">
        <v>2446</v>
      </c>
      <c r="AR13" s="282">
        <v>-33.1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541</v>
      </c>
      <c r="AL14" s="1182"/>
      <c r="AM14" s="1182"/>
      <c r="AN14" s="1183"/>
      <c r="AO14" s="280">
        <v>175673</v>
      </c>
      <c r="AP14" s="280">
        <v>1224</v>
      </c>
      <c r="AQ14" s="281">
        <v>1539</v>
      </c>
      <c r="AR14" s="282">
        <v>-20.5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542</v>
      </c>
      <c r="AL15" s="1185"/>
      <c r="AM15" s="1185"/>
      <c r="AN15" s="1186"/>
      <c r="AO15" s="280">
        <v>-502039</v>
      </c>
      <c r="AP15" s="280">
        <v>-3497</v>
      </c>
      <c r="AQ15" s="281">
        <v>-4027</v>
      </c>
      <c r="AR15" s="282">
        <v>-13.2</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190</v>
      </c>
      <c r="AL16" s="1185"/>
      <c r="AM16" s="1185"/>
      <c r="AN16" s="1186"/>
      <c r="AO16" s="280">
        <v>9289132</v>
      </c>
      <c r="AP16" s="280">
        <v>64697</v>
      </c>
      <c r="AQ16" s="281">
        <v>72085</v>
      </c>
      <c r="AR16" s="282">
        <v>-10.199999999999999</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543</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544</v>
      </c>
      <c r="AP20" s="289" t="s">
        <v>545</v>
      </c>
      <c r="AQ20" s="290" t="s">
        <v>546</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547</v>
      </c>
      <c r="AL21" s="1188"/>
      <c r="AM21" s="1188"/>
      <c r="AN21" s="1189"/>
      <c r="AO21" s="293">
        <v>4.76</v>
      </c>
      <c r="AP21" s="294">
        <v>6.79</v>
      </c>
      <c r="AQ21" s="295">
        <v>-2.0299999999999998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548</v>
      </c>
      <c r="AL22" s="1188"/>
      <c r="AM22" s="1188"/>
      <c r="AN22" s="1189"/>
      <c r="AO22" s="298">
        <v>102.2</v>
      </c>
      <c r="AP22" s="299">
        <v>99.5</v>
      </c>
      <c r="AQ22" s="300">
        <v>2.7</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8" t="s">
        <v>549</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x14ac:dyDescent="0.15">
      <c r="A27" s="305"/>
      <c r="AO27" s="258"/>
      <c r="AP27" s="258"/>
      <c r="AQ27" s="258"/>
      <c r="AR27" s="258"/>
      <c r="AS27" s="258"/>
      <c r="AT27" s="258"/>
    </row>
    <row r="28" spans="1:46" ht="17.25" x14ac:dyDescent="0.15">
      <c r="A28" s="259" t="s">
        <v>550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551</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530</v>
      </c>
      <c r="AP30" s="268"/>
      <c r="AQ30" s="269" t="s">
        <v>531</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532</v>
      </c>
      <c r="AQ31" s="275" t="s">
        <v>533</v>
      </c>
      <c r="AR31" s="276" t="s">
        <v>534</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552</v>
      </c>
      <c r="AL32" s="1196"/>
      <c r="AM32" s="1196"/>
      <c r="AN32" s="1197"/>
      <c r="AO32" s="308">
        <v>4126070</v>
      </c>
      <c r="AP32" s="308">
        <v>28737</v>
      </c>
      <c r="AQ32" s="309">
        <v>37860</v>
      </c>
      <c r="AR32" s="310">
        <v>-24.1</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553</v>
      </c>
      <c r="AL33" s="1196"/>
      <c r="AM33" s="1196"/>
      <c r="AN33" s="1197"/>
      <c r="AO33" s="308" t="s">
        <v>539</v>
      </c>
      <c r="AP33" s="308" t="s">
        <v>539</v>
      </c>
      <c r="AQ33" s="309" t="s">
        <v>539</v>
      </c>
      <c r="AR33" s="310" t="s">
        <v>539</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554</v>
      </c>
      <c r="AL34" s="1196"/>
      <c r="AM34" s="1196"/>
      <c r="AN34" s="1197"/>
      <c r="AO34" s="308" t="s">
        <v>539</v>
      </c>
      <c r="AP34" s="308" t="s">
        <v>539</v>
      </c>
      <c r="AQ34" s="309">
        <v>17</v>
      </c>
      <c r="AR34" s="310" t="s">
        <v>539</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555</v>
      </c>
      <c r="AL35" s="1196"/>
      <c r="AM35" s="1196"/>
      <c r="AN35" s="1197"/>
      <c r="AO35" s="308">
        <v>1960610</v>
      </c>
      <c r="AP35" s="308">
        <v>13655</v>
      </c>
      <c r="AQ35" s="309">
        <v>11532</v>
      </c>
      <c r="AR35" s="310">
        <v>18.399999999999999</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556</v>
      </c>
      <c r="AL36" s="1196"/>
      <c r="AM36" s="1196"/>
      <c r="AN36" s="1197"/>
      <c r="AO36" s="308">
        <v>147232</v>
      </c>
      <c r="AP36" s="308">
        <v>1025</v>
      </c>
      <c r="AQ36" s="309">
        <v>1356</v>
      </c>
      <c r="AR36" s="310">
        <v>-24.4</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557</v>
      </c>
      <c r="AL37" s="1196"/>
      <c r="AM37" s="1196"/>
      <c r="AN37" s="1197"/>
      <c r="AO37" s="308">
        <v>122943</v>
      </c>
      <c r="AP37" s="308">
        <v>856</v>
      </c>
      <c r="AQ37" s="309">
        <v>431</v>
      </c>
      <c r="AR37" s="310">
        <v>98.6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558</v>
      </c>
      <c r="AL38" s="1199"/>
      <c r="AM38" s="1199"/>
      <c r="AN38" s="1200"/>
      <c r="AO38" s="311" t="s">
        <v>539</v>
      </c>
      <c r="AP38" s="311" t="s">
        <v>539</v>
      </c>
      <c r="AQ38" s="312">
        <v>0</v>
      </c>
      <c r="AR38" s="300" t="s">
        <v>539</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559</v>
      </c>
      <c r="AL39" s="1199"/>
      <c r="AM39" s="1199"/>
      <c r="AN39" s="1200"/>
      <c r="AO39" s="308">
        <v>-1368663</v>
      </c>
      <c r="AP39" s="308">
        <v>-9532</v>
      </c>
      <c r="AQ39" s="309">
        <v>-7223</v>
      </c>
      <c r="AR39" s="310">
        <v>32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560</v>
      </c>
      <c r="AL40" s="1196"/>
      <c r="AM40" s="1196"/>
      <c r="AN40" s="1197"/>
      <c r="AO40" s="308">
        <v>-3561161</v>
      </c>
      <c r="AP40" s="308">
        <v>-24803</v>
      </c>
      <c r="AQ40" s="309">
        <v>-33224</v>
      </c>
      <c r="AR40" s="310">
        <v>-25.3</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303</v>
      </c>
      <c r="AL41" s="1202"/>
      <c r="AM41" s="1202"/>
      <c r="AN41" s="1203"/>
      <c r="AO41" s="308">
        <v>1427031</v>
      </c>
      <c r="AP41" s="308">
        <v>9939</v>
      </c>
      <c r="AQ41" s="309">
        <v>10748</v>
      </c>
      <c r="AR41" s="310">
        <v>-7.5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561</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562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563</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530</v>
      </c>
      <c r="AN49" s="1192" t="s">
        <v>564</v>
      </c>
      <c r="AO49" s="1193"/>
      <c r="AP49" s="1193"/>
      <c r="AQ49" s="1193"/>
      <c r="AR49" s="119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565</v>
      </c>
      <c r="AO50" s="325" t="s">
        <v>566</v>
      </c>
      <c r="AP50" s="326" t="s">
        <v>567</v>
      </c>
      <c r="AQ50" s="327" t="s">
        <v>568</v>
      </c>
      <c r="AR50" s="328" t="s">
        <v>569</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570</v>
      </c>
      <c r="AL51" s="321"/>
      <c r="AM51" s="329">
        <v>6910598</v>
      </c>
      <c r="AN51" s="330">
        <v>47277</v>
      </c>
      <c r="AO51" s="331">
        <v>17.5</v>
      </c>
      <c r="AP51" s="332">
        <v>52308</v>
      </c>
      <c r="AQ51" s="333">
        <v>-17.3</v>
      </c>
      <c r="AR51" s="334">
        <v>34.799999999999997</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571</v>
      </c>
      <c r="AM52" s="337">
        <v>2409328</v>
      </c>
      <c r="AN52" s="338">
        <v>16483</v>
      </c>
      <c r="AO52" s="339">
        <v>-6.7</v>
      </c>
      <c r="AP52" s="340">
        <v>28695</v>
      </c>
      <c r="AQ52" s="341">
        <v>5.3</v>
      </c>
      <c r="AR52" s="342">
        <v>-12</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572</v>
      </c>
      <c r="AL53" s="321"/>
      <c r="AM53" s="329">
        <v>7556196</v>
      </c>
      <c r="AN53" s="330">
        <v>51915</v>
      </c>
      <c r="AO53" s="331">
        <v>9.8000000000000007</v>
      </c>
      <c r="AP53" s="332">
        <v>46402</v>
      </c>
      <c r="AQ53" s="333">
        <v>-11.3</v>
      </c>
      <c r="AR53" s="334">
        <v>21.1</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571</v>
      </c>
      <c r="AM54" s="337">
        <v>2749552</v>
      </c>
      <c r="AN54" s="338">
        <v>18891</v>
      </c>
      <c r="AO54" s="339">
        <v>14.6</v>
      </c>
      <c r="AP54" s="340">
        <v>26897</v>
      </c>
      <c r="AQ54" s="341">
        <v>-6.3</v>
      </c>
      <c r="AR54" s="342">
        <v>20.9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573</v>
      </c>
      <c r="AL55" s="321"/>
      <c r="AM55" s="329">
        <v>7111204</v>
      </c>
      <c r="AN55" s="330">
        <v>49157</v>
      </c>
      <c r="AO55" s="331">
        <v>-5.3</v>
      </c>
      <c r="AP55" s="332">
        <v>66343</v>
      </c>
      <c r="AQ55" s="333">
        <v>43</v>
      </c>
      <c r="AR55" s="334">
        <v>-48.3</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571</v>
      </c>
      <c r="AM56" s="337">
        <v>4028628</v>
      </c>
      <c r="AN56" s="338">
        <v>27849</v>
      </c>
      <c r="AO56" s="339">
        <v>47.4</v>
      </c>
      <c r="AP56" s="340">
        <v>34529</v>
      </c>
      <c r="AQ56" s="341">
        <v>28.4</v>
      </c>
      <c r="AR56" s="342">
        <v>19</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574</v>
      </c>
      <c r="AL57" s="321"/>
      <c r="AM57" s="329">
        <v>6633590</v>
      </c>
      <c r="AN57" s="330">
        <v>46036</v>
      </c>
      <c r="AO57" s="331">
        <v>-6.3</v>
      </c>
      <c r="AP57" s="332">
        <v>56416</v>
      </c>
      <c r="AQ57" s="333">
        <v>-15</v>
      </c>
      <c r="AR57" s="334">
        <v>8.6999999999999993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571</v>
      </c>
      <c r="AM58" s="337">
        <v>2920372</v>
      </c>
      <c r="AN58" s="338">
        <v>20267</v>
      </c>
      <c r="AO58" s="339">
        <v>-27.2</v>
      </c>
      <c r="AP58" s="340">
        <v>32623</v>
      </c>
      <c r="AQ58" s="341">
        <v>-5.5</v>
      </c>
      <c r="AR58" s="342">
        <v>-21.7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575</v>
      </c>
      <c r="AL59" s="321"/>
      <c r="AM59" s="329">
        <v>6133803</v>
      </c>
      <c r="AN59" s="330">
        <v>42720</v>
      </c>
      <c r="AO59" s="331">
        <v>-7.2</v>
      </c>
      <c r="AP59" s="332">
        <v>49217</v>
      </c>
      <c r="AQ59" s="333">
        <v>-12.8</v>
      </c>
      <c r="AR59" s="334">
        <v>5.6</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571</v>
      </c>
      <c r="AM60" s="337">
        <v>3326050</v>
      </c>
      <c r="AN60" s="338">
        <v>23165</v>
      </c>
      <c r="AO60" s="339">
        <v>14.3</v>
      </c>
      <c r="AP60" s="340">
        <v>27232</v>
      </c>
      <c r="AQ60" s="341">
        <v>-16.5</v>
      </c>
      <c r="AR60" s="342">
        <v>30.8</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576</v>
      </c>
      <c r="AL61" s="343"/>
      <c r="AM61" s="344">
        <v>6869078</v>
      </c>
      <c r="AN61" s="345">
        <v>47421</v>
      </c>
      <c r="AO61" s="346">
        <v>1.7</v>
      </c>
      <c r="AP61" s="347">
        <v>54137</v>
      </c>
      <c r="AQ61" s="348">
        <v>-2.7</v>
      </c>
      <c r="AR61" s="334">
        <v>4.4000000000000004</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571</v>
      </c>
      <c r="AM62" s="337">
        <v>3086786</v>
      </c>
      <c r="AN62" s="338">
        <v>21331</v>
      </c>
      <c r="AO62" s="339">
        <v>8.5</v>
      </c>
      <c r="AP62" s="340">
        <v>29995</v>
      </c>
      <c r="AQ62" s="341">
        <v>1.1000000000000001</v>
      </c>
      <c r="AR62" s="342">
        <v>7.4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9Mjro+JTblTkhz1TjuIbJzj+jec3QZFTHUCLeiC+OlkzFuPuUdxaSuNYlAWUE4Htod52YaEwSkUJH3QcyNFX3g==" saltValue="+86Kvjpgw2eGoclbEBu9k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578</v>
      </c>
    </row>
    <row r="120" spans="125:125" ht="13.5" hidden="1" customHeight="1" x14ac:dyDescent="0.15"/>
    <row r="121" spans="125:125" ht="13.5" hidden="1" customHeight="1" x14ac:dyDescent="0.15">
      <c r="DU121" s="255"/>
    </row>
  </sheetData>
  <sheetProtection algorithmName="SHA-512" hashValue="31mY2rOnQokstDp2/rWMXqAF9XK96LdvqTeWADJAnkSucYqMuMyq1LhMrR1sOr166uxYX7wJ10LwaEY8hhfcWw==" saltValue="WZZ3dGHj8DVRnbViiyBL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579</v>
      </c>
    </row>
  </sheetData>
  <sheetProtection algorithmName="SHA-512" hashValue="CgNxFEyHo4rTzwVXlbFaahsOCMaiNIYR4PnTWr+RvWXwdRVrA3jaCIWaFkEyG5OTRBrAHMec2Ab2q67iT0jO3Q==" saltValue="CZu4m1CWqQKmsmZTCkDF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580</v>
      </c>
      <c r="G46" s="8" t="s">
        <v>581</v>
      </c>
      <c r="H46" s="8" t="s">
        <v>582</v>
      </c>
      <c r="I46" s="8" t="s">
        <v>583</v>
      </c>
      <c r="J46" s="9" t="s">
        <v>584</v>
      </c>
    </row>
    <row r="47" spans="2:10" ht="57.75" customHeight="1" x14ac:dyDescent="0.15">
      <c r="B47" s="10"/>
      <c r="C47" s="1204" t="s">
        <v>3</v>
      </c>
      <c r="D47" s="1204"/>
      <c r="E47" s="1205"/>
      <c r="F47" s="11">
        <v>24.53</v>
      </c>
      <c r="G47" s="12">
        <v>27.01</v>
      </c>
      <c r="H47" s="12">
        <v>27.2</v>
      </c>
      <c r="I47" s="12">
        <v>23.68</v>
      </c>
      <c r="J47" s="13">
        <v>35.229999999999997</v>
      </c>
    </row>
    <row r="48" spans="2:10" ht="57.75" customHeight="1" x14ac:dyDescent="0.15">
      <c r="B48" s="14"/>
      <c r="C48" s="1206" t="s">
        <v>4</v>
      </c>
      <c r="D48" s="1206"/>
      <c r="E48" s="1207"/>
      <c r="F48" s="15">
        <v>10</v>
      </c>
      <c r="G48" s="16">
        <v>8.83</v>
      </c>
      <c r="H48" s="16">
        <v>5.18</v>
      </c>
      <c r="I48" s="16">
        <v>6.48</v>
      </c>
      <c r="J48" s="17">
        <v>12.26</v>
      </c>
    </row>
    <row r="49" spans="2:10" ht="57.75" customHeight="1" thickBot="1" x14ac:dyDescent="0.2">
      <c r="B49" s="18"/>
      <c r="C49" s="1208" t="s">
        <v>5</v>
      </c>
      <c r="D49" s="1208"/>
      <c r="E49" s="1209"/>
      <c r="F49" s="19" t="s">
        <v>585</v>
      </c>
      <c r="G49" s="20">
        <v>1.69</v>
      </c>
      <c r="H49" s="20" t="s">
        <v>586</v>
      </c>
      <c r="I49" s="20" t="s">
        <v>587</v>
      </c>
      <c r="J49" s="21">
        <v>19.05</v>
      </c>
    </row>
    <row r="50" spans="2:10" x14ac:dyDescent="0.15"/>
  </sheetData>
  <sheetProtection algorithmName="SHA-512" hashValue="C4e+hpTFHeZv6fAMScGo4sTEGQLO6SqdMBVCj3BCRZ41UpniTzsrKw4+oZJ53Ou5mjiWqIeDJpH+W0GGGUe61A==" saltValue="lQStcoBcAyfDmiz/xsFX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580</v>
      </c>
      <c r="G33" s="29" t="s">
        <v>581</v>
      </c>
      <c r="H33" s="29" t="s">
        <v>582</v>
      </c>
      <c r="I33" s="29" t="s">
        <v>583</v>
      </c>
      <c r="J33" s="30" t="s">
        <v>584</v>
      </c>
      <c r="K33" s="22"/>
      <c r="L33" s="22"/>
      <c r="M33" s="22"/>
      <c r="N33" s="22"/>
      <c r="O33" s="22"/>
      <c r="P33" s="22"/>
    </row>
    <row r="34" spans="1:16" ht="39" customHeight="1" x14ac:dyDescent="0.15">
      <c r="A34" s="22"/>
      <c r="B34" s="31"/>
      <c r="C34" s="1216" t="s">
        <v>588</v>
      </c>
      <c r="D34" s="1216"/>
      <c r="E34" s="1217"/>
      <c r="F34" s="32">
        <v>2.92</v>
      </c>
      <c r="G34" s="33">
        <v>3.31</v>
      </c>
      <c r="H34" s="33">
        <v>2.95</v>
      </c>
      <c r="I34" s="33">
        <v>4.42</v>
      </c>
      <c r="J34" s="34">
        <v>16.16</v>
      </c>
      <c r="K34" s="22"/>
      <c r="L34" s="22"/>
      <c r="M34" s="22"/>
      <c r="N34" s="22"/>
      <c r="O34" s="22"/>
      <c r="P34" s="22"/>
    </row>
    <row r="35" spans="1:16" ht="39" customHeight="1" x14ac:dyDescent="0.15">
      <c r="A35" s="22"/>
      <c r="B35" s="35"/>
      <c r="C35" s="1210" t="s">
        <v>589</v>
      </c>
      <c r="D35" s="1211"/>
      <c r="E35" s="1212"/>
      <c r="F35" s="36">
        <v>9.99</v>
      </c>
      <c r="G35" s="37">
        <v>8.82</v>
      </c>
      <c r="H35" s="37">
        <v>5.17</v>
      </c>
      <c r="I35" s="37">
        <v>6.48</v>
      </c>
      <c r="J35" s="38">
        <v>12.26</v>
      </c>
      <c r="K35" s="22"/>
      <c r="L35" s="22"/>
      <c r="M35" s="22"/>
      <c r="N35" s="22"/>
      <c r="O35" s="22"/>
      <c r="P35" s="22"/>
    </row>
    <row r="36" spans="1:16" ht="39" customHeight="1" x14ac:dyDescent="0.15">
      <c r="A36" s="22"/>
      <c r="B36" s="35"/>
      <c r="C36" s="1210" t="s">
        <v>590</v>
      </c>
      <c r="D36" s="1211"/>
      <c r="E36" s="1212"/>
      <c r="F36" s="36">
        <v>7.1</v>
      </c>
      <c r="G36" s="37">
        <v>6.78</v>
      </c>
      <c r="H36" s="37">
        <v>6.98</v>
      </c>
      <c r="I36" s="37">
        <v>7.35</v>
      </c>
      <c r="J36" s="38">
        <v>8.11</v>
      </c>
      <c r="K36" s="22"/>
      <c r="L36" s="22"/>
      <c r="M36" s="22"/>
      <c r="N36" s="22"/>
      <c r="O36" s="22"/>
      <c r="P36" s="22"/>
    </row>
    <row r="37" spans="1:16" ht="39" customHeight="1" x14ac:dyDescent="0.15">
      <c r="A37" s="22"/>
      <c r="B37" s="35"/>
      <c r="C37" s="1210" t="s">
        <v>591</v>
      </c>
      <c r="D37" s="1211"/>
      <c r="E37" s="1212"/>
      <c r="F37" s="36" t="s">
        <v>539</v>
      </c>
      <c r="G37" s="37" t="s">
        <v>539</v>
      </c>
      <c r="H37" s="37" t="s">
        <v>539</v>
      </c>
      <c r="I37" s="37">
        <v>1.05</v>
      </c>
      <c r="J37" s="38">
        <v>0.71</v>
      </c>
      <c r="K37" s="22"/>
      <c r="L37" s="22"/>
      <c r="M37" s="22"/>
      <c r="N37" s="22"/>
      <c r="O37" s="22"/>
      <c r="P37" s="22"/>
    </row>
    <row r="38" spans="1:16" ht="39" customHeight="1" x14ac:dyDescent="0.15">
      <c r="A38" s="22"/>
      <c r="B38" s="35"/>
      <c r="C38" s="1210" t="s">
        <v>592</v>
      </c>
      <c r="D38" s="1211"/>
      <c r="E38" s="1212"/>
      <c r="F38" s="36">
        <v>0.94</v>
      </c>
      <c r="G38" s="37">
        <v>0.47</v>
      </c>
      <c r="H38" s="37">
        <v>0.14000000000000001</v>
      </c>
      <c r="I38" s="37">
        <v>0.47</v>
      </c>
      <c r="J38" s="38">
        <v>0.43</v>
      </c>
      <c r="K38" s="22"/>
      <c r="L38" s="22"/>
      <c r="M38" s="22"/>
      <c r="N38" s="22"/>
      <c r="O38" s="22"/>
      <c r="P38" s="22"/>
    </row>
    <row r="39" spans="1:16" ht="39" customHeight="1" x14ac:dyDescent="0.15">
      <c r="A39" s="22"/>
      <c r="B39" s="35"/>
      <c r="C39" s="1210" t="s">
        <v>593</v>
      </c>
      <c r="D39" s="1211"/>
      <c r="E39" s="1212"/>
      <c r="F39" s="36">
        <v>1.43</v>
      </c>
      <c r="G39" s="37">
        <v>0.5</v>
      </c>
      <c r="H39" s="37">
        <v>0.1</v>
      </c>
      <c r="I39" s="37">
        <v>0.39</v>
      </c>
      <c r="J39" s="38">
        <v>0.28999999999999998</v>
      </c>
      <c r="K39" s="22"/>
      <c r="L39" s="22"/>
      <c r="M39" s="22"/>
      <c r="N39" s="22"/>
      <c r="O39" s="22"/>
      <c r="P39" s="22"/>
    </row>
    <row r="40" spans="1:16" ht="39" customHeight="1" x14ac:dyDescent="0.15">
      <c r="A40" s="22"/>
      <c r="B40" s="35"/>
      <c r="C40" s="1210" t="s">
        <v>594</v>
      </c>
      <c r="D40" s="1211"/>
      <c r="E40" s="1212"/>
      <c r="F40" s="36">
        <v>0.01</v>
      </c>
      <c r="G40" s="37">
        <v>0.02</v>
      </c>
      <c r="H40" s="37">
        <v>0.01</v>
      </c>
      <c r="I40" s="37">
        <v>0.02</v>
      </c>
      <c r="J40" s="38">
        <v>0.02</v>
      </c>
      <c r="K40" s="22"/>
      <c r="L40" s="22"/>
      <c r="M40" s="22"/>
      <c r="N40" s="22"/>
      <c r="O40" s="22"/>
      <c r="P40" s="22"/>
    </row>
    <row r="41" spans="1:16" ht="39" customHeight="1" x14ac:dyDescent="0.15">
      <c r="A41" s="22"/>
      <c r="B41" s="35"/>
      <c r="C41" s="1210" t="s">
        <v>595</v>
      </c>
      <c r="D41" s="1211"/>
      <c r="E41" s="1212"/>
      <c r="F41" s="36">
        <v>0</v>
      </c>
      <c r="G41" s="37">
        <v>0.01</v>
      </c>
      <c r="H41" s="37">
        <v>0.01</v>
      </c>
      <c r="I41" s="37">
        <v>0.01</v>
      </c>
      <c r="J41" s="38">
        <v>0.01</v>
      </c>
      <c r="K41" s="22"/>
      <c r="L41" s="22"/>
      <c r="M41" s="22"/>
      <c r="N41" s="22"/>
      <c r="O41" s="22"/>
      <c r="P41" s="22"/>
    </row>
    <row r="42" spans="1:16" ht="39" customHeight="1" x14ac:dyDescent="0.15">
      <c r="A42" s="22"/>
      <c r="B42" s="39"/>
      <c r="C42" s="1210" t="s">
        <v>596</v>
      </c>
      <c r="D42" s="1211"/>
      <c r="E42" s="1212"/>
      <c r="F42" s="36" t="s">
        <v>539</v>
      </c>
      <c r="G42" s="37" t="s">
        <v>539</v>
      </c>
      <c r="H42" s="37" t="s">
        <v>539</v>
      </c>
      <c r="I42" s="37" t="s">
        <v>539</v>
      </c>
      <c r="J42" s="38" t="s">
        <v>539</v>
      </c>
      <c r="K42" s="22"/>
      <c r="L42" s="22"/>
      <c r="M42" s="22"/>
      <c r="N42" s="22"/>
      <c r="O42" s="22"/>
      <c r="P42" s="22"/>
    </row>
    <row r="43" spans="1:16" ht="39" customHeight="1" thickBot="1" x14ac:dyDescent="0.2">
      <c r="A43" s="22"/>
      <c r="B43" s="40"/>
      <c r="C43" s="1213" t="s">
        <v>597</v>
      </c>
      <c r="D43" s="1214"/>
      <c r="E43" s="1215"/>
      <c r="F43" s="41">
        <v>0</v>
      </c>
      <c r="G43" s="42">
        <v>0</v>
      </c>
      <c r="H43" s="42">
        <v>0.05</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D2TD5fYTj36zs0q/KeHoxPF+uP9vKHajOiYDwmh050vZoagY94JIAPh6VUWgOsaL9U6Nh1tbGtz/phnEeLs1g==" saltValue="r9Pkw33Ty+UtLVPpI7Wi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580</v>
      </c>
      <c r="L44" s="56" t="s">
        <v>581</v>
      </c>
      <c r="M44" s="56" t="s">
        <v>582</v>
      </c>
      <c r="N44" s="56" t="s">
        <v>583</v>
      </c>
      <c r="O44" s="57" t="s">
        <v>584</v>
      </c>
      <c r="P44" s="48"/>
      <c r="Q44" s="48"/>
      <c r="R44" s="48"/>
      <c r="S44" s="48"/>
      <c r="T44" s="48"/>
      <c r="U44" s="48"/>
    </row>
    <row r="45" spans="1:21" ht="30.75" customHeight="1" x14ac:dyDescent="0.15">
      <c r="A45" s="48"/>
      <c r="B45" s="1218" t="s">
        <v>11</v>
      </c>
      <c r="C45" s="1219"/>
      <c r="D45" s="58"/>
      <c r="E45" s="1224" t="s">
        <v>12</v>
      </c>
      <c r="F45" s="1224"/>
      <c r="G45" s="1224"/>
      <c r="H45" s="1224"/>
      <c r="I45" s="1224"/>
      <c r="J45" s="1225"/>
      <c r="K45" s="59">
        <v>5043</v>
      </c>
      <c r="L45" s="60">
        <v>4804</v>
      </c>
      <c r="M45" s="60">
        <v>4437</v>
      </c>
      <c r="N45" s="60">
        <v>4195</v>
      </c>
      <c r="O45" s="61">
        <v>4126</v>
      </c>
      <c r="P45" s="48"/>
      <c r="Q45" s="48"/>
      <c r="R45" s="48"/>
      <c r="S45" s="48"/>
      <c r="T45" s="48"/>
      <c r="U45" s="48"/>
    </row>
    <row r="46" spans="1:21" ht="30.75" customHeight="1" x14ac:dyDescent="0.15">
      <c r="A46" s="48"/>
      <c r="B46" s="1220"/>
      <c r="C46" s="1221"/>
      <c r="D46" s="62"/>
      <c r="E46" s="1226" t="s">
        <v>13</v>
      </c>
      <c r="F46" s="1226"/>
      <c r="G46" s="1226"/>
      <c r="H46" s="1226"/>
      <c r="I46" s="1226"/>
      <c r="J46" s="1227"/>
      <c r="K46" s="63" t="s">
        <v>539</v>
      </c>
      <c r="L46" s="64" t="s">
        <v>539</v>
      </c>
      <c r="M46" s="64" t="s">
        <v>539</v>
      </c>
      <c r="N46" s="64" t="s">
        <v>539</v>
      </c>
      <c r="O46" s="65" t="s">
        <v>539</v>
      </c>
      <c r="P46" s="48"/>
      <c r="Q46" s="48"/>
      <c r="R46" s="48"/>
      <c r="S46" s="48"/>
      <c r="T46" s="48"/>
      <c r="U46" s="48"/>
    </row>
    <row r="47" spans="1:21" ht="30.75" customHeight="1" x14ac:dyDescent="0.15">
      <c r="A47" s="48"/>
      <c r="B47" s="1220"/>
      <c r="C47" s="1221"/>
      <c r="D47" s="62"/>
      <c r="E47" s="1226" t="s">
        <v>14</v>
      </c>
      <c r="F47" s="1226"/>
      <c r="G47" s="1226"/>
      <c r="H47" s="1226"/>
      <c r="I47" s="1226"/>
      <c r="J47" s="1227"/>
      <c r="K47" s="63" t="s">
        <v>539</v>
      </c>
      <c r="L47" s="64" t="s">
        <v>539</v>
      </c>
      <c r="M47" s="64" t="s">
        <v>539</v>
      </c>
      <c r="N47" s="64" t="s">
        <v>539</v>
      </c>
      <c r="O47" s="65" t="s">
        <v>539</v>
      </c>
      <c r="P47" s="48"/>
      <c r="Q47" s="48"/>
      <c r="R47" s="48"/>
      <c r="S47" s="48"/>
      <c r="T47" s="48"/>
      <c r="U47" s="48"/>
    </row>
    <row r="48" spans="1:21" ht="30.75" customHeight="1" x14ac:dyDescent="0.15">
      <c r="A48" s="48"/>
      <c r="B48" s="1220"/>
      <c r="C48" s="1221"/>
      <c r="D48" s="62"/>
      <c r="E48" s="1226" t="s">
        <v>15</v>
      </c>
      <c r="F48" s="1226"/>
      <c r="G48" s="1226"/>
      <c r="H48" s="1226"/>
      <c r="I48" s="1226"/>
      <c r="J48" s="1227"/>
      <c r="K48" s="63">
        <v>2004</v>
      </c>
      <c r="L48" s="64">
        <v>2214</v>
      </c>
      <c r="M48" s="64">
        <v>2226</v>
      </c>
      <c r="N48" s="64">
        <v>2091</v>
      </c>
      <c r="O48" s="65">
        <v>1961</v>
      </c>
      <c r="P48" s="48"/>
      <c r="Q48" s="48"/>
      <c r="R48" s="48"/>
      <c r="S48" s="48"/>
      <c r="T48" s="48"/>
      <c r="U48" s="48"/>
    </row>
    <row r="49" spans="1:21" ht="30.75" customHeight="1" x14ac:dyDescent="0.15">
      <c r="A49" s="48"/>
      <c r="B49" s="1220"/>
      <c r="C49" s="1221"/>
      <c r="D49" s="62"/>
      <c r="E49" s="1226" t="s">
        <v>16</v>
      </c>
      <c r="F49" s="1226"/>
      <c r="G49" s="1226"/>
      <c r="H49" s="1226"/>
      <c r="I49" s="1226"/>
      <c r="J49" s="1227"/>
      <c r="K49" s="63">
        <v>78</v>
      </c>
      <c r="L49" s="64">
        <v>102</v>
      </c>
      <c r="M49" s="64">
        <v>107</v>
      </c>
      <c r="N49" s="64">
        <v>107</v>
      </c>
      <c r="O49" s="65">
        <v>147</v>
      </c>
      <c r="P49" s="48"/>
      <c r="Q49" s="48"/>
      <c r="R49" s="48"/>
      <c r="S49" s="48"/>
      <c r="T49" s="48"/>
      <c r="U49" s="48"/>
    </row>
    <row r="50" spans="1:21" ht="30.75" customHeight="1" x14ac:dyDescent="0.15">
      <c r="A50" s="48"/>
      <c r="B50" s="1220"/>
      <c r="C50" s="1221"/>
      <c r="D50" s="62"/>
      <c r="E50" s="1226" t="s">
        <v>17</v>
      </c>
      <c r="F50" s="1226"/>
      <c r="G50" s="1226"/>
      <c r="H50" s="1226"/>
      <c r="I50" s="1226"/>
      <c r="J50" s="1227"/>
      <c r="K50" s="63">
        <v>116</v>
      </c>
      <c r="L50" s="64">
        <v>113</v>
      </c>
      <c r="M50" s="64">
        <v>105</v>
      </c>
      <c r="N50" s="64">
        <v>126</v>
      </c>
      <c r="O50" s="65">
        <v>123</v>
      </c>
      <c r="P50" s="48"/>
      <c r="Q50" s="48"/>
      <c r="R50" s="48"/>
      <c r="S50" s="48"/>
      <c r="T50" s="48"/>
      <c r="U50" s="48"/>
    </row>
    <row r="51" spans="1:21" ht="30.75" customHeight="1" x14ac:dyDescent="0.15">
      <c r="A51" s="48"/>
      <c r="B51" s="1222"/>
      <c r="C51" s="1223"/>
      <c r="D51" s="66"/>
      <c r="E51" s="1226" t="s">
        <v>18</v>
      </c>
      <c r="F51" s="1226"/>
      <c r="G51" s="1226"/>
      <c r="H51" s="1226"/>
      <c r="I51" s="1226"/>
      <c r="J51" s="1227"/>
      <c r="K51" s="63" t="s">
        <v>539</v>
      </c>
      <c r="L51" s="64" t="s">
        <v>539</v>
      </c>
      <c r="M51" s="64" t="s">
        <v>539</v>
      </c>
      <c r="N51" s="64" t="s">
        <v>539</v>
      </c>
      <c r="O51" s="65" t="s">
        <v>539</v>
      </c>
      <c r="P51" s="48"/>
      <c r="Q51" s="48"/>
      <c r="R51" s="48"/>
      <c r="S51" s="48"/>
      <c r="T51" s="48"/>
      <c r="U51" s="48"/>
    </row>
    <row r="52" spans="1:21" ht="30.75" customHeight="1" x14ac:dyDescent="0.15">
      <c r="A52" s="48"/>
      <c r="B52" s="1228" t="s">
        <v>19</v>
      </c>
      <c r="C52" s="1229"/>
      <c r="D52" s="66"/>
      <c r="E52" s="1226" t="s">
        <v>20</v>
      </c>
      <c r="F52" s="1226"/>
      <c r="G52" s="1226"/>
      <c r="H52" s="1226"/>
      <c r="I52" s="1226"/>
      <c r="J52" s="1227"/>
      <c r="K52" s="63">
        <v>5035</v>
      </c>
      <c r="L52" s="64">
        <v>5027</v>
      </c>
      <c r="M52" s="64">
        <v>4997</v>
      </c>
      <c r="N52" s="64">
        <v>4855</v>
      </c>
      <c r="O52" s="65">
        <v>4930</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2206</v>
      </c>
      <c r="L53" s="69">
        <v>2206</v>
      </c>
      <c r="M53" s="69">
        <v>1878</v>
      </c>
      <c r="N53" s="69">
        <v>1664</v>
      </c>
      <c r="O53" s="70">
        <v>1427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598</v>
      </c>
      <c r="P55" s="48"/>
      <c r="Q55" s="48"/>
      <c r="R55" s="48"/>
      <c r="S55" s="48"/>
      <c r="T55" s="48"/>
      <c r="U55" s="48"/>
    </row>
    <row r="56" spans="1:21" ht="31.5" customHeight="1" thickBot="1" x14ac:dyDescent="0.2">
      <c r="A56" s="48"/>
      <c r="B56" s="76"/>
      <c r="C56" s="77"/>
      <c r="D56" s="77"/>
      <c r="E56" s="78"/>
      <c r="F56" s="78"/>
      <c r="G56" s="78"/>
      <c r="H56" s="78"/>
      <c r="I56" s="78"/>
      <c r="J56" s="79" t="s">
        <v>2</v>
      </c>
      <c r="K56" s="80" t="s">
        <v>599</v>
      </c>
      <c r="L56" s="81" t="s">
        <v>600</v>
      </c>
      <c r="M56" s="81" t="s">
        <v>601</v>
      </c>
      <c r="N56" s="81" t="s">
        <v>602</v>
      </c>
      <c r="O56" s="82" t="s">
        <v>603</v>
      </c>
      <c r="P56" s="48"/>
      <c r="Q56" s="48"/>
      <c r="R56" s="48"/>
      <c r="S56" s="48"/>
      <c r="T56" s="48"/>
      <c r="U56" s="48"/>
    </row>
    <row r="57" spans="1:21" ht="31.5" customHeight="1" x14ac:dyDescent="0.15">
      <c r="B57" s="1234" t="s">
        <v>25</v>
      </c>
      <c r="C57" s="1235"/>
      <c r="D57" s="1238" t="s">
        <v>26</v>
      </c>
      <c r="E57" s="1239"/>
      <c r="F57" s="1239"/>
      <c r="G57" s="1239"/>
      <c r="H57" s="1239"/>
      <c r="I57" s="1239"/>
      <c r="J57" s="1240"/>
      <c r="K57" s="83" t="s">
        <v>613</v>
      </c>
      <c r="L57" s="84" t="s">
        <v>613</v>
      </c>
      <c r="M57" s="84" t="s">
        <v>613</v>
      </c>
      <c r="N57" s="84" t="s">
        <v>613</v>
      </c>
      <c r="O57" s="85" t="s">
        <v>613</v>
      </c>
    </row>
    <row r="58" spans="1:21" ht="31.5" customHeight="1" thickBot="1" x14ac:dyDescent="0.2">
      <c r="B58" s="1236"/>
      <c r="C58" s="1237"/>
      <c r="D58" s="1241" t="s">
        <v>27</v>
      </c>
      <c r="E58" s="1242"/>
      <c r="F58" s="1242"/>
      <c r="G58" s="1242"/>
      <c r="H58" s="1242"/>
      <c r="I58" s="1242"/>
      <c r="J58" s="1243"/>
      <c r="K58" s="86" t="s">
        <v>613</v>
      </c>
      <c r="L58" s="87" t="s">
        <v>613</v>
      </c>
      <c r="M58" s="87" t="s">
        <v>613</v>
      </c>
      <c r="N58" s="87" t="s">
        <v>613</v>
      </c>
      <c r="O58" s="88" t="s">
        <v>613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chzJKIQIaZqvvQ87hBGRuh1O0BwjpnjNUPCd3wE8J3gzbYX36LQnJehkX0vjJqc0tWeX4i2KqBAif2h27YVg==" saltValue="tCxhlvG5s6TpZs0owL07R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580</v>
      </c>
      <c r="J40" s="100" t="s">
        <v>581</v>
      </c>
      <c r="K40" s="100" t="s">
        <v>582</v>
      </c>
      <c r="L40" s="100" t="s">
        <v>583</v>
      </c>
      <c r="M40" s="101" t="s">
        <v>584</v>
      </c>
    </row>
    <row r="41" spans="2:13" ht="27.75" customHeight="1" x14ac:dyDescent="0.15">
      <c r="B41" s="1244" t="s">
        <v>30</v>
      </c>
      <c r="C41" s="1245"/>
      <c r="D41" s="102"/>
      <c r="E41" s="1250" t="s">
        <v>31</v>
      </c>
      <c r="F41" s="1250"/>
      <c r="G41" s="1250"/>
      <c r="H41" s="1251"/>
      <c r="I41" s="351">
        <v>41420</v>
      </c>
      <c r="J41" s="352">
        <v>40271</v>
      </c>
      <c r="K41" s="352">
        <v>40560</v>
      </c>
      <c r="L41" s="352">
        <v>40707</v>
      </c>
      <c r="M41" s="353">
        <v>41333</v>
      </c>
    </row>
    <row r="42" spans="2:13" ht="27.75" customHeight="1" x14ac:dyDescent="0.15">
      <c r="B42" s="1246"/>
      <c r="C42" s="1247"/>
      <c r="D42" s="103"/>
      <c r="E42" s="1252" t="s">
        <v>32</v>
      </c>
      <c r="F42" s="1252"/>
      <c r="G42" s="1252"/>
      <c r="H42" s="1253"/>
      <c r="I42" s="354">
        <v>1339</v>
      </c>
      <c r="J42" s="355">
        <v>1287</v>
      </c>
      <c r="K42" s="355">
        <v>1199</v>
      </c>
      <c r="L42" s="355">
        <v>1073</v>
      </c>
      <c r="M42" s="356">
        <v>956</v>
      </c>
    </row>
    <row r="43" spans="2:13" ht="27.75" customHeight="1" x14ac:dyDescent="0.15">
      <c r="B43" s="1246"/>
      <c r="C43" s="1247"/>
      <c r="D43" s="103"/>
      <c r="E43" s="1252" t="s">
        <v>33</v>
      </c>
      <c r="F43" s="1252"/>
      <c r="G43" s="1252"/>
      <c r="H43" s="1253"/>
      <c r="I43" s="354">
        <v>18951</v>
      </c>
      <c r="J43" s="355">
        <v>17418</v>
      </c>
      <c r="K43" s="355">
        <v>16908</v>
      </c>
      <c r="L43" s="355">
        <v>16140</v>
      </c>
      <c r="M43" s="356">
        <v>14552</v>
      </c>
    </row>
    <row r="44" spans="2:13" ht="27.75" customHeight="1" x14ac:dyDescent="0.15">
      <c r="B44" s="1246"/>
      <c r="C44" s="1247"/>
      <c r="D44" s="103"/>
      <c r="E44" s="1252" t="s">
        <v>34</v>
      </c>
      <c r="F44" s="1252"/>
      <c r="G44" s="1252"/>
      <c r="H44" s="1253"/>
      <c r="I44" s="354">
        <v>786</v>
      </c>
      <c r="J44" s="355">
        <v>983</v>
      </c>
      <c r="K44" s="355">
        <v>2097</v>
      </c>
      <c r="L44" s="355">
        <v>2722</v>
      </c>
      <c r="M44" s="356">
        <v>2599</v>
      </c>
    </row>
    <row r="45" spans="2:13" ht="27.75" customHeight="1" x14ac:dyDescent="0.15">
      <c r="B45" s="1246"/>
      <c r="C45" s="1247"/>
      <c r="D45" s="103"/>
      <c r="E45" s="1252" t="s">
        <v>35</v>
      </c>
      <c r="F45" s="1252"/>
      <c r="G45" s="1252"/>
      <c r="H45" s="1253"/>
      <c r="I45" s="354">
        <v>7353</v>
      </c>
      <c r="J45" s="355">
        <v>7199</v>
      </c>
      <c r="K45" s="355">
        <v>7148</v>
      </c>
      <c r="L45" s="355">
        <v>7223</v>
      </c>
      <c r="M45" s="356">
        <v>7197</v>
      </c>
    </row>
    <row r="46" spans="2:13" ht="27.75" customHeight="1" x14ac:dyDescent="0.15">
      <c r="B46" s="1246"/>
      <c r="C46" s="1247"/>
      <c r="D46" s="104"/>
      <c r="E46" s="1252" t="s">
        <v>36</v>
      </c>
      <c r="F46" s="1252"/>
      <c r="G46" s="1252"/>
      <c r="H46" s="1253"/>
      <c r="I46" s="354" t="s">
        <v>539</v>
      </c>
      <c r="J46" s="355" t="s">
        <v>539</v>
      </c>
      <c r="K46" s="355" t="s">
        <v>539</v>
      </c>
      <c r="L46" s="355" t="s">
        <v>539</v>
      </c>
      <c r="M46" s="356" t="s">
        <v>539</v>
      </c>
    </row>
    <row r="47" spans="2:13" ht="27.75" customHeight="1" x14ac:dyDescent="0.15">
      <c r="B47" s="1246"/>
      <c r="C47" s="1247"/>
      <c r="D47" s="105"/>
      <c r="E47" s="1254" t="s">
        <v>37</v>
      </c>
      <c r="F47" s="1255"/>
      <c r="G47" s="1255"/>
      <c r="H47" s="1256"/>
      <c r="I47" s="354" t="s">
        <v>539</v>
      </c>
      <c r="J47" s="355" t="s">
        <v>539</v>
      </c>
      <c r="K47" s="355" t="s">
        <v>539</v>
      </c>
      <c r="L47" s="355" t="s">
        <v>539</v>
      </c>
      <c r="M47" s="356" t="s">
        <v>539</v>
      </c>
    </row>
    <row r="48" spans="2:13" ht="27.75" customHeight="1" x14ac:dyDescent="0.15">
      <c r="B48" s="1246"/>
      <c r="C48" s="1247"/>
      <c r="D48" s="103"/>
      <c r="E48" s="1252" t="s">
        <v>38</v>
      </c>
      <c r="F48" s="1252"/>
      <c r="G48" s="1252"/>
      <c r="H48" s="1253"/>
      <c r="I48" s="354" t="s">
        <v>539</v>
      </c>
      <c r="J48" s="355" t="s">
        <v>539</v>
      </c>
      <c r="K48" s="355" t="s">
        <v>539</v>
      </c>
      <c r="L48" s="355" t="s">
        <v>539</v>
      </c>
      <c r="M48" s="356" t="s">
        <v>539</v>
      </c>
    </row>
    <row r="49" spans="2:13" ht="27.75" customHeight="1" x14ac:dyDescent="0.15">
      <c r="B49" s="1248"/>
      <c r="C49" s="1249"/>
      <c r="D49" s="103"/>
      <c r="E49" s="1252" t="s">
        <v>39</v>
      </c>
      <c r="F49" s="1252"/>
      <c r="G49" s="1252"/>
      <c r="H49" s="1253"/>
      <c r="I49" s="354" t="s">
        <v>539</v>
      </c>
      <c r="J49" s="355" t="s">
        <v>539</v>
      </c>
      <c r="K49" s="355" t="s">
        <v>539</v>
      </c>
      <c r="L49" s="355" t="s">
        <v>539</v>
      </c>
      <c r="M49" s="356" t="s">
        <v>539</v>
      </c>
    </row>
    <row r="50" spans="2:13" ht="27.75" customHeight="1" x14ac:dyDescent="0.15">
      <c r="B50" s="1257" t="s">
        <v>40</v>
      </c>
      <c r="C50" s="1258"/>
      <c r="D50" s="106"/>
      <c r="E50" s="1252" t="s">
        <v>41</v>
      </c>
      <c r="F50" s="1252"/>
      <c r="G50" s="1252"/>
      <c r="H50" s="1253"/>
      <c r="I50" s="354">
        <v>18759</v>
      </c>
      <c r="J50" s="355">
        <v>18625</v>
      </c>
      <c r="K50" s="355">
        <v>17419</v>
      </c>
      <c r="L50" s="355">
        <v>16479</v>
      </c>
      <c r="M50" s="356">
        <v>21153</v>
      </c>
    </row>
    <row r="51" spans="2:13" ht="27.75" customHeight="1" x14ac:dyDescent="0.15">
      <c r="B51" s="1246"/>
      <c r="C51" s="1247"/>
      <c r="D51" s="103"/>
      <c r="E51" s="1252" t="s">
        <v>42</v>
      </c>
      <c r="F51" s="1252"/>
      <c r="G51" s="1252"/>
      <c r="H51" s="1253"/>
      <c r="I51" s="354">
        <v>9270</v>
      </c>
      <c r="J51" s="355">
        <v>9291</v>
      </c>
      <c r="K51" s="355">
        <v>9640</v>
      </c>
      <c r="L51" s="355">
        <v>9773</v>
      </c>
      <c r="M51" s="356">
        <v>9809</v>
      </c>
    </row>
    <row r="52" spans="2:13" ht="27.75" customHeight="1" x14ac:dyDescent="0.15">
      <c r="B52" s="1248"/>
      <c r="C52" s="1249"/>
      <c r="D52" s="103"/>
      <c r="E52" s="1252" t="s">
        <v>43</v>
      </c>
      <c r="F52" s="1252"/>
      <c r="G52" s="1252"/>
      <c r="H52" s="1253"/>
      <c r="I52" s="354">
        <v>41183</v>
      </c>
      <c r="J52" s="355">
        <v>40770</v>
      </c>
      <c r="K52" s="355">
        <v>40238</v>
      </c>
      <c r="L52" s="355">
        <v>40216</v>
      </c>
      <c r="M52" s="356">
        <v>40073</v>
      </c>
    </row>
    <row r="53" spans="2:13" ht="27.75" customHeight="1" thickBot="1" x14ac:dyDescent="0.2">
      <c r="B53" s="1259" t="s">
        <v>44</v>
      </c>
      <c r="C53" s="1260"/>
      <c r="D53" s="107"/>
      <c r="E53" s="1261" t="s">
        <v>45</v>
      </c>
      <c r="F53" s="1261"/>
      <c r="G53" s="1261"/>
      <c r="H53" s="1262"/>
      <c r="I53" s="357">
        <v>637</v>
      </c>
      <c r="J53" s="358">
        <v>-1528</v>
      </c>
      <c r="K53" s="358">
        <v>615</v>
      </c>
      <c r="L53" s="358">
        <v>1396</v>
      </c>
      <c r="M53" s="359">
        <v>-4397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cq4Mv2+RA+2t7DU/+3s1F6HcBTtrbn32cAokdE3QwM9VdjY2xDXRI+2gNm67XW1peKRzwaIkTAFO/6DACULwsg==" saltValue="cIKw1XgtQgoN3uP0n53T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582</v>
      </c>
      <c r="G54" s="116" t="s">
        <v>583</v>
      </c>
      <c r="H54" s="117" t="s">
        <v>584</v>
      </c>
    </row>
    <row r="55" spans="2:8" ht="52.5" customHeight="1" x14ac:dyDescent="0.15">
      <c r="B55" s="118"/>
      <c r="C55" s="1271" t="s">
        <v>48</v>
      </c>
      <c r="D55" s="1271"/>
      <c r="E55" s="1272"/>
      <c r="F55" s="119">
        <v>7721</v>
      </c>
      <c r="G55" s="119">
        <v>6740</v>
      </c>
      <c r="H55" s="120">
        <v>10634</v>
      </c>
    </row>
    <row r="56" spans="2:8" ht="52.5" customHeight="1" x14ac:dyDescent="0.15">
      <c r="B56" s="121"/>
      <c r="C56" s="1273" t="s">
        <v>49</v>
      </c>
      <c r="D56" s="1273"/>
      <c r="E56" s="1274"/>
      <c r="F56" s="122">
        <v>1100</v>
      </c>
      <c r="G56" s="122">
        <v>1103</v>
      </c>
      <c r="H56" s="123">
        <v>1822</v>
      </c>
    </row>
    <row r="57" spans="2:8" ht="53.25" customHeight="1" x14ac:dyDescent="0.15">
      <c r="B57" s="121"/>
      <c r="C57" s="1275" t="s">
        <v>50</v>
      </c>
      <c r="D57" s="1275"/>
      <c r="E57" s="1276"/>
      <c r="F57" s="124">
        <v>7098</v>
      </c>
      <c r="G57" s="124">
        <v>7254</v>
      </c>
      <c r="H57" s="125">
        <v>7283</v>
      </c>
    </row>
    <row r="58" spans="2:8" ht="45.75" customHeight="1" x14ac:dyDescent="0.15">
      <c r="B58" s="126"/>
      <c r="C58" s="1263" t="s">
        <v>614</v>
      </c>
      <c r="D58" s="1264"/>
      <c r="E58" s="1265"/>
      <c r="F58" s="127">
        <v>2857</v>
      </c>
      <c r="G58" s="127">
        <v>2914</v>
      </c>
      <c r="H58" s="128">
        <v>2913</v>
      </c>
    </row>
    <row r="59" spans="2:8" ht="45.75" customHeight="1" x14ac:dyDescent="0.15">
      <c r="B59" s="126"/>
      <c r="C59" s="1263" t="s">
        <v>615</v>
      </c>
      <c r="D59" s="1264"/>
      <c r="E59" s="1265"/>
      <c r="F59" s="127">
        <v>2398</v>
      </c>
      <c r="G59" s="127">
        <v>2373</v>
      </c>
      <c r="H59" s="128">
        <v>2371</v>
      </c>
    </row>
    <row r="60" spans="2:8" ht="45.75" customHeight="1" x14ac:dyDescent="0.15">
      <c r="B60" s="126"/>
      <c r="C60" s="1263" t="s">
        <v>616</v>
      </c>
      <c r="D60" s="1264"/>
      <c r="E60" s="1265"/>
      <c r="F60" s="127">
        <v>707</v>
      </c>
      <c r="G60" s="127">
        <v>709</v>
      </c>
      <c r="H60" s="128">
        <v>711</v>
      </c>
    </row>
    <row r="61" spans="2:8" ht="45.75" customHeight="1" x14ac:dyDescent="0.15">
      <c r="B61" s="126"/>
      <c r="C61" s="1263" t="s">
        <v>617</v>
      </c>
      <c r="D61" s="1264"/>
      <c r="E61" s="1265"/>
      <c r="F61" s="127">
        <v>664</v>
      </c>
      <c r="G61" s="127">
        <v>571</v>
      </c>
      <c r="H61" s="128">
        <v>565</v>
      </c>
    </row>
    <row r="62" spans="2:8" ht="45.75" customHeight="1" thickBot="1" x14ac:dyDescent="0.2">
      <c r="B62" s="129"/>
      <c r="C62" s="1266" t="s">
        <v>618</v>
      </c>
      <c r="D62" s="1267"/>
      <c r="E62" s="1268"/>
      <c r="F62" s="130">
        <v>82</v>
      </c>
      <c r="G62" s="130">
        <v>290</v>
      </c>
      <c r="H62" s="131">
        <v>345</v>
      </c>
    </row>
    <row r="63" spans="2:8" ht="52.5" customHeight="1" thickBot="1" x14ac:dyDescent="0.2">
      <c r="B63" s="132"/>
      <c r="C63" s="1269" t="s">
        <v>51</v>
      </c>
      <c r="D63" s="1269"/>
      <c r="E63" s="1270"/>
      <c r="F63" s="133">
        <v>15919</v>
      </c>
      <c r="G63" s="133">
        <v>15097</v>
      </c>
      <c r="H63" s="134">
        <v>19739</v>
      </c>
    </row>
    <row r="64" spans="2:8" x14ac:dyDescent="0.15"/>
  </sheetData>
  <sheetProtection algorithmName="SHA-512" hashValue="HiKqmwEhi1x7K51EPtRGHj/wBv/f6Gl2/4tmleiu5C9ue189TOAGKVg6ryffg29NPuuzhIJSe6L/i9Bq7sG5cQ==" saltValue="lJ9DqaR/rYj954EiI1Jk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V25" zoomScale="80" zoomScaleNormal="80" zoomScaleSheetLayoutView="55" workbookViewId="0">
      <selection activeCell="BY71" sqref="BY71"/>
    </sheetView>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625</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626</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5" t="s">
        <v>627</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3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3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3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3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628</v>
      </c>
    </row>
    <row r="50" spans="1:109" x14ac:dyDescent="0.15">
      <c r="B50" s="376"/>
      <c r="G50" s="1277"/>
      <c r="H50" s="1277"/>
      <c r="I50" s="1277"/>
      <c r="J50" s="1277"/>
      <c r="K50" s="386"/>
      <c r="L50" s="386"/>
      <c r="M50" s="387"/>
      <c r="N50" s="387"/>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3" t="s">
        <v>580</v>
      </c>
      <c r="BQ50" s="1283"/>
      <c r="BR50" s="1283"/>
      <c r="BS50" s="1283"/>
      <c r="BT50" s="1283"/>
      <c r="BU50" s="1283"/>
      <c r="BV50" s="1283"/>
      <c r="BW50" s="1283"/>
      <c r="BX50" s="1283" t="s">
        <v>581</v>
      </c>
      <c r="BY50" s="1283"/>
      <c r="BZ50" s="1283"/>
      <c r="CA50" s="1283"/>
      <c r="CB50" s="1283"/>
      <c r="CC50" s="1283"/>
      <c r="CD50" s="1283"/>
      <c r="CE50" s="1283"/>
      <c r="CF50" s="1283" t="s">
        <v>582</v>
      </c>
      <c r="CG50" s="1283"/>
      <c r="CH50" s="1283"/>
      <c r="CI50" s="1283"/>
      <c r="CJ50" s="1283"/>
      <c r="CK50" s="1283"/>
      <c r="CL50" s="1283"/>
      <c r="CM50" s="1283"/>
      <c r="CN50" s="1283" t="s">
        <v>583</v>
      </c>
      <c r="CO50" s="1283"/>
      <c r="CP50" s="1283"/>
      <c r="CQ50" s="1283"/>
      <c r="CR50" s="1283"/>
      <c r="CS50" s="1283"/>
      <c r="CT50" s="1283"/>
      <c r="CU50" s="1283"/>
      <c r="CV50" s="1283" t="s">
        <v>584</v>
      </c>
      <c r="CW50" s="1283"/>
      <c r="CX50" s="1283"/>
      <c r="CY50" s="1283"/>
      <c r="CZ50" s="1283"/>
      <c r="DA50" s="1283"/>
      <c r="DB50" s="1283"/>
      <c r="DC50" s="1283"/>
    </row>
    <row r="51" spans="1:109" ht="13.5" customHeight="1" x14ac:dyDescent="0.15">
      <c r="B51" s="376"/>
      <c r="G51" s="1294"/>
      <c r="H51" s="1294"/>
      <c r="I51" s="1298"/>
      <c r="J51" s="1298"/>
      <c r="K51" s="1284"/>
      <c r="L51" s="1284"/>
      <c r="M51" s="1284"/>
      <c r="N51" s="1284"/>
      <c r="AM51" s="385"/>
      <c r="AN51" s="1282" t="s">
        <v>629</v>
      </c>
      <c r="AO51" s="1282"/>
      <c r="AP51" s="1282"/>
      <c r="AQ51" s="1282"/>
      <c r="AR51" s="1282"/>
      <c r="AS51" s="1282"/>
      <c r="AT51" s="1282"/>
      <c r="AU51" s="1282"/>
      <c r="AV51" s="1282"/>
      <c r="AW51" s="1282"/>
      <c r="AX51" s="1282"/>
      <c r="AY51" s="1282"/>
      <c r="AZ51" s="1282"/>
      <c r="BA51" s="1282"/>
      <c r="BB51" s="1282" t="s">
        <v>630</v>
      </c>
      <c r="BC51" s="1282"/>
      <c r="BD51" s="1282"/>
      <c r="BE51" s="1282"/>
      <c r="BF51" s="1282"/>
      <c r="BG51" s="1282"/>
      <c r="BH51" s="1282"/>
      <c r="BI51" s="1282"/>
      <c r="BJ51" s="1282"/>
      <c r="BK51" s="1282"/>
      <c r="BL51" s="1282"/>
      <c r="BM51" s="1282"/>
      <c r="BN51" s="1282"/>
      <c r="BO51" s="1282"/>
      <c r="BP51" s="1279">
        <v>2.6</v>
      </c>
      <c r="BQ51" s="1279"/>
      <c r="BR51" s="1279"/>
      <c r="BS51" s="1279"/>
      <c r="BT51" s="1279"/>
      <c r="BU51" s="1279"/>
      <c r="BV51" s="1279"/>
      <c r="BW51" s="1279"/>
      <c r="BX51" s="1279"/>
      <c r="BY51" s="1279"/>
      <c r="BZ51" s="1279"/>
      <c r="CA51" s="1279"/>
      <c r="CB51" s="1279"/>
      <c r="CC51" s="1279"/>
      <c r="CD51" s="1279"/>
      <c r="CE51" s="1279"/>
      <c r="CF51" s="1279">
        <v>2.4</v>
      </c>
      <c r="CG51" s="1279"/>
      <c r="CH51" s="1279"/>
      <c r="CI51" s="1279"/>
      <c r="CJ51" s="1279"/>
      <c r="CK51" s="1279"/>
      <c r="CL51" s="1279"/>
      <c r="CM51" s="1279"/>
      <c r="CN51" s="1279">
        <v>5.5</v>
      </c>
      <c r="CO51" s="1279"/>
      <c r="CP51" s="1279"/>
      <c r="CQ51" s="1279"/>
      <c r="CR51" s="1279"/>
      <c r="CS51" s="1279"/>
      <c r="CT51" s="1279"/>
      <c r="CU51" s="1279"/>
      <c r="CV51" s="1279"/>
      <c r="CW51" s="1279"/>
      <c r="CX51" s="1279"/>
      <c r="CY51" s="1279"/>
      <c r="CZ51" s="1279"/>
      <c r="DA51" s="1279"/>
      <c r="DB51" s="1279"/>
      <c r="DC51" s="1279"/>
    </row>
    <row r="52" spans="1:109" x14ac:dyDescent="0.15">
      <c r="B52" s="376"/>
      <c r="G52" s="1294"/>
      <c r="H52" s="1294"/>
      <c r="I52" s="1298"/>
      <c r="J52" s="1298"/>
      <c r="K52" s="1284"/>
      <c r="L52" s="1284"/>
      <c r="M52" s="1284"/>
      <c r="N52" s="1284"/>
      <c r="AM52" s="385"/>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384"/>
      <c r="B53" s="376"/>
      <c r="G53" s="1294"/>
      <c r="H53" s="1294"/>
      <c r="I53" s="1277"/>
      <c r="J53" s="1277"/>
      <c r="K53" s="1284"/>
      <c r="L53" s="1284"/>
      <c r="M53" s="1284"/>
      <c r="N53" s="1284"/>
      <c r="AM53" s="385"/>
      <c r="AN53" s="1282"/>
      <c r="AO53" s="1282"/>
      <c r="AP53" s="1282"/>
      <c r="AQ53" s="1282"/>
      <c r="AR53" s="1282"/>
      <c r="AS53" s="1282"/>
      <c r="AT53" s="1282"/>
      <c r="AU53" s="1282"/>
      <c r="AV53" s="1282"/>
      <c r="AW53" s="1282"/>
      <c r="AX53" s="1282"/>
      <c r="AY53" s="1282"/>
      <c r="AZ53" s="1282"/>
      <c r="BA53" s="1282"/>
      <c r="BB53" s="1282" t="s">
        <v>631</v>
      </c>
      <c r="BC53" s="1282"/>
      <c r="BD53" s="1282"/>
      <c r="BE53" s="1282"/>
      <c r="BF53" s="1282"/>
      <c r="BG53" s="1282"/>
      <c r="BH53" s="1282"/>
      <c r="BI53" s="1282"/>
      <c r="BJ53" s="1282"/>
      <c r="BK53" s="1282"/>
      <c r="BL53" s="1282"/>
      <c r="BM53" s="1282"/>
      <c r="BN53" s="1282"/>
      <c r="BO53" s="1282"/>
      <c r="BP53" s="1279">
        <v>62.3</v>
      </c>
      <c r="BQ53" s="1279"/>
      <c r="BR53" s="1279"/>
      <c r="BS53" s="1279"/>
      <c r="BT53" s="1279"/>
      <c r="BU53" s="1279"/>
      <c r="BV53" s="1279"/>
      <c r="BW53" s="1279"/>
      <c r="BX53" s="1279">
        <v>63.8</v>
      </c>
      <c r="BY53" s="1279"/>
      <c r="BZ53" s="1279"/>
      <c r="CA53" s="1279"/>
      <c r="CB53" s="1279"/>
      <c r="CC53" s="1279"/>
      <c r="CD53" s="1279"/>
      <c r="CE53" s="1279"/>
      <c r="CF53" s="1279">
        <v>65</v>
      </c>
      <c r="CG53" s="1279"/>
      <c r="CH53" s="1279"/>
      <c r="CI53" s="1279"/>
      <c r="CJ53" s="1279"/>
      <c r="CK53" s="1279"/>
      <c r="CL53" s="1279"/>
      <c r="CM53" s="1279"/>
      <c r="CN53" s="1279">
        <v>66.3</v>
      </c>
      <c r="CO53" s="1279"/>
      <c r="CP53" s="1279"/>
      <c r="CQ53" s="1279"/>
      <c r="CR53" s="1279"/>
      <c r="CS53" s="1279"/>
      <c r="CT53" s="1279"/>
      <c r="CU53" s="1279"/>
      <c r="CV53" s="1279">
        <v>67.599999999999994</v>
      </c>
      <c r="CW53" s="1279"/>
      <c r="CX53" s="1279"/>
      <c r="CY53" s="1279"/>
      <c r="CZ53" s="1279"/>
      <c r="DA53" s="1279"/>
      <c r="DB53" s="1279"/>
      <c r="DC53" s="1279"/>
    </row>
    <row r="54" spans="1:109" x14ac:dyDescent="0.15">
      <c r="A54" s="384"/>
      <c r="B54" s="376"/>
      <c r="G54" s="1294"/>
      <c r="H54" s="1294"/>
      <c r="I54" s="1277"/>
      <c r="J54" s="1277"/>
      <c r="K54" s="1284"/>
      <c r="L54" s="1284"/>
      <c r="M54" s="1284"/>
      <c r="N54" s="1284"/>
      <c r="AM54" s="385"/>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384"/>
      <c r="B55" s="376"/>
      <c r="G55" s="1277"/>
      <c r="H55" s="1277"/>
      <c r="I55" s="1277"/>
      <c r="J55" s="1277"/>
      <c r="K55" s="1284"/>
      <c r="L55" s="1284"/>
      <c r="M55" s="1284"/>
      <c r="N55" s="1284"/>
      <c r="AN55" s="1283" t="s">
        <v>632</v>
      </c>
      <c r="AO55" s="1283"/>
      <c r="AP55" s="1283"/>
      <c r="AQ55" s="1283"/>
      <c r="AR55" s="1283"/>
      <c r="AS55" s="1283"/>
      <c r="AT55" s="1283"/>
      <c r="AU55" s="1283"/>
      <c r="AV55" s="1283"/>
      <c r="AW55" s="1283"/>
      <c r="AX55" s="1283"/>
      <c r="AY55" s="1283"/>
      <c r="AZ55" s="1283"/>
      <c r="BA55" s="1283"/>
      <c r="BB55" s="1282" t="s">
        <v>630</v>
      </c>
      <c r="BC55" s="1282"/>
      <c r="BD55" s="1282"/>
      <c r="BE55" s="1282"/>
      <c r="BF55" s="1282"/>
      <c r="BG55" s="1282"/>
      <c r="BH55" s="1282"/>
      <c r="BI55" s="1282"/>
      <c r="BJ55" s="1282"/>
      <c r="BK55" s="1282"/>
      <c r="BL55" s="1282"/>
      <c r="BM55" s="1282"/>
      <c r="BN55" s="1282"/>
      <c r="BO55" s="1282"/>
      <c r="BP55" s="1279">
        <v>5.8</v>
      </c>
      <c r="BQ55" s="1279"/>
      <c r="BR55" s="1279"/>
      <c r="BS55" s="1279"/>
      <c r="BT55" s="1279"/>
      <c r="BU55" s="1279"/>
      <c r="BV55" s="1279"/>
      <c r="BW55" s="1279"/>
      <c r="BX55" s="1279">
        <v>2.7</v>
      </c>
      <c r="BY55" s="1279"/>
      <c r="BZ55" s="1279"/>
      <c r="CA55" s="1279"/>
      <c r="CB55" s="1279"/>
      <c r="CC55" s="1279"/>
      <c r="CD55" s="1279"/>
      <c r="CE55" s="1279"/>
      <c r="CF55" s="1279">
        <v>0.5</v>
      </c>
      <c r="CG55" s="1279"/>
      <c r="CH55" s="1279"/>
      <c r="CI55" s="1279"/>
      <c r="CJ55" s="1279"/>
      <c r="CK55" s="1279"/>
      <c r="CL55" s="1279"/>
      <c r="CM55" s="1279"/>
      <c r="CN55" s="1279">
        <v>5.9</v>
      </c>
      <c r="CO55" s="1279"/>
      <c r="CP55" s="1279"/>
      <c r="CQ55" s="1279"/>
      <c r="CR55" s="1279"/>
      <c r="CS55" s="1279"/>
      <c r="CT55" s="1279"/>
      <c r="CU55" s="1279"/>
      <c r="CV55" s="1279">
        <v>4.0999999999999996</v>
      </c>
      <c r="CW55" s="1279"/>
      <c r="CX55" s="1279"/>
      <c r="CY55" s="1279"/>
      <c r="CZ55" s="1279"/>
      <c r="DA55" s="1279"/>
      <c r="DB55" s="1279"/>
      <c r="DC55" s="1279"/>
    </row>
    <row r="56" spans="1:109" x14ac:dyDescent="0.15">
      <c r="A56" s="384"/>
      <c r="B56" s="376"/>
      <c r="G56" s="1277"/>
      <c r="H56" s="1277"/>
      <c r="I56" s="1277"/>
      <c r="J56" s="1277"/>
      <c r="K56" s="1284"/>
      <c r="L56" s="1284"/>
      <c r="M56" s="1284"/>
      <c r="N56" s="1284"/>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4" customFormat="1" x14ac:dyDescent="0.15">
      <c r="B57" s="388"/>
      <c r="G57" s="1277"/>
      <c r="H57" s="1277"/>
      <c r="I57" s="1280"/>
      <c r="J57" s="1280"/>
      <c r="K57" s="1284"/>
      <c r="L57" s="1284"/>
      <c r="M57" s="1284"/>
      <c r="N57" s="1284"/>
      <c r="AM57" s="370"/>
      <c r="AN57" s="1283"/>
      <c r="AO57" s="1283"/>
      <c r="AP57" s="1283"/>
      <c r="AQ57" s="1283"/>
      <c r="AR57" s="1283"/>
      <c r="AS57" s="1283"/>
      <c r="AT57" s="1283"/>
      <c r="AU57" s="1283"/>
      <c r="AV57" s="1283"/>
      <c r="AW57" s="1283"/>
      <c r="AX57" s="1283"/>
      <c r="AY57" s="1283"/>
      <c r="AZ57" s="1283"/>
      <c r="BA57" s="1283"/>
      <c r="BB57" s="1282" t="s">
        <v>631</v>
      </c>
      <c r="BC57" s="1282"/>
      <c r="BD57" s="1282"/>
      <c r="BE57" s="1282"/>
      <c r="BF57" s="1282"/>
      <c r="BG57" s="1282"/>
      <c r="BH57" s="1282"/>
      <c r="BI57" s="1282"/>
      <c r="BJ57" s="1282"/>
      <c r="BK57" s="1282"/>
      <c r="BL57" s="1282"/>
      <c r="BM57" s="1282"/>
      <c r="BN57" s="1282"/>
      <c r="BO57" s="1282"/>
      <c r="BP57" s="1279">
        <v>58.6</v>
      </c>
      <c r="BQ57" s="1279"/>
      <c r="BR57" s="1279"/>
      <c r="BS57" s="1279"/>
      <c r="BT57" s="1279"/>
      <c r="BU57" s="1279"/>
      <c r="BV57" s="1279"/>
      <c r="BW57" s="1279"/>
      <c r="BX57" s="1279">
        <v>60.2</v>
      </c>
      <c r="BY57" s="1279"/>
      <c r="BZ57" s="1279"/>
      <c r="CA57" s="1279"/>
      <c r="CB57" s="1279"/>
      <c r="CC57" s="1279"/>
      <c r="CD57" s="1279"/>
      <c r="CE57" s="1279"/>
      <c r="CF57" s="1279">
        <v>60.4</v>
      </c>
      <c r="CG57" s="1279"/>
      <c r="CH57" s="1279"/>
      <c r="CI57" s="1279"/>
      <c r="CJ57" s="1279"/>
      <c r="CK57" s="1279"/>
      <c r="CL57" s="1279"/>
      <c r="CM57" s="1279"/>
      <c r="CN57" s="1279">
        <v>61.9</v>
      </c>
      <c r="CO57" s="1279"/>
      <c r="CP57" s="1279"/>
      <c r="CQ57" s="1279"/>
      <c r="CR57" s="1279"/>
      <c r="CS57" s="1279"/>
      <c r="CT57" s="1279"/>
      <c r="CU57" s="1279"/>
      <c r="CV57" s="1279">
        <v>63</v>
      </c>
      <c r="CW57" s="1279"/>
      <c r="CX57" s="1279"/>
      <c r="CY57" s="1279"/>
      <c r="CZ57" s="1279"/>
      <c r="DA57" s="1279"/>
      <c r="DB57" s="1279"/>
      <c r="DC57" s="1279"/>
      <c r="DD57" s="389"/>
      <c r="DE57" s="388"/>
    </row>
    <row r="58" spans="1:109" s="384" customFormat="1" x14ac:dyDescent="0.15">
      <c r="A58" s="370"/>
      <c r="B58" s="388"/>
      <c r="G58" s="1277"/>
      <c r="H58" s="1277"/>
      <c r="I58" s="1280"/>
      <c r="J58" s="1280"/>
      <c r="K58" s="1284"/>
      <c r="L58" s="1284"/>
      <c r="M58" s="1284"/>
      <c r="N58" s="1284"/>
      <c r="AM58" s="370"/>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633</v>
      </c>
    </row>
    <row r="64" spans="1:109" x14ac:dyDescent="0.15">
      <c r="B64" s="376"/>
      <c r="G64" s="383"/>
      <c r="I64" s="396"/>
      <c r="J64" s="396"/>
      <c r="K64" s="396"/>
      <c r="L64" s="396"/>
      <c r="M64" s="396"/>
      <c r="N64" s="397"/>
      <c r="AM64" s="383"/>
      <c r="AN64" s="383" t="s">
        <v>626</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5" t="s">
        <v>635</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3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3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3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3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628</v>
      </c>
    </row>
    <row r="72" spans="2:107" x14ac:dyDescent="0.15">
      <c r="B72" s="376"/>
      <c r="G72" s="1277"/>
      <c r="H72" s="1277"/>
      <c r="I72" s="1277"/>
      <c r="J72" s="1277"/>
      <c r="K72" s="386"/>
      <c r="L72" s="386"/>
      <c r="M72" s="387"/>
      <c r="N72" s="387"/>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3" t="s">
        <v>580</v>
      </c>
      <c r="BQ72" s="1283"/>
      <c r="BR72" s="1283"/>
      <c r="BS72" s="1283"/>
      <c r="BT72" s="1283"/>
      <c r="BU72" s="1283"/>
      <c r="BV72" s="1283"/>
      <c r="BW72" s="1283"/>
      <c r="BX72" s="1283" t="s">
        <v>581</v>
      </c>
      <c r="BY72" s="1283"/>
      <c r="BZ72" s="1283"/>
      <c r="CA72" s="1283"/>
      <c r="CB72" s="1283"/>
      <c r="CC72" s="1283"/>
      <c r="CD72" s="1283"/>
      <c r="CE72" s="1283"/>
      <c r="CF72" s="1283" t="s">
        <v>582</v>
      </c>
      <c r="CG72" s="1283"/>
      <c r="CH72" s="1283"/>
      <c r="CI72" s="1283"/>
      <c r="CJ72" s="1283"/>
      <c r="CK72" s="1283"/>
      <c r="CL72" s="1283"/>
      <c r="CM72" s="1283"/>
      <c r="CN72" s="1283" t="s">
        <v>583</v>
      </c>
      <c r="CO72" s="1283"/>
      <c r="CP72" s="1283"/>
      <c r="CQ72" s="1283"/>
      <c r="CR72" s="1283"/>
      <c r="CS72" s="1283"/>
      <c r="CT72" s="1283"/>
      <c r="CU72" s="1283"/>
      <c r="CV72" s="1283" t="s">
        <v>584</v>
      </c>
      <c r="CW72" s="1283"/>
      <c r="CX72" s="1283"/>
      <c r="CY72" s="1283"/>
      <c r="CZ72" s="1283"/>
      <c r="DA72" s="1283"/>
      <c r="DB72" s="1283"/>
      <c r="DC72" s="1283"/>
    </row>
    <row r="73" spans="2:107" x14ac:dyDescent="0.15">
      <c r="B73" s="376"/>
      <c r="G73" s="1294"/>
      <c r="H73" s="1294"/>
      <c r="I73" s="1294"/>
      <c r="J73" s="1294"/>
      <c r="K73" s="1278"/>
      <c r="L73" s="1278"/>
      <c r="M73" s="1278"/>
      <c r="N73" s="1278"/>
      <c r="AM73" s="385"/>
      <c r="AN73" s="1282" t="s">
        <v>629</v>
      </c>
      <c r="AO73" s="1282"/>
      <c r="AP73" s="1282"/>
      <c r="AQ73" s="1282"/>
      <c r="AR73" s="1282"/>
      <c r="AS73" s="1282"/>
      <c r="AT73" s="1282"/>
      <c r="AU73" s="1282"/>
      <c r="AV73" s="1282"/>
      <c r="AW73" s="1282"/>
      <c r="AX73" s="1282"/>
      <c r="AY73" s="1282"/>
      <c r="AZ73" s="1282"/>
      <c r="BA73" s="1282"/>
      <c r="BB73" s="1282" t="s">
        <v>630</v>
      </c>
      <c r="BC73" s="1282"/>
      <c r="BD73" s="1282"/>
      <c r="BE73" s="1282"/>
      <c r="BF73" s="1282"/>
      <c r="BG73" s="1282"/>
      <c r="BH73" s="1282"/>
      <c r="BI73" s="1282"/>
      <c r="BJ73" s="1282"/>
      <c r="BK73" s="1282"/>
      <c r="BL73" s="1282"/>
      <c r="BM73" s="1282"/>
      <c r="BN73" s="1282"/>
      <c r="BO73" s="1282"/>
      <c r="BP73" s="1279">
        <v>2.6</v>
      </c>
      <c r="BQ73" s="1279"/>
      <c r="BR73" s="1279"/>
      <c r="BS73" s="1279"/>
      <c r="BT73" s="1279"/>
      <c r="BU73" s="1279"/>
      <c r="BV73" s="1279"/>
      <c r="BW73" s="1279"/>
      <c r="BX73" s="1279"/>
      <c r="BY73" s="1279"/>
      <c r="BZ73" s="1279"/>
      <c r="CA73" s="1279"/>
      <c r="CB73" s="1279"/>
      <c r="CC73" s="1279"/>
      <c r="CD73" s="1279"/>
      <c r="CE73" s="1279"/>
      <c r="CF73" s="1279">
        <v>2.4</v>
      </c>
      <c r="CG73" s="1279"/>
      <c r="CH73" s="1279"/>
      <c r="CI73" s="1279"/>
      <c r="CJ73" s="1279"/>
      <c r="CK73" s="1279"/>
      <c r="CL73" s="1279"/>
      <c r="CM73" s="1279"/>
      <c r="CN73" s="1279">
        <v>5.5</v>
      </c>
      <c r="CO73" s="1279"/>
      <c r="CP73" s="1279"/>
      <c r="CQ73" s="1279"/>
      <c r="CR73" s="1279"/>
      <c r="CS73" s="1279"/>
      <c r="CT73" s="1279"/>
      <c r="CU73" s="1279"/>
      <c r="CV73" s="1279"/>
      <c r="CW73" s="1279"/>
      <c r="CX73" s="1279"/>
      <c r="CY73" s="1279"/>
      <c r="CZ73" s="1279"/>
      <c r="DA73" s="1279"/>
      <c r="DB73" s="1279"/>
      <c r="DC73" s="1279"/>
    </row>
    <row r="74" spans="2:107" x14ac:dyDescent="0.15">
      <c r="B74" s="376"/>
      <c r="G74" s="1294"/>
      <c r="H74" s="1294"/>
      <c r="I74" s="1294"/>
      <c r="J74" s="1294"/>
      <c r="K74" s="1278"/>
      <c r="L74" s="1278"/>
      <c r="M74" s="1278"/>
      <c r="N74" s="1278"/>
      <c r="AM74" s="385"/>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376"/>
      <c r="G75" s="1294"/>
      <c r="H75" s="1294"/>
      <c r="I75" s="1277"/>
      <c r="J75" s="1277"/>
      <c r="K75" s="1284"/>
      <c r="L75" s="1284"/>
      <c r="M75" s="1284"/>
      <c r="N75" s="1284"/>
      <c r="AM75" s="385"/>
      <c r="AN75" s="1282"/>
      <c r="AO75" s="1282"/>
      <c r="AP75" s="1282"/>
      <c r="AQ75" s="1282"/>
      <c r="AR75" s="1282"/>
      <c r="AS75" s="1282"/>
      <c r="AT75" s="1282"/>
      <c r="AU75" s="1282"/>
      <c r="AV75" s="1282"/>
      <c r="AW75" s="1282"/>
      <c r="AX75" s="1282"/>
      <c r="AY75" s="1282"/>
      <c r="AZ75" s="1282"/>
      <c r="BA75" s="1282"/>
      <c r="BB75" s="1282" t="s">
        <v>634</v>
      </c>
      <c r="BC75" s="1282"/>
      <c r="BD75" s="1282"/>
      <c r="BE75" s="1282"/>
      <c r="BF75" s="1282"/>
      <c r="BG75" s="1282"/>
      <c r="BH75" s="1282"/>
      <c r="BI75" s="1282"/>
      <c r="BJ75" s="1282"/>
      <c r="BK75" s="1282"/>
      <c r="BL75" s="1282"/>
      <c r="BM75" s="1282"/>
      <c r="BN75" s="1282"/>
      <c r="BO75" s="1282"/>
      <c r="BP75" s="1279">
        <v>9.8000000000000007</v>
      </c>
      <c r="BQ75" s="1279"/>
      <c r="BR75" s="1279"/>
      <c r="BS75" s="1279"/>
      <c r="BT75" s="1279"/>
      <c r="BU75" s="1279"/>
      <c r="BV75" s="1279"/>
      <c r="BW75" s="1279"/>
      <c r="BX75" s="1279">
        <v>9.3000000000000007</v>
      </c>
      <c r="BY75" s="1279"/>
      <c r="BZ75" s="1279"/>
      <c r="CA75" s="1279"/>
      <c r="CB75" s="1279"/>
      <c r="CC75" s="1279"/>
      <c r="CD75" s="1279"/>
      <c r="CE75" s="1279"/>
      <c r="CF75" s="1279">
        <v>8.5</v>
      </c>
      <c r="CG75" s="1279"/>
      <c r="CH75" s="1279"/>
      <c r="CI75" s="1279"/>
      <c r="CJ75" s="1279"/>
      <c r="CK75" s="1279"/>
      <c r="CL75" s="1279"/>
      <c r="CM75" s="1279"/>
      <c r="CN75" s="1279">
        <v>7.7</v>
      </c>
      <c r="CO75" s="1279"/>
      <c r="CP75" s="1279"/>
      <c r="CQ75" s="1279"/>
      <c r="CR75" s="1279"/>
      <c r="CS75" s="1279"/>
      <c r="CT75" s="1279"/>
      <c r="CU75" s="1279"/>
      <c r="CV75" s="1279">
        <v>6.5</v>
      </c>
      <c r="CW75" s="1279"/>
      <c r="CX75" s="1279"/>
      <c r="CY75" s="1279"/>
      <c r="CZ75" s="1279"/>
      <c r="DA75" s="1279"/>
      <c r="DB75" s="1279"/>
      <c r="DC75" s="1279"/>
    </row>
    <row r="76" spans="2:107" x14ac:dyDescent="0.15">
      <c r="B76" s="376"/>
      <c r="G76" s="1294"/>
      <c r="H76" s="1294"/>
      <c r="I76" s="1277"/>
      <c r="J76" s="1277"/>
      <c r="K76" s="1284"/>
      <c r="L76" s="1284"/>
      <c r="M76" s="1284"/>
      <c r="N76" s="1284"/>
      <c r="AM76" s="385"/>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376"/>
      <c r="G77" s="1277"/>
      <c r="H77" s="1277"/>
      <c r="I77" s="1277"/>
      <c r="J77" s="1277"/>
      <c r="K77" s="1278"/>
      <c r="L77" s="1278"/>
      <c r="M77" s="1278"/>
      <c r="N77" s="1278"/>
      <c r="AN77" s="1283" t="s">
        <v>632</v>
      </c>
      <c r="AO77" s="1283"/>
      <c r="AP77" s="1283"/>
      <c r="AQ77" s="1283"/>
      <c r="AR77" s="1283"/>
      <c r="AS77" s="1283"/>
      <c r="AT77" s="1283"/>
      <c r="AU77" s="1283"/>
      <c r="AV77" s="1283"/>
      <c r="AW77" s="1283"/>
      <c r="AX77" s="1283"/>
      <c r="AY77" s="1283"/>
      <c r="AZ77" s="1283"/>
      <c r="BA77" s="1283"/>
      <c r="BB77" s="1282" t="s">
        <v>630</v>
      </c>
      <c r="BC77" s="1282"/>
      <c r="BD77" s="1282"/>
      <c r="BE77" s="1282"/>
      <c r="BF77" s="1282"/>
      <c r="BG77" s="1282"/>
      <c r="BH77" s="1282"/>
      <c r="BI77" s="1282"/>
      <c r="BJ77" s="1282"/>
      <c r="BK77" s="1282"/>
      <c r="BL77" s="1282"/>
      <c r="BM77" s="1282"/>
      <c r="BN77" s="1282"/>
      <c r="BO77" s="1282"/>
      <c r="BP77" s="1279">
        <v>5.8</v>
      </c>
      <c r="BQ77" s="1279"/>
      <c r="BR77" s="1279"/>
      <c r="BS77" s="1279"/>
      <c r="BT77" s="1279"/>
      <c r="BU77" s="1279"/>
      <c r="BV77" s="1279"/>
      <c r="BW77" s="1279"/>
      <c r="BX77" s="1279">
        <v>2.7</v>
      </c>
      <c r="BY77" s="1279"/>
      <c r="BZ77" s="1279"/>
      <c r="CA77" s="1279"/>
      <c r="CB77" s="1279"/>
      <c r="CC77" s="1279"/>
      <c r="CD77" s="1279"/>
      <c r="CE77" s="1279"/>
      <c r="CF77" s="1279">
        <v>0.5</v>
      </c>
      <c r="CG77" s="1279"/>
      <c r="CH77" s="1279"/>
      <c r="CI77" s="1279"/>
      <c r="CJ77" s="1279"/>
      <c r="CK77" s="1279"/>
      <c r="CL77" s="1279"/>
      <c r="CM77" s="1279"/>
      <c r="CN77" s="1279">
        <v>5.9</v>
      </c>
      <c r="CO77" s="1279"/>
      <c r="CP77" s="1279"/>
      <c r="CQ77" s="1279"/>
      <c r="CR77" s="1279"/>
      <c r="CS77" s="1279"/>
      <c r="CT77" s="1279"/>
      <c r="CU77" s="1279"/>
      <c r="CV77" s="1279">
        <v>4.0999999999999996</v>
      </c>
      <c r="CW77" s="1279"/>
      <c r="CX77" s="1279"/>
      <c r="CY77" s="1279"/>
      <c r="CZ77" s="1279"/>
      <c r="DA77" s="1279"/>
      <c r="DB77" s="1279"/>
      <c r="DC77" s="1279"/>
    </row>
    <row r="78" spans="2:107" x14ac:dyDescent="0.15">
      <c r="B78" s="376"/>
      <c r="G78" s="1277"/>
      <c r="H78" s="1277"/>
      <c r="I78" s="1277"/>
      <c r="J78" s="1277"/>
      <c r="K78" s="1278"/>
      <c r="L78" s="1278"/>
      <c r="M78" s="1278"/>
      <c r="N78" s="1278"/>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376"/>
      <c r="G79" s="1277"/>
      <c r="H79" s="1277"/>
      <c r="I79" s="1280"/>
      <c r="J79" s="1280"/>
      <c r="K79" s="1281"/>
      <c r="L79" s="1281"/>
      <c r="M79" s="1281"/>
      <c r="N79" s="1281"/>
      <c r="AN79" s="1283"/>
      <c r="AO79" s="1283"/>
      <c r="AP79" s="1283"/>
      <c r="AQ79" s="1283"/>
      <c r="AR79" s="1283"/>
      <c r="AS79" s="1283"/>
      <c r="AT79" s="1283"/>
      <c r="AU79" s="1283"/>
      <c r="AV79" s="1283"/>
      <c r="AW79" s="1283"/>
      <c r="AX79" s="1283"/>
      <c r="AY79" s="1283"/>
      <c r="AZ79" s="1283"/>
      <c r="BA79" s="1283"/>
      <c r="BB79" s="1282" t="s">
        <v>634</v>
      </c>
      <c r="BC79" s="1282"/>
      <c r="BD79" s="1282"/>
      <c r="BE79" s="1282"/>
      <c r="BF79" s="1282"/>
      <c r="BG79" s="1282"/>
      <c r="BH79" s="1282"/>
      <c r="BI79" s="1282"/>
      <c r="BJ79" s="1282"/>
      <c r="BK79" s="1282"/>
      <c r="BL79" s="1282"/>
      <c r="BM79" s="1282"/>
      <c r="BN79" s="1282"/>
      <c r="BO79" s="1282"/>
      <c r="BP79" s="1279">
        <v>5.3</v>
      </c>
      <c r="BQ79" s="1279"/>
      <c r="BR79" s="1279"/>
      <c r="BS79" s="1279"/>
      <c r="BT79" s="1279"/>
      <c r="BU79" s="1279"/>
      <c r="BV79" s="1279"/>
      <c r="BW79" s="1279"/>
      <c r="BX79" s="1279">
        <v>5</v>
      </c>
      <c r="BY79" s="1279"/>
      <c r="BZ79" s="1279"/>
      <c r="CA79" s="1279"/>
      <c r="CB79" s="1279"/>
      <c r="CC79" s="1279"/>
      <c r="CD79" s="1279"/>
      <c r="CE79" s="1279"/>
      <c r="CF79" s="1279">
        <v>5.0999999999999996</v>
      </c>
      <c r="CG79" s="1279"/>
      <c r="CH79" s="1279"/>
      <c r="CI79" s="1279"/>
      <c r="CJ79" s="1279"/>
      <c r="CK79" s="1279"/>
      <c r="CL79" s="1279"/>
      <c r="CM79" s="1279"/>
      <c r="CN79" s="1279">
        <v>5.2</v>
      </c>
      <c r="CO79" s="1279"/>
      <c r="CP79" s="1279"/>
      <c r="CQ79" s="1279"/>
      <c r="CR79" s="1279"/>
      <c r="CS79" s="1279"/>
      <c r="CT79" s="1279"/>
      <c r="CU79" s="1279"/>
      <c r="CV79" s="1279">
        <v>5.0999999999999996</v>
      </c>
      <c r="CW79" s="1279"/>
      <c r="CX79" s="1279"/>
      <c r="CY79" s="1279"/>
      <c r="CZ79" s="1279"/>
      <c r="DA79" s="1279"/>
      <c r="DB79" s="1279"/>
      <c r="DC79" s="1279"/>
    </row>
    <row r="80" spans="2:107" x14ac:dyDescent="0.15">
      <c r="B80" s="376"/>
      <c r="G80" s="1277"/>
      <c r="H80" s="1277"/>
      <c r="I80" s="1280"/>
      <c r="J80" s="1280"/>
      <c r="K80" s="1281"/>
      <c r="L80" s="1281"/>
      <c r="M80" s="1281"/>
      <c r="N80" s="1281"/>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3u5r9FlmoX24TX4vBOSsiTUHo/8FI8Oqc9I3vjgIwCsoEgbfSjiubaxIcxcsm+9aRbCZ2Hi2y8WxL5kwVNAdfw==" saltValue="98f1AYCo+mxswR+pcnF/w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0" zoomScaleNormal="90" zoomScaleSheetLayoutView="70" workbookViewId="0">
      <selection activeCell="BJ110" sqref="BJ110"/>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527</v>
      </c>
    </row>
  </sheetData>
  <sheetProtection algorithmName="SHA-512" hashValue="7hUAHLtdwXp3HmAZ4ePWxYDydn3MBkA/29IjyS5jfIew8gMNslcwbdqrw1w4axvnzETcbnnzRu23dk5D17Ze8Q==" saltValue="Kbkf66QIz0IL4eL2YQRSr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O100" zoomScale="80" zoomScaleNormal="80" zoomScaleSheetLayoutView="55" workbookViewId="0">
      <selection activeCell="CO109" sqref="CO10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527</v>
      </c>
    </row>
  </sheetData>
  <sheetProtection algorithmName="SHA-512" hashValue="jfYXdq9BPnzaH0vb4HoIGEpBfpqaiGItG2L2KkfGNGFUkuzYPv4NSvonYWE0M+o/BRZKuDitTQJKUxnHxwL1oQ==" saltValue="ZG0XRtEiDdZBQeutqXpbg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577</v>
      </c>
      <c r="G2" s="148"/>
      <c r="H2" s="149"/>
    </row>
    <row r="3" spans="1:8" x14ac:dyDescent="0.15">
      <c r="A3" s="145" t="s">
        <v>570</v>
      </c>
      <c r="B3" s="150"/>
      <c r="C3" s="151"/>
      <c r="D3" s="152">
        <v>47277</v>
      </c>
      <c r="E3" s="153"/>
      <c r="F3" s="154">
        <v>52308</v>
      </c>
      <c r="G3" s="155"/>
      <c r="H3" s="156"/>
    </row>
    <row r="4" spans="1:8" x14ac:dyDescent="0.15">
      <c r="A4" s="157"/>
      <c r="B4" s="158"/>
      <c r="C4" s="159"/>
      <c r="D4" s="160">
        <v>16483</v>
      </c>
      <c r="E4" s="161"/>
      <c r="F4" s="162">
        <v>28695</v>
      </c>
      <c r="G4" s="163"/>
      <c r="H4" s="164"/>
    </row>
    <row r="5" spans="1:8" x14ac:dyDescent="0.15">
      <c r="A5" s="145" t="s">
        <v>572</v>
      </c>
      <c r="B5" s="150"/>
      <c r="C5" s="151"/>
      <c r="D5" s="152">
        <v>51915</v>
      </c>
      <c r="E5" s="153"/>
      <c r="F5" s="154">
        <v>46402</v>
      </c>
      <c r="G5" s="155"/>
      <c r="H5" s="156"/>
    </row>
    <row r="6" spans="1:8" x14ac:dyDescent="0.15">
      <c r="A6" s="157"/>
      <c r="B6" s="158"/>
      <c r="C6" s="159"/>
      <c r="D6" s="160">
        <v>18891</v>
      </c>
      <c r="E6" s="161"/>
      <c r="F6" s="162">
        <v>26897</v>
      </c>
      <c r="G6" s="163"/>
      <c r="H6" s="164"/>
    </row>
    <row r="7" spans="1:8" x14ac:dyDescent="0.15">
      <c r="A7" s="145" t="s">
        <v>573</v>
      </c>
      <c r="B7" s="150"/>
      <c r="C7" s="151"/>
      <c r="D7" s="152">
        <v>49157</v>
      </c>
      <c r="E7" s="153"/>
      <c r="F7" s="154">
        <v>66343</v>
      </c>
      <c r="G7" s="155"/>
      <c r="H7" s="156"/>
    </row>
    <row r="8" spans="1:8" x14ac:dyDescent="0.15">
      <c r="A8" s="157"/>
      <c r="B8" s="158"/>
      <c r="C8" s="159"/>
      <c r="D8" s="160">
        <v>27849</v>
      </c>
      <c r="E8" s="161"/>
      <c r="F8" s="162">
        <v>34529</v>
      </c>
      <c r="G8" s="163"/>
      <c r="H8" s="164"/>
    </row>
    <row r="9" spans="1:8" x14ac:dyDescent="0.15">
      <c r="A9" s="145" t="s">
        <v>574</v>
      </c>
      <c r="B9" s="150"/>
      <c r="C9" s="151"/>
      <c r="D9" s="152">
        <v>46036</v>
      </c>
      <c r="E9" s="153"/>
      <c r="F9" s="154">
        <v>56416</v>
      </c>
      <c r="G9" s="155"/>
      <c r="H9" s="156"/>
    </row>
    <row r="10" spans="1:8" x14ac:dyDescent="0.15">
      <c r="A10" s="157"/>
      <c r="B10" s="158"/>
      <c r="C10" s="159"/>
      <c r="D10" s="160">
        <v>20267</v>
      </c>
      <c r="E10" s="161"/>
      <c r="F10" s="162">
        <v>32623</v>
      </c>
      <c r="G10" s="163"/>
      <c r="H10" s="164"/>
    </row>
    <row r="11" spans="1:8" x14ac:dyDescent="0.15">
      <c r="A11" s="145" t="s">
        <v>575</v>
      </c>
      <c r="B11" s="150"/>
      <c r="C11" s="151"/>
      <c r="D11" s="152">
        <v>42720</v>
      </c>
      <c r="E11" s="153"/>
      <c r="F11" s="154">
        <v>49217</v>
      </c>
      <c r="G11" s="155"/>
      <c r="H11" s="156"/>
    </row>
    <row r="12" spans="1:8" x14ac:dyDescent="0.15">
      <c r="A12" s="157"/>
      <c r="B12" s="158"/>
      <c r="C12" s="165"/>
      <c r="D12" s="160">
        <v>23165</v>
      </c>
      <c r="E12" s="161"/>
      <c r="F12" s="162">
        <v>27232</v>
      </c>
      <c r="G12" s="163"/>
      <c r="H12" s="164"/>
    </row>
    <row r="13" spans="1:8" x14ac:dyDescent="0.15">
      <c r="A13" s="145"/>
      <c r="B13" s="150"/>
      <c r="C13" s="166"/>
      <c r="D13" s="167">
        <v>47421</v>
      </c>
      <c r="E13" s="168"/>
      <c r="F13" s="169">
        <v>54137</v>
      </c>
      <c r="G13" s="170"/>
      <c r="H13" s="156"/>
    </row>
    <row r="14" spans="1:8" x14ac:dyDescent="0.15">
      <c r="A14" s="157"/>
      <c r="B14" s="158"/>
      <c r="C14" s="159"/>
      <c r="D14" s="160">
        <v>21331</v>
      </c>
      <c r="E14" s="161"/>
      <c r="F14" s="162">
        <v>29995</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10</v>
      </c>
      <c r="C19" s="171">
        <f>ROUND(VALUE(SUBSTITUTE(実質収支比率等に係る経年分析!G$48,"▲","-")),2)</f>
        <v>8.83</v>
      </c>
      <c r="D19" s="171">
        <f>ROUND(VALUE(SUBSTITUTE(実質収支比率等に係る経年分析!H$48,"▲","-")),2)</f>
        <v>5.18</v>
      </c>
      <c r="E19" s="171">
        <f>ROUND(VALUE(SUBSTITUTE(実質収支比率等に係る経年分析!I$48,"▲","-")),2)</f>
        <v>6.48</v>
      </c>
      <c r="F19" s="171">
        <f>ROUND(VALUE(SUBSTITUTE(実質収支比率等に係る経年分析!J$48,"▲","-")),2)</f>
        <v>12.26</v>
      </c>
    </row>
    <row r="20" spans="1:11" x14ac:dyDescent="0.15">
      <c r="A20" s="171" t="s">
        <v>55</v>
      </c>
      <c r="B20" s="171">
        <f>ROUND(VALUE(SUBSTITUTE(実質収支比率等に係る経年分析!F$47,"▲","-")),2)</f>
        <v>24.53</v>
      </c>
      <c r="C20" s="171">
        <f>ROUND(VALUE(SUBSTITUTE(実質収支比率等に係る経年分析!G$47,"▲","-")),2)</f>
        <v>27.01</v>
      </c>
      <c r="D20" s="171">
        <f>ROUND(VALUE(SUBSTITUTE(実質収支比率等に係る経年分析!H$47,"▲","-")),2)</f>
        <v>27.2</v>
      </c>
      <c r="E20" s="171">
        <f>ROUND(VALUE(SUBSTITUTE(実質収支比率等に係る経年分析!I$47,"▲","-")),2)</f>
        <v>23.68</v>
      </c>
      <c r="F20" s="171">
        <f>ROUND(VALUE(SUBSTITUTE(実質収支比率等に係る経年分析!J$47,"▲","-")),2)</f>
        <v>35.229999999999997</v>
      </c>
    </row>
    <row r="21" spans="1:11" x14ac:dyDescent="0.15">
      <c r="A21" s="171" t="s">
        <v>56</v>
      </c>
      <c r="B21" s="171">
        <f>IF(ISNUMBER(VALUE(SUBSTITUTE(実質収支比率等に係る経年分析!F$49,"▲","-"))),ROUND(VALUE(SUBSTITUTE(実質収支比率等に係る経年分析!F$49,"▲","-")),2),NA())</f>
        <v>-9.6199999999999992</v>
      </c>
      <c r="C21" s="171">
        <f>IF(ISNUMBER(VALUE(SUBSTITUTE(実質収支比率等に係る経年分析!G$49,"▲","-"))),ROUND(VALUE(SUBSTITUTE(実質収支比率等に係る経年分析!G$49,"▲","-")),2),NA())</f>
        <v>1.69</v>
      </c>
      <c r="D21" s="171">
        <f>IF(ISNUMBER(VALUE(SUBSTITUTE(実質収支比率等に係る経年分析!H$49,"▲","-"))),ROUND(VALUE(SUBSTITUTE(実質収支比率等に係る経年分析!H$49,"▲","-")),2),NA())</f>
        <v>-3.53</v>
      </c>
      <c r="E21" s="171">
        <f>IF(ISNUMBER(VALUE(SUBSTITUTE(実質収支比率等に係る経年分析!I$49,"▲","-"))),ROUND(VALUE(SUBSTITUTE(実質収支比率等に係る経年分析!I$49,"▲","-")),2),NA())</f>
        <v>-2.12</v>
      </c>
      <c r="F21" s="171">
        <f>IF(ISNUMBER(VALUE(SUBSTITUTE(実質収支比率等に係る経年分析!J$49,"▲","-"))),ROUND(VALUE(SUBSTITUTE(実質収支比率等に係る経年分析!J$49,"▲","-")),2),NA())</f>
        <v>19.05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0.05</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駐車場事業特別会計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15">
      <c r="A31" s="172" t="str">
        <f>IF(連結実質赤字比率に係る赤字・黒字の構成分析!C$39="",NA(),連結実質赤字比率に係る赤字・黒字の構成分析!C$39)</f>
        <v>介護保険特別会計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1.43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0.39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0.28999999999999998</v>
      </c>
    </row>
    <row r="32" spans="1:11" x14ac:dyDescent="0.15">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0.94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0.47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0.14000000000000001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0.43</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1.05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0.71</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7.1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6.78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6.98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7.35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8.11</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9.99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8.82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5.17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6.48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12.26</v>
      </c>
    </row>
    <row r="36" spans="1:16" x14ac:dyDescent="0.15">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2.92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3.31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2.95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4.42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16.16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5035</v>
      </c>
      <c r="E42" s="173"/>
      <c r="F42" s="173"/>
      <c r="G42" s="173">
        <f>'実質公債費比率（分子）の構造'!L$52</f>
        <v>5027</v>
      </c>
      <c r="H42" s="173"/>
      <c r="I42" s="173"/>
      <c r="J42" s="173">
        <f>'実質公債費比率（分子）の構造'!M$52</f>
        <v>4997</v>
      </c>
      <c r="K42" s="173"/>
      <c r="L42" s="173"/>
      <c r="M42" s="173">
        <f>'実質公債費比率（分子）の構造'!N$52</f>
        <v>4855</v>
      </c>
      <c r="N42" s="173"/>
      <c r="O42" s="173"/>
      <c r="P42" s="173">
        <f>'実質公債費比率（分子）の構造'!O$52</f>
        <v>4930</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116</v>
      </c>
      <c r="C44" s="173"/>
      <c r="D44" s="173"/>
      <c r="E44" s="173">
        <f>'実質公債費比率（分子）の構造'!L$50</f>
        <v>113</v>
      </c>
      <c r="F44" s="173"/>
      <c r="G44" s="173"/>
      <c r="H44" s="173">
        <f>'実質公債費比率（分子）の構造'!M$50</f>
        <v>105</v>
      </c>
      <c r="I44" s="173"/>
      <c r="J44" s="173"/>
      <c r="K44" s="173">
        <f>'実質公債費比率（分子）の構造'!N$50</f>
        <v>126</v>
      </c>
      <c r="L44" s="173"/>
      <c r="M44" s="173"/>
      <c r="N44" s="173">
        <f>'実質公債費比率（分子）の構造'!O$50</f>
        <v>123</v>
      </c>
      <c r="O44" s="173"/>
      <c r="P44" s="173"/>
    </row>
    <row r="45" spans="1:16" x14ac:dyDescent="0.15">
      <c r="A45" s="173" t="s">
        <v>66</v>
      </c>
      <c r="B45" s="173">
        <f>'実質公債費比率（分子）の構造'!K$49</f>
        <v>78</v>
      </c>
      <c r="C45" s="173"/>
      <c r="D45" s="173"/>
      <c r="E45" s="173">
        <f>'実質公債費比率（分子）の構造'!L$49</f>
        <v>102</v>
      </c>
      <c r="F45" s="173"/>
      <c r="G45" s="173"/>
      <c r="H45" s="173">
        <f>'実質公債費比率（分子）の構造'!M$49</f>
        <v>107</v>
      </c>
      <c r="I45" s="173"/>
      <c r="J45" s="173"/>
      <c r="K45" s="173">
        <f>'実質公債費比率（分子）の構造'!N$49</f>
        <v>107</v>
      </c>
      <c r="L45" s="173"/>
      <c r="M45" s="173"/>
      <c r="N45" s="173">
        <f>'実質公債費比率（分子）の構造'!O$49</f>
        <v>147</v>
      </c>
      <c r="O45" s="173"/>
      <c r="P45" s="173"/>
    </row>
    <row r="46" spans="1:16" x14ac:dyDescent="0.15">
      <c r="A46" s="173" t="s">
        <v>67</v>
      </c>
      <c r="B46" s="173">
        <f>'実質公債費比率（分子）の構造'!K$48</f>
        <v>2004</v>
      </c>
      <c r="C46" s="173"/>
      <c r="D46" s="173"/>
      <c r="E46" s="173">
        <f>'実質公債費比率（分子）の構造'!L$48</f>
        <v>2214</v>
      </c>
      <c r="F46" s="173"/>
      <c r="G46" s="173"/>
      <c r="H46" s="173">
        <f>'実質公債費比率（分子）の構造'!M$48</f>
        <v>2226</v>
      </c>
      <c r="I46" s="173"/>
      <c r="J46" s="173"/>
      <c r="K46" s="173">
        <f>'実質公債費比率（分子）の構造'!N$48</f>
        <v>2091</v>
      </c>
      <c r="L46" s="173"/>
      <c r="M46" s="173"/>
      <c r="N46" s="173">
        <f>'実質公債費比率（分子）の構造'!O$48</f>
        <v>1961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5043</v>
      </c>
      <c r="C49" s="173"/>
      <c r="D49" s="173"/>
      <c r="E49" s="173">
        <f>'実質公債費比率（分子）の構造'!L$45</f>
        <v>4804</v>
      </c>
      <c r="F49" s="173"/>
      <c r="G49" s="173"/>
      <c r="H49" s="173">
        <f>'実質公債費比率（分子）の構造'!M$45</f>
        <v>4437</v>
      </c>
      <c r="I49" s="173"/>
      <c r="J49" s="173"/>
      <c r="K49" s="173">
        <f>'実質公債費比率（分子）の構造'!N$45</f>
        <v>4195</v>
      </c>
      <c r="L49" s="173"/>
      <c r="M49" s="173"/>
      <c r="N49" s="173">
        <f>'実質公債費比率（分子）の構造'!O$45</f>
        <v>4126</v>
      </c>
      <c r="O49" s="173"/>
      <c r="P49" s="173"/>
    </row>
    <row r="50" spans="1:16" x14ac:dyDescent="0.15">
      <c r="A50" s="173" t="s">
        <v>71</v>
      </c>
      <c r="B50" s="173" t="e">
        <f>NA()</f>
        <v>#N/A</v>
      </c>
      <c r="C50" s="173">
        <f>IF(ISNUMBER('実質公債費比率（分子）の構造'!K$53),'実質公債費比率（分子）の構造'!K$53,NA())</f>
        <v>2206</v>
      </c>
      <c r="D50" s="173" t="e">
        <f>NA()</f>
        <v>#N/A</v>
      </c>
      <c r="E50" s="173" t="e">
        <f>NA()</f>
        <v>#N/A</v>
      </c>
      <c r="F50" s="173">
        <f>IF(ISNUMBER('実質公債費比率（分子）の構造'!L$53),'実質公債費比率（分子）の構造'!L$53,NA())</f>
        <v>2206</v>
      </c>
      <c r="G50" s="173" t="e">
        <f>NA()</f>
        <v>#N/A</v>
      </c>
      <c r="H50" s="173" t="e">
        <f>NA()</f>
        <v>#N/A</v>
      </c>
      <c r="I50" s="173">
        <f>IF(ISNUMBER('実質公債費比率（分子）の構造'!M$53),'実質公債費比率（分子）の構造'!M$53,NA())</f>
        <v>1878</v>
      </c>
      <c r="J50" s="173" t="e">
        <f>NA()</f>
        <v>#N/A</v>
      </c>
      <c r="K50" s="173" t="e">
        <f>NA()</f>
        <v>#N/A</v>
      </c>
      <c r="L50" s="173">
        <f>IF(ISNUMBER('実質公債費比率（分子）の構造'!N$53),'実質公債費比率（分子）の構造'!N$53,NA())</f>
        <v>1664</v>
      </c>
      <c r="M50" s="173" t="e">
        <f>NA()</f>
        <v>#N/A</v>
      </c>
      <c r="N50" s="173" t="e">
        <f>NA()</f>
        <v>#N/A</v>
      </c>
      <c r="O50" s="173">
        <f>IF(ISNUMBER('実質公債費比率（分子）の構造'!O$53),'実質公債費比率（分子）の構造'!O$53,NA())</f>
        <v>1427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41183</v>
      </c>
      <c r="E56" s="172"/>
      <c r="F56" s="172"/>
      <c r="G56" s="172">
        <f>'将来負担比率（分子）の構造'!J$52</f>
        <v>40770</v>
      </c>
      <c r="H56" s="172"/>
      <c r="I56" s="172"/>
      <c r="J56" s="172">
        <f>'将来負担比率（分子）の構造'!K$52</f>
        <v>40238</v>
      </c>
      <c r="K56" s="172"/>
      <c r="L56" s="172"/>
      <c r="M56" s="172">
        <f>'将来負担比率（分子）の構造'!L$52</f>
        <v>40216</v>
      </c>
      <c r="N56" s="172"/>
      <c r="O56" s="172"/>
      <c r="P56" s="172">
        <f>'将来負担比率（分子）の構造'!M$52</f>
        <v>40073</v>
      </c>
    </row>
    <row r="57" spans="1:16" x14ac:dyDescent="0.15">
      <c r="A57" s="172" t="s">
        <v>42</v>
      </c>
      <c r="B57" s="172"/>
      <c r="C57" s="172"/>
      <c r="D57" s="172">
        <f>'将来負担比率（分子）の構造'!I$51</f>
        <v>9270</v>
      </c>
      <c r="E57" s="172"/>
      <c r="F57" s="172"/>
      <c r="G57" s="172">
        <f>'将来負担比率（分子）の構造'!J$51</f>
        <v>9291</v>
      </c>
      <c r="H57" s="172"/>
      <c r="I57" s="172"/>
      <c r="J57" s="172">
        <f>'将来負担比率（分子）の構造'!K$51</f>
        <v>9640</v>
      </c>
      <c r="K57" s="172"/>
      <c r="L57" s="172"/>
      <c r="M57" s="172">
        <f>'将来負担比率（分子）の構造'!L$51</f>
        <v>9773</v>
      </c>
      <c r="N57" s="172"/>
      <c r="O57" s="172"/>
      <c r="P57" s="172">
        <f>'将来負担比率（分子）の構造'!M$51</f>
        <v>9809</v>
      </c>
    </row>
    <row r="58" spans="1:16" x14ac:dyDescent="0.15">
      <c r="A58" s="172" t="s">
        <v>41</v>
      </c>
      <c r="B58" s="172"/>
      <c r="C58" s="172"/>
      <c r="D58" s="172">
        <f>'将来負担比率（分子）の構造'!I$50</f>
        <v>18759</v>
      </c>
      <c r="E58" s="172"/>
      <c r="F58" s="172"/>
      <c r="G58" s="172">
        <f>'将来負担比率（分子）の構造'!J$50</f>
        <v>18625</v>
      </c>
      <c r="H58" s="172"/>
      <c r="I58" s="172"/>
      <c r="J58" s="172">
        <f>'将来負担比率（分子）の構造'!K$50</f>
        <v>17419</v>
      </c>
      <c r="K58" s="172"/>
      <c r="L58" s="172"/>
      <c r="M58" s="172">
        <f>'将来負担比率（分子）の構造'!L$50</f>
        <v>16479</v>
      </c>
      <c r="N58" s="172"/>
      <c r="O58" s="172"/>
      <c r="P58" s="172">
        <f>'将来負担比率（分子）の構造'!M$50</f>
        <v>21153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7353</v>
      </c>
      <c r="C62" s="172"/>
      <c r="D62" s="172"/>
      <c r="E62" s="172">
        <f>'将来負担比率（分子）の構造'!J$45</f>
        <v>7199</v>
      </c>
      <c r="F62" s="172"/>
      <c r="G62" s="172"/>
      <c r="H62" s="172">
        <f>'将来負担比率（分子）の構造'!K$45</f>
        <v>7148</v>
      </c>
      <c r="I62" s="172"/>
      <c r="J62" s="172"/>
      <c r="K62" s="172">
        <f>'将来負担比率（分子）の構造'!L$45</f>
        <v>7223</v>
      </c>
      <c r="L62" s="172"/>
      <c r="M62" s="172"/>
      <c r="N62" s="172">
        <f>'将来負担比率（分子）の構造'!M$45</f>
        <v>7197</v>
      </c>
      <c r="O62" s="172"/>
      <c r="P62" s="172"/>
    </row>
    <row r="63" spans="1:16" x14ac:dyDescent="0.15">
      <c r="A63" s="172" t="s">
        <v>34</v>
      </c>
      <c r="B63" s="172">
        <f>'将来負担比率（分子）の構造'!I$44</f>
        <v>786</v>
      </c>
      <c r="C63" s="172"/>
      <c r="D63" s="172"/>
      <c r="E63" s="172">
        <f>'将来負担比率（分子）の構造'!J$44</f>
        <v>983</v>
      </c>
      <c r="F63" s="172"/>
      <c r="G63" s="172"/>
      <c r="H63" s="172">
        <f>'将来負担比率（分子）の構造'!K$44</f>
        <v>2097</v>
      </c>
      <c r="I63" s="172"/>
      <c r="J63" s="172"/>
      <c r="K63" s="172">
        <f>'将来負担比率（分子）の構造'!L$44</f>
        <v>2722</v>
      </c>
      <c r="L63" s="172"/>
      <c r="M63" s="172"/>
      <c r="N63" s="172">
        <f>'将来負担比率（分子）の構造'!M$44</f>
        <v>2599</v>
      </c>
      <c r="O63" s="172"/>
      <c r="P63" s="172"/>
    </row>
    <row r="64" spans="1:16" x14ac:dyDescent="0.15">
      <c r="A64" s="172" t="s">
        <v>33</v>
      </c>
      <c r="B64" s="172">
        <f>'将来負担比率（分子）の構造'!I$43</f>
        <v>18951</v>
      </c>
      <c r="C64" s="172"/>
      <c r="D64" s="172"/>
      <c r="E64" s="172">
        <f>'将来負担比率（分子）の構造'!J$43</f>
        <v>17418</v>
      </c>
      <c r="F64" s="172"/>
      <c r="G64" s="172"/>
      <c r="H64" s="172">
        <f>'将来負担比率（分子）の構造'!K$43</f>
        <v>16908</v>
      </c>
      <c r="I64" s="172"/>
      <c r="J64" s="172"/>
      <c r="K64" s="172">
        <f>'将来負担比率（分子）の構造'!L$43</f>
        <v>16140</v>
      </c>
      <c r="L64" s="172"/>
      <c r="M64" s="172"/>
      <c r="N64" s="172">
        <f>'将来負担比率（分子）の構造'!M$43</f>
        <v>14552</v>
      </c>
      <c r="O64" s="172"/>
      <c r="P64" s="172"/>
    </row>
    <row r="65" spans="1:16" x14ac:dyDescent="0.15">
      <c r="A65" s="172" t="s">
        <v>32</v>
      </c>
      <c r="B65" s="172">
        <f>'将来負担比率（分子）の構造'!I$42</f>
        <v>1339</v>
      </c>
      <c r="C65" s="172"/>
      <c r="D65" s="172"/>
      <c r="E65" s="172">
        <f>'将来負担比率（分子）の構造'!J$42</f>
        <v>1287</v>
      </c>
      <c r="F65" s="172"/>
      <c r="G65" s="172"/>
      <c r="H65" s="172">
        <f>'将来負担比率（分子）の構造'!K$42</f>
        <v>1199</v>
      </c>
      <c r="I65" s="172"/>
      <c r="J65" s="172"/>
      <c r="K65" s="172">
        <f>'将来負担比率（分子）の構造'!L$42</f>
        <v>1073</v>
      </c>
      <c r="L65" s="172"/>
      <c r="M65" s="172"/>
      <c r="N65" s="172">
        <f>'将来負担比率（分子）の構造'!M$42</f>
        <v>956</v>
      </c>
      <c r="O65" s="172"/>
      <c r="P65" s="172"/>
    </row>
    <row r="66" spans="1:16" x14ac:dyDescent="0.15">
      <c r="A66" s="172" t="s">
        <v>31</v>
      </c>
      <c r="B66" s="172">
        <f>'将来負担比率（分子）の構造'!I$41</f>
        <v>41420</v>
      </c>
      <c r="C66" s="172"/>
      <c r="D66" s="172"/>
      <c r="E66" s="172">
        <f>'将来負担比率（分子）の構造'!J$41</f>
        <v>40271</v>
      </c>
      <c r="F66" s="172"/>
      <c r="G66" s="172"/>
      <c r="H66" s="172">
        <f>'将来負担比率（分子）の構造'!K$41</f>
        <v>40560</v>
      </c>
      <c r="I66" s="172"/>
      <c r="J66" s="172"/>
      <c r="K66" s="172">
        <f>'将来負担比率（分子）の構造'!L$41</f>
        <v>40707</v>
      </c>
      <c r="L66" s="172"/>
      <c r="M66" s="172"/>
      <c r="N66" s="172">
        <f>'将来負担比率（分子）の構造'!M$41</f>
        <v>41333</v>
      </c>
      <c r="O66" s="172"/>
      <c r="P66" s="172"/>
    </row>
    <row r="67" spans="1:16" x14ac:dyDescent="0.15">
      <c r="A67" s="172" t="s">
        <v>75</v>
      </c>
      <c r="B67" s="172" t="e">
        <f>NA()</f>
        <v>#N/A</v>
      </c>
      <c r="C67" s="172">
        <f>IF(ISNUMBER('将来負担比率（分子）の構造'!I$53), IF('将来負担比率（分子）の構造'!I$53 &lt; 0, 0, '将来負担比率（分子）の構造'!I$53), NA())</f>
        <v>637</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615</v>
      </c>
      <c r="J67" s="172" t="e">
        <f>NA()</f>
        <v>#N/A</v>
      </c>
      <c r="K67" s="172" t="e">
        <f>NA()</f>
        <v>#N/A</v>
      </c>
      <c r="L67" s="172">
        <f>IF(ISNUMBER('将来負担比率（分子）の構造'!L$53), IF('将来負担比率（分子）の構造'!L$53 &lt; 0, 0, '将来負担比率（分子）の構造'!L$53), NA())</f>
        <v>1396</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7721</v>
      </c>
      <c r="C72" s="176">
        <f>基金残高に係る経年分析!G55</f>
        <v>6740</v>
      </c>
      <c r="D72" s="176">
        <f>基金残高に係る経年分析!H55</f>
        <v>10634</v>
      </c>
    </row>
    <row r="73" spans="1:16" x14ac:dyDescent="0.15">
      <c r="A73" s="175" t="s">
        <v>78</v>
      </c>
      <c r="B73" s="176">
        <f>基金残高に係る経年分析!F56</f>
        <v>1100</v>
      </c>
      <c r="C73" s="176">
        <f>基金残高に係る経年分析!G56</f>
        <v>1103</v>
      </c>
      <c r="D73" s="176">
        <f>基金残高に係る経年分析!H56</f>
        <v>1822</v>
      </c>
    </row>
    <row r="74" spans="1:16" x14ac:dyDescent="0.15">
      <c r="A74" s="175" t="s">
        <v>79</v>
      </c>
      <c r="B74" s="176">
        <f>基金残高に係る経年分析!F57</f>
        <v>7098</v>
      </c>
      <c r="C74" s="176">
        <f>基金残高に係る経年分析!G57</f>
        <v>7254</v>
      </c>
      <c r="D74" s="176">
        <f>基金残高に係る経年分析!H57</f>
        <v>7283</v>
      </c>
    </row>
  </sheetData>
  <sheetProtection algorithmName="SHA-512" hashValue="fcPzMbLi7QZ8DhcmXIp4CFr6TD7Ss3xl+OX0q3S5LDdXbDAMm/syNNaVPz8x0pxMomj3cxUDZegcXMynoIFiVQ==" saltValue="XhdHcQ1LpPONOI5qAWLr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2023-10-23T03:49:47Z</cp:lastPrinted>
  <dcterms:created xsi:type="dcterms:W3CDTF">2023-02-20T05:36:05Z</dcterms:created>
  <dcterms:modified xsi:type="dcterms:W3CDTF">2023-11-06T07:13:28Z</dcterms:modified>
  <cp:category/>
</cp:coreProperties>
</file>