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>
    <mc:Choice Requires="x15">
      <x15ac:absPath xmlns:x15ac="http://schemas.microsoft.com/office/spreadsheetml/2010/11/ac" url="C:\workspace\JR_SHIZUOKA_SENKYO\WEB-INF\src\POI\temp\"/>
    </mc:Choice>
  </mc:AlternateContent>
  <xr:revisionPtr revIDLastSave="0" documentId="13_ncr:1_{434EA6A7-0595-4DEA-8846-FE3A7C2A283B}" xr6:coauthVersionLast="47" xr6:coauthVersionMax="47" xr10:uidLastSave="{00000000-0000-0000-0000-000000000000}"/>
  <bookViews>
    <workbookView xWindow="28680" yWindow="-120" windowWidth="29040" windowHeight="15990" xr2:uid="{E3435A9E-8852-42CB-99D0-8B25A058D79D}"/>
  </bookViews>
  <sheets>
    <sheet name="帳票" sheetId="1" r:id="rId1"/>
  </sheets>
  <definedNames>
    <definedName name="_xlnm.Print_Area" localSheetId="0">帳票!$A$1:$P$55</definedName>
    <definedName name="_xlnm.Print_Titles" localSheetId="0">帳票!$A:$C,帳票!$1:$4</definedName>
    <definedName name="RP040210_DETAIL_確定状況">帳票!$M$5</definedName>
    <definedName name="RP040210_DETAIL_棄権者数_女">帳票!$K$5</definedName>
    <definedName name="RP040210_DETAIL_棄権者数_男">帳票!$J$5</definedName>
    <definedName name="RP040210_DETAIL_投票者数_女">帳票!$H$5</definedName>
    <definedName name="RP040210_DETAIL_投票者数_男">帳票!$G$5</definedName>
    <definedName name="RP040210_DETAIL_有権者数_女">帳票!$E$5</definedName>
    <definedName name="RP040210_DETAIL_有権者数_男">帳票!$D$5</definedName>
    <definedName name="RP040210_HEAD_タイトル">帳票!$E$1</definedName>
    <definedName name="RP040210_HEAD_時刻">帳票!$N$1</definedName>
    <definedName name="RP040210_HEAD_執行日">帳票!$A$2</definedName>
  </definedNames>
  <calcPr calcId="191029" fullCalcOnLoad="true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5" i="1" l="1"/>
  <c r="M54" i="1"/>
  <c r="M53" i="1"/>
  <c r="E55" i="1"/>
  <c r="F55" i="1"/>
  <c r="G55" i="1"/>
  <c r="H55" i="1"/>
  <c r="I55" i="1"/>
  <c r="J55" i="1"/>
  <c r="K55" i="1"/>
  <c r="L55" i="1"/>
  <c r="G53" i="1"/>
  <c r="H53" i="1"/>
  <c r="I53" i="1"/>
  <c r="J53" i="1"/>
  <c r="K53" i="1"/>
  <c r="L53" i="1"/>
  <c r="G54" i="1"/>
  <c r="H54" i="1"/>
  <c r="I54" i="1"/>
  <c r="J54" i="1"/>
  <c r="K54" i="1"/>
  <c r="L54" i="1"/>
  <c r="E53" i="1"/>
  <c r="F53" i="1"/>
  <c r="E54" i="1"/>
  <c r="F54" i="1"/>
  <c r="D54" i="1"/>
  <c r="D53" i="1"/>
  <c r="M43" i="1"/>
  <c r="M37" i="1"/>
  <c r="M34" i="1"/>
  <c r="M23" i="1"/>
  <c r="M11" i="1"/>
  <c r="D23" i="1" l="1"/>
  <c r="E23" i="1"/>
  <c r="H23" i="1"/>
  <c r="G23" i="1"/>
  <c r="I23" i="1"/>
  <c r="F23" i="1"/>
  <c r="D34" i="1" l="1"/>
  <c r="K23" i="1"/>
  <c r="J23" i="1"/>
  <c r="L23" i="1" s="1"/>
  <c r="D37" i="1"/>
  <c r="H34" i="1"/>
  <c r="G34" i="1"/>
  <c r="E34" i="1"/>
  <c r="K43" i="1"/>
  <c r="L43" i="1" s="1"/>
  <c r="J43" i="1"/>
  <c r="H43" i="1"/>
  <c r="G43" i="1"/>
  <c r="I43" i="1" s="1"/>
  <c r="E43" i="1"/>
  <c r="F43" i="1" s="1"/>
  <c r="D43" i="1"/>
  <c r="L34" i="1"/>
  <c r="K34" i="1"/>
  <c r="J34" i="1"/>
  <c r="D11" i="1"/>
  <c r="H11" i="1"/>
  <c r="K37" i="1"/>
  <c r="L37" i="1" s="1"/>
  <c r="J37" i="1"/>
  <c r="H37" i="1"/>
  <c r="G37" i="1"/>
  <c r="I37" i="1" s="1"/>
  <c r="E37" i="1"/>
  <c r="O37" i="1" s="1"/>
  <c r="I34" i="1"/>
  <c r="O34" i="1"/>
  <c r="J11" i="1"/>
  <c r="G11" i="1"/>
  <c r="E11" i="1"/>
  <c r="N54" i="1"/>
  <c r="K11" i="1"/>
  <c r="O6" i="1"/>
  <c r="O7" i="1"/>
  <c r="O8" i="1"/>
  <c r="O9" i="1"/>
  <c r="O10" i="1"/>
  <c r="O12" i="1"/>
  <c r="O13" i="1"/>
  <c r="O14" i="1"/>
  <c r="O15" i="1"/>
  <c r="O16" i="1"/>
  <c r="O17" i="1"/>
  <c r="O18" i="1"/>
  <c r="O19" i="1"/>
  <c r="O20" i="1"/>
  <c r="O21" i="1"/>
  <c r="O22" i="1"/>
  <c r="O24" i="1"/>
  <c r="O25" i="1"/>
  <c r="O26" i="1"/>
  <c r="O27" i="1"/>
  <c r="O28" i="1"/>
  <c r="O29" i="1"/>
  <c r="O30" i="1"/>
  <c r="O31" i="1"/>
  <c r="O32" i="1"/>
  <c r="O33" i="1"/>
  <c r="O35" i="1"/>
  <c r="O36" i="1"/>
  <c r="O38" i="1"/>
  <c r="O39" i="1"/>
  <c r="O40" i="1"/>
  <c r="O41" i="1"/>
  <c r="O42" i="1"/>
  <c r="O44" i="1"/>
  <c r="O45" i="1"/>
  <c r="O46" i="1"/>
  <c r="O47" i="1"/>
  <c r="O48" i="1"/>
  <c r="O49" i="1"/>
  <c r="O50" i="1"/>
  <c r="O51" i="1"/>
  <c r="O52" i="1"/>
  <c r="O5" i="1"/>
  <c r="N6" i="1"/>
  <c r="N7" i="1"/>
  <c r="N8" i="1"/>
  <c r="N9" i="1"/>
  <c r="N10" i="1"/>
  <c r="N12" i="1"/>
  <c r="N13" i="1"/>
  <c r="N14" i="1"/>
  <c r="N15" i="1"/>
  <c r="N16" i="1"/>
  <c r="N17" i="1"/>
  <c r="N18" i="1"/>
  <c r="N19" i="1"/>
  <c r="N20" i="1"/>
  <c r="N21" i="1"/>
  <c r="N22" i="1"/>
  <c r="N24" i="1"/>
  <c r="N25" i="1"/>
  <c r="N26" i="1"/>
  <c r="N27" i="1"/>
  <c r="N28" i="1"/>
  <c r="N29" i="1"/>
  <c r="N30" i="1"/>
  <c r="N31" i="1"/>
  <c r="N32" i="1"/>
  <c r="N33" i="1"/>
  <c r="N35" i="1"/>
  <c r="N36" i="1"/>
  <c r="N37" i="1"/>
  <c r="N38" i="1"/>
  <c r="N39" i="1"/>
  <c r="N40" i="1"/>
  <c r="N41" i="1"/>
  <c r="N42" i="1"/>
  <c r="N44" i="1"/>
  <c r="N45" i="1"/>
  <c r="N46" i="1"/>
  <c r="N47" i="1"/>
  <c r="N48" i="1"/>
  <c r="N49" i="1"/>
  <c r="N50" i="1"/>
  <c r="N51" i="1"/>
  <c r="N52" i="1"/>
  <c r="N5" i="1"/>
  <c r="L50" i="1"/>
  <c r="L49" i="1"/>
  <c r="L46" i="1"/>
  <c r="L45" i="1"/>
  <c r="L41" i="1"/>
  <c r="L40" i="1"/>
  <c r="L39" i="1"/>
  <c r="L30" i="1"/>
  <c r="L26" i="1"/>
  <c r="L20" i="1"/>
  <c r="L17" i="1"/>
  <c r="L16" i="1"/>
  <c r="L13" i="1"/>
  <c r="L12" i="1"/>
  <c r="L7" i="1"/>
  <c r="L52" i="1"/>
  <c r="L51" i="1"/>
  <c r="L48" i="1"/>
  <c r="L47" i="1"/>
  <c r="L44" i="1"/>
  <c r="L42" i="1"/>
  <c r="L38" i="1"/>
  <c r="L36" i="1"/>
  <c r="L35" i="1"/>
  <c r="L33" i="1"/>
  <c r="L32" i="1"/>
  <c r="L31" i="1"/>
  <c r="L28" i="1"/>
  <c r="L27" i="1"/>
  <c r="L25" i="1"/>
  <c r="L24" i="1"/>
  <c r="L22" i="1"/>
  <c r="L21" i="1"/>
  <c r="L19" i="1"/>
  <c r="L18" i="1"/>
  <c r="L15" i="1"/>
  <c r="L14" i="1"/>
  <c r="L10" i="1"/>
  <c r="L9" i="1"/>
  <c r="L8" i="1"/>
  <c r="L6" i="1"/>
  <c r="I52" i="1"/>
  <c r="P52" i="1" s="1"/>
  <c r="I51" i="1"/>
  <c r="P51" i="1" s="1"/>
  <c r="I50" i="1"/>
  <c r="P50" i="1" s="1"/>
  <c r="I49" i="1"/>
  <c r="I48" i="1"/>
  <c r="I47" i="1"/>
  <c r="I46" i="1"/>
  <c r="P46" i="1" s="1"/>
  <c r="I45" i="1"/>
  <c r="P45" i="1" s="1"/>
  <c r="I44" i="1"/>
  <c r="P44" i="1" s="1"/>
  <c r="I42" i="1"/>
  <c r="P42" i="1" s="1"/>
  <c r="I41" i="1"/>
  <c r="P41" i="1" s="1"/>
  <c r="I40" i="1"/>
  <c r="I39" i="1"/>
  <c r="I38" i="1"/>
  <c r="I36" i="1"/>
  <c r="P36" i="1" s="1"/>
  <c r="I35" i="1"/>
  <c r="P35" i="1" s="1"/>
  <c r="I33" i="1"/>
  <c r="P33" i="1" s="1"/>
  <c r="I32" i="1"/>
  <c r="P32" i="1" s="1"/>
  <c r="I31" i="1"/>
  <c r="P31" i="1" s="1"/>
  <c r="I30" i="1"/>
  <c r="I29" i="1"/>
  <c r="I28" i="1"/>
  <c r="I27" i="1"/>
  <c r="P27" i="1" s="1"/>
  <c r="I26" i="1"/>
  <c r="P26" i="1" s="1"/>
  <c r="I25" i="1"/>
  <c r="P25" i="1" s="1"/>
  <c r="I24" i="1"/>
  <c r="P24" i="1" s="1"/>
  <c r="I22" i="1"/>
  <c r="P22" i="1" s="1"/>
  <c r="I21" i="1"/>
  <c r="I20" i="1"/>
  <c r="I19" i="1"/>
  <c r="I18" i="1"/>
  <c r="P18" i="1" s="1"/>
  <c r="I17" i="1"/>
  <c r="P17" i="1" s="1"/>
  <c r="I16" i="1"/>
  <c r="P16" i="1" s="1"/>
  <c r="I15" i="1"/>
  <c r="P15" i="1" s="1"/>
  <c r="I14" i="1"/>
  <c r="P14" i="1" s="1"/>
  <c r="I13" i="1"/>
  <c r="I12" i="1"/>
  <c r="I10" i="1"/>
  <c r="I9" i="1"/>
  <c r="P9" i="1" s="1"/>
  <c r="I8" i="1"/>
  <c r="P8" i="1" s="1"/>
  <c r="I7" i="1"/>
  <c r="P7" i="1" s="1"/>
  <c r="I6" i="1"/>
  <c r="P6" i="1" s="1"/>
  <c r="I5" i="1"/>
  <c r="P5" i="1" s="1"/>
  <c r="F6" i="1"/>
  <c r="F7" i="1"/>
  <c r="F8" i="1"/>
  <c r="F9" i="1"/>
  <c r="F10" i="1"/>
  <c r="P10" i="1" s="1"/>
  <c r="F12" i="1"/>
  <c r="P12" i="1" s="1"/>
  <c r="F13" i="1"/>
  <c r="P13" i="1" s="1"/>
  <c r="F14" i="1"/>
  <c r="F15" i="1"/>
  <c r="F16" i="1"/>
  <c r="F17" i="1"/>
  <c r="F18" i="1"/>
  <c r="F19" i="1"/>
  <c r="P19" i="1" s="1"/>
  <c r="F20" i="1"/>
  <c r="P20" i="1" s="1"/>
  <c r="F21" i="1"/>
  <c r="P21" i="1" s="1"/>
  <c r="F22" i="1"/>
  <c r="F24" i="1"/>
  <c r="F25" i="1"/>
  <c r="F26" i="1"/>
  <c r="F27" i="1"/>
  <c r="F28" i="1"/>
  <c r="P28" i="1" s="1"/>
  <c r="F29" i="1"/>
  <c r="P29" i="1" s="1"/>
  <c r="F30" i="1"/>
  <c r="P30" i="1" s="1"/>
  <c r="F31" i="1"/>
  <c r="F32" i="1"/>
  <c r="F33" i="1"/>
  <c r="F35" i="1"/>
  <c r="F36" i="1"/>
  <c r="F38" i="1"/>
  <c r="P38" i="1" s="1"/>
  <c r="F39" i="1"/>
  <c r="P39" i="1" s="1"/>
  <c r="F40" i="1"/>
  <c r="P40" i="1" s="1"/>
  <c r="F41" i="1"/>
  <c r="F42" i="1"/>
  <c r="F44" i="1"/>
  <c r="F45" i="1"/>
  <c r="F46" i="1"/>
  <c r="F47" i="1"/>
  <c r="P47" i="1" s="1"/>
  <c r="F48" i="1"/>
  <c r="P48" i="1" s="1"/>
  <c r="F49" i="1"/>
  <c r="P49" i="1" s="1"/>
  <c r="F50" i="1"/>
  <c r="F51" i="1"/>
  <c r="F52" i="1"/>
  <c r="F5" i="1"/>
  <c r="N53" i="1" l="1"/>
  <c r="O53" i="1"/>
  <c r="N34" i="1"/>
  <c r="F37" i="1"/>
  <c r="P37" i="1" s="1"/>
  <c r="O23" i="1"/>
  <c r="F34" i="1"/>
  <c r="P34" i="1" s="1"/>
  <c r="P23" i="1"/>
  <c r="O43" i="1"/>
  <c r="D55" i="1"/>
  <c r="P43" i="1"/>
  <c r="N43" i="1"/>
  <c r="N23" i="1"/>
  <c r="O54" i="1"/>
  <c r="P54" i="1"/>
  <c r="L29" i="1"/>
  <c r="L5" i="1"/>
  <c r="L11" i="1" s="1"/>
  <c r="P53" i="1" l="1"/>
  <c r="N55" i="1"/>
  <c r="O55" i="1"/>
  <c r="P55" i="1" l="1"/>
  <c r="F11" i="1"/>
  <c r="I11" i="1"/>
  <c r="O11" i="1"/>
  <c r="N11" i="1"/>
  <c r="P11" i="1" l="1"/>
</calcChain>
</file>

<file path=xl/sharedStrings.xml><?xml version="1.0" encoding="utf-8"?>
<sst xmlns="http://schemas.openxmlformats.org/spreadsheetml/2006/main" count="154" uniqueCount="71">
  <si>
    <t>NO</t>
    <phoneticPr fontId="1"/>
  </si>
  <si>
    <t>選挙区名</t>
    <rPh sb="0" eb="4">
      <t>センキョクメイ</t>
    </rPh>
    <phoneticPr fontId="1"/>
  </si>
  <si>
    <t>市町村名</t>
    <rPh sb="0" eb="4">
      <t>シチョウソンメイ</t>
    </rPh>
    <phoneticPr fontId="1"/>
  </si>
  <si>
    <t>当日有権者数</t>
    <rPh sb="0" eb="6">
      <t>トウジツユウケンシャスウ</t>
    </rPh>
    <phoneticPr fontId="1"/>
  </si>
  <si>
    <t>投票者数</t>
    <rPh sb="0" eb="4">
      <t>トウヒョウシャスウ</t>
    </rPh>
    <phoneticPr fontId="1"/>
  </si>
  <si>
    <t>令和3年6月20日執行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</si>
  <si>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</si>
  <si>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</si>
  <si>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</si>
  <si>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棄権者数</t>
    <rPh sb="0" eb="4">
      <t>キケンシャスウ</t>
    </rPh>
    <phoneticPr fontId="1"/>
  </si>
  <si>
    <t>投票率</t>
    <rPh sb="0" eb="3">
      <t>トウヒョウリツ</t>
    </rPh>
    <phoneticPr fontId="1"/>
  </si>
  <si>
    <t>下田市</t>
    <rPh sb="0" eb="3">
      <t>シモダシ</t>
    </rPh>
    <phoneticPr fontId="1"/>
  </si>
  <si>
    <t>東伊豆町</t>
    <rPh sb="0" eb="4">
      <t>ヒガシイズチョウ</t>
    </rPh>
    <phoneticPr fontId="1"/>
  </si>
  <si>
    <t>河津町</t>
    <rPh sb="0" eb="3">
      <t>カワヅチョウ</t>
    </rPh>
    <phoneticPr fontId="1"/>
  </si>
  <si>
    <t>南伊豆町</t>
    <rPh sb="0" eb="4">
      <t>ミナミイズチョウ</t>
    </rPh>
    <phoneticPr fontId="1"/>
  </si>
  <si>
    <t>松崎町</t>
    <rPh sb="0" eb="3">
      <t>マツザキチョウ</t>
    </rPh>
    <phoneticPr fontId="1"/>
  </si>
  <si>
    <t>西伊豆町</t>
    <rPh sb="0" eb="4">
      <t>ニシイズチョウ</t>
    </rPh>
    <phoneticPr fontId="1"/>
  </si>
  <si>
    <t>小計</t>
    <rPh sb="0" eb="2">
      <t>ショウケイ</t>
    </rPh>
    <phoneticPr fontId="1"/>
  </si>
  <si>
    <t>伊東市</t>
    <rPh sb="0" eb="3">
      <t>イトウシ</t>
    </rPh>
    <phoneticPr fontId="1"/>
  </si>
  <si>
    <t>熱海市</t>
    <rPh sb="0" eb="3">
      <t>アタミシ</t>
    </rPh>
    <phoneticPr fontId="1"/>
  </si>
  <si>
    <t>伊豆市</t>
    <rPh sb="0" eb="2">
      <t>イズ</t>
    </rPh>
    <rPh sb="2" eb="3">
      <t>シ</t>
    </rPh>
    <phoneticPr fontId="1"/>
  </si>
  <si>
    <t>伊豆の国市</t>
    <rPh sb="0" eb="2">
      <t>イズ</t>
    </rPh>
    <rPh sb="3" eb="5">
      <t>クニシ</t>
    </rPh>
    <phoneticPr fontId="1"/>
  </si>
  <si>
    <t>三島市</t>
    <rPh sb="0" eb="3">
      <t>ミシマシ</t>
    </rPh>
    <phoneticPr fontId="1"/>
  </si>
  <si>
    <t>清水町</t>
    <rPh sb="0" eb="3">
      <t>シミズチョウ</t>
    </rPh>
    <phoneticPr fontId="1"/>
  </si>
  <si>
    <t>長泉町</t>
    <rPh sb="0" eb="3">
      <t>ナガイズミチョウ</t>
    </rPh>
    <phoneticPr fontId="1"/>
  </si>
  <si>
    <t>裾野市</t>
    <rPh sb="0" eb="3">
      <t>スソノシ</t>
    </rPh>
    <phoneticPr fontId="1"/>
  </si>
  <si>
    <t>御殿場市</t>
    <rPh sb="0" eb="4">
      <t>ゴテンバシ</t>
    </rPh>
    <phoneticPr fontId="1"/>
  </si>
  <si>
    <t>小山町</t>
    <rPh sb="0" eb="3">
      <t>オヤマチョウ</t>
    </rPh>
    <phoneticPr fontId="1"/>
  </si>
  <si>
    <t>沼津市</t>
    <rPh sb="0" eb="3">
      <t>ヌマヅシ</t>
    </rPh>
    <phoneticPr fontId="1"/>
  </si>
  <si>
    <t>富士市</t>
    <rPh sb="0" eb="3">
      <t>フジシ</t>
    </rPh>
    <phoneticPr fontId="1"/>
  </si>
  <si>
    <t>富士宮市</t>
    <rPh sb="0" eb="4">
      <t>フジノミヤシ</t>
    </rPh>
    <phoneticPr fontId="1"/>
  </si>
  <si>
    <t>静岡市葵区</t>
    <rPh sb="0" eb="5">
      <t>シズオカシアオイク</t>
    </rPh>
    <phoneticPr fontId="1"/>
  </si>
  <si>
    <t>静岡市駿河区</t>
    <rPh sb="0" eb="6">
      <t>シズオカシスルガク</t>
    </rPh>
    <phoneticPr fontId="1"/>
  </si>
  <si>
    <t>静岡市清水区</t>
    <rPh sb="0" eb="6">
      <t>シズオカシシミズク</t>
    </rPh>
    <phoneticPr fontId="1"/>
  </si>
  <si>
    <t>焼津市</t>
    <rPh sb="0" eb="3">
      <t>ヤイヅシ</t>
    </rPh>
    <phoneticPr fontId="1"/>
  </si>
  <si>
    <t>藤枝市</t>
    <rPh sb="0" eb="3">
      <t>フジエダシ</t>
    </rPh>
    <phoneticPr fontId="1"/>
  </si>
  <si>
    <t>牧之原市</t>
    <rPh sb="0" eb="4">
      <t>マキノハラシ</t>
    </rPh>
    <phoneticPr fontId="1"/>
  </si>
  <si>
    <t>吉田町</t>
    <rPh sb="0" eb="3">
      <t>ヨシダチョウ</t>
    </rPh>
    <phoneticPr fontId="1"/>
  </si>
  <si>
    <t>島田市</t>
    <rPh sb="0" eb="3">
      <t>シマダシ</t>
    </rPh>
    <phoneticPr fontId="1"/>
  </si>
  <si>
    <t>川根本町</t>
    <rPh sb="0" eb="4">
      <t>カワネホンチョウ</t>
    </rPh>
    <phoneticPr fontId="1"/>
  </si>
  <si>
    <t>御前崎市</t>
    <rPh sb="0" eb="4">
      <t>オマエザキシ</t>
    </rPh>
    <phoneticPr fontId="1"/>
  </si>
  <si>
    <t>菊川市</t>
    <rPh sb="0" eb="3">
      <t>キクガワシ</t>
    </rPh>
    <phoneticPr fontId="1"/>
  </si>
  <si>
    <t>掛川市</t>
    <rPh sb="0" eb="3">
      <t>カケガワシ</t>
    </rPh>
    <phoneticPr fontId="1"/>
  </si>
  <si>
    <t>袋井市</t>
    <rPh sb="0" eb="3">
      <t>フクロイシ</t>
    </rPh>
    <phoneticPr fontId="1"/>
  </si>
  <si>
    <t>森町</t>
    <rPh sb="0" eb="2">
      <t>モリマチ</t>
    </rPh>
    <phoneticPr fontId="1"/>
  </si>
  <si>
    <t>磐田市</t>
    <rPh sb="0" eb="3">
      <t>イワタシ</t>
    </rPh>
    <phoneticPr fontId="1"/>
  </si>
  <si>
    <t>浜松市中区</t>
    <rPh sb="0" eb="3">
      <t>ハママツシ</t>
    </rPh>
    <rPh sb="3" eb="5">
      <t>ナカク</t>
    </rPh>
    <phoneticPr fontId="1"/>
  </si>
  <si>
    <t>浜松市東区</t>
    <rPh sb="0" eb="3">
      <t>ハママツシ</t>
    </rPh>
    <rPh sb="3" eb="5">
      <t>ヒガシク</t>
    </rPh>
    <phoneticPr fontId="1"/>
  </si>
  <si>
    <t>浜松市西区</t>
    <rPh sb="0" eb="3">
      <t>ハママツシ</t>
    </rPh>
    <rPh sb="3" eb="5">
      <t>ニシク</t>
    </rPh>
    <phoneticPr fontId="1"/>
  </si>
  <si>
    <t>浜松市南区</t>
    <rPh sb="0" eb="3">
      <t>ハママツシ</t>
    </rPh>
    <rPh sb="3" eb="5">
      <t>ミナミク</t>
    </rPh>
    <phoneticPr fontId="1"/>
  </si>
  <si>
    <t>浜松市北区</t>
    <rPh sb="0" eb="5">
      <t>ハママツシキタク</t>
    </rPh>
    <phoneticPr fontId="1"/>
  </si>
  <si>
    <t>浜松市浜北区</t>
    <rPh sb="0" eb="6">
      <t>ハママツシハマキタク</t>
    </rPh>
    <phoneticPr fontId="1"/>
  </si>
  <si>
    <t>浜松市天竜区</t>
    <rPh sb="0" eb="6">
      <t>ハママツシテンリュウク</t>
    </rPh>
    <phoneticPr fontId="1"/>
  </si>
  <si>
    <t>湖西市</t>
    <rPh sb="0" eb="3">
      <t>コサイシ</t>
    </rPh>
    <phoneticPr fontId="1"/>
  </si>
  <si>
    <t>市区計</t>
    <rPh sb="0" eb="3">
      <t>シクケイ</t>
    </rPh>
    <phoneticPr fontId="1"/>
  </si>
  <si>
    <t>町計</t>
    <rPh sb="0" eb="1">
      <t>マチ</t>
    </rPh>
    <rPh sb="1" eb="2">
      <t>ケイ</t>
    </rPh>
    <phoneticPr fontId="1"/>
  </si>
  <si>
    <t>県計</t>
    <rPh sb="0" eb="1">
      <t>ケン</t>
    </rPh>
    <rPh sb="1" eb="2">
      <t>ケイ</t>
    </rPh>
    <phoneticPr fontId="1"/>
  </si>
  <si>
    <t>下田市・賀茂郡</t>
    <rPh sb="0" eb="2">
      <t>シモダ</t>
    </rPh>
    <rPh sb="2" eb="3">
      <t>シ</t>
    </rPh>
    <rPh sb="4" eb="7">
      <t>カモグン</t>
    </rPh>
    <phoneticPr fontId="1"/>
  </si>
  <si>
    <t>御殿場市・小山町</t>
    <rPh sb="0" eb="4">
      <t>ゴテンバシ</t>
    </rPh>
    <rPh sb="5" eb="8">
      <t>オヤマチョウ</t>
    </rPh>
    <phoneticPr fontId="1"/>
  </si>
  <si>
    <t>牧之原市・吉田町</t>
    <rPh sb="0" eb="4">
      <t>マキノハラシ</t>
    </rPh>
    <rPh sb="5" eb="8">
      <t>ヨシダチョウ</t>
    </rPh>
    <phoneticPr fontId="1"/>
  </si>
  <si>
    <t>島田市・川根本町</t>
    <rPh sb="0" eb="3">
      <t>シマダシ</t>
    </rPh>
    <rPh sb="4" eb="8">
      <t>カワネホンチョウ</t>
    </rPh>
    <phoneticPr fontId="1"/>
  </si>
  <si>
    <t>袋井市・森町</t>
    <rPh sb="0" eb="3">
      <t>フクロイシ</t>
    </rPh>
    <rPh sb="4" eb="6">
      <t>モリマチ</t>
    </rPh>
    <phoneticPr fontId="1"/>
  </si>
  <si>
    <t>静岡県選挙管理委員会</t>
    <rPh sb="0" eb="10">
      <t>シズオカケンセンキョカンリイインカイ</t>
    </rPh>
    <phoneticPr fontId="1"/>
  </si>
  <si>
    <t>静岡県議会議員選挙　投票状況</t>
    <rPh sb="0" eb="5">
      <t>シズオカケンギカイ</t>
    </rPh>
    <rPh sb="5" eb="7">
      <t>ギイン</t>
    </rPh>
    <rPh sb="7" eb="9">
      <t>センキョ</t>
    </rPh>
    <rPh sb="10" eb="14">
      <t>トウヒョウジョウキョウ</t>
    </rPh>
    <phoneticPr fontId="1"/>
  </si>
  <si>
    <t>確定状況</t>
    <rPh sb="0" eb="2">
      <t>カクテイ</t>
    </rPh>
    <rPh sb="2" eb="4">
      <t>ジョウキョウ</t>
    </rPh>
    <phoneticPr fontId="1"/>
  </si>
  <si>
    <t>函南町</t>
    <rPh sb="0" eb="2">
      <t>カンナミ</t>
    </rPh>
    <rPh sb="2" eb="3">
      <t>チョウ</t>
    </rPh>
    <phoneticPr fontId="1"/>
  </si>
  <si>
    <t>静岡県議会議員選挙　投票結果</t>
  </si>
  <si>
    <t>令和5年4月9日執行</t>
  </si>
  <si>
    <t>23時45分 現在 確定</t>
  </si>
  <si>
    <t>確定</t>
  </si>
  <si>
    <t>今回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</si>
</sst>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38" fontId="2" fillId="0" borderId="3" xfId="0" applyNumberFormat="1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2" fontId="2" fillId="0" borderId="3" xfId="0" applyNumberFormat="1" applyFont="1" applyBorder="1">
      <alignment vertical="center"/>
    </xf>
    <xf numFmtId="38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>
      <alignment vertical="center"/>
    </xf>
    <xf numFmtId="38" fontId="2" fillId="0" borderId="2" xfId="0" applyNumberFormat="1" applyFont="1" applyBorder="1">
      <alignment vertical="center"/>
    </xf>
    <xf numFmtId="2" fontId="2" fillId="0" borderId="2" xfId="0" applyNumberFormat="1" applyFont="1" applyBorder="1">
      <alignment vertical="center"/>
    </xf>
    <xf numFmtId="38" fontId="2" fillId="0" borderId="4" xfId="0" applyNumberFormat="1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2" fontId="2" fillId="0" borderId="4" xfId="0" applyNumberFormat="1" applyFont="1" applyBorder="1">
      <alignment vertical="center"/>
    </xf>
    <xf numFmtId="38" fontId="2" fillId="0" borderId="5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74239-B00B-45BF-B829-CF2B16A7150E}">
  <dimension ref="A1:P56"/>
  <sheetViews>
    <sheetView showZeros="0" tabSelected="1" view="pageBreakPreview" zoomScaleNormal="100" zoomScaleSheetLayoutView="100" workbookViewId="0">
      <selection activeCell="D5" sqref="D5"/>
    </sheetView>
  </sheetViews>
  <sheetFormatPr defaultRowHeight="15" customHeight="1" x14ac:dyDescent="0.45"/>
  <cols>
    <col min="1" max="1" customWidth="true" style="1" width="4.3984375" collapsed="false"/>
    <col min="2" max="2" customWidth="true" style="2" width="18.69921875" collapsed="false"/>
    <col min="3" max="3" customWidth="true" style="2" width="15.8984375" collapsed="false"/>
    <col min="4" max="12" customWidth="true" style="2" width="9.69921875" collapsed="false"/>
    <col min="13" max="13" customWidth="true" style="1" width="5.3984375" collapsed="false"/>
    <col min="14" max="16384" style="2" width="8.796875" collapsed="false"/>
  </cols>
  <sheetData>
    <row r="1" spans="1:16" ht="15" customHeight="1" x14ac:dyDescent="0.45">
      <c r="E1" s="27" t="s">
        <v>66</v>
      </c>
      <c r="F1" s="28"/>
      <c r="G1" s="28"/>
      <c r="H1" s="28"/>
      <c r="I1" s="28"/>
      <c r="J1" s="28"/>
      <c r="K1" s="28"/>
      <c r="N1" s="25" t="s">
        <v>68</v>
      </c>
      <c r="O1" s="25"/>
      <c r="P1" s="25"/>
    </row>
    <row r="2" spans="1:16" ht="15" customHeight="1" x14ac:dyDescent="0.45">
      <c r="A2" s="25" t="s">
        <v>67</v>
      </c>
      <c r="B2" s="25"/>
      <c r="E2" s="29"/>
      <c r="F2" s="29"/>
      <c r="G2" s="29"/>
      <c r="H2" s="29"/>
      <c r="I2" s="29"/>
      <c r="J2" s="29"/>
      <c r="K2" s="29"/>
      <c r="N2" s="26" t="s">
        <v>62</v>
      </c>
      <c r="O2" s="26"/>
      <c r="P2" s="26"/>
    </row>
    <row r="3" spans="1:16" ht="15" customHeight="1" x14ac:dyDescent="0.45">
      <c r="A3" s="21" t="s">
        <v>0</v>
      </c>
      <c r="B3" s="21" t="s">
        <v>1</v>
      </c>
      <c r="C3" s="21" t="s">
        <v>2</v>
      </c>
      <c r="D3" s="21" t="s">
        <v>3</v>
      </c>
      <c r="E3" s="21"/>
      <c r="F3" s="21"/>
      <c r="G3" s="21" t="s">
        <v>4</v>
      </c>
      <c r="H3" s="21"/>
      <c r="I3" s="21"/>
      <c r="J3" s="21" t="s">
        <v>9</v>
      </c>
      <c r="K3" s="21"/>
      <c r="L3" s="21"/>
      <c r="M3" s="19" t="s">
        <v>64</v>
      </c>
      <c r="N3" s="21" t="s">
        <v>10</v>
      </c>
      <c r="O3" s="21"/>
      <c r="P3" s="21"/>
    </row>
    <row r="4" spans="1:16" ht="15" customHeight="1" thickBot="1" x14ac:dyDescent="0.5">
      <c r="A4" s="24"/>
      <c r="B4" s="24"/>
      <c r="C4" s="24"/>
      <c r="D4" s="3" t="s">
        <v>6</v>
      </c>
      <c r="E4" s="3" t="s">
        <v>7</v>
      </c>
      <c r="F4" s="3" t="s">
        <v>8</v>
      </c>
      <c r="G4" s="3" t="s">
        <v>6</v>
      </c>
      <c r="H4" s="3" t="s">
        <v>7</v>
      </c>
      <c r="I4" s="3" t="s">
        <v>8</v>
      </c>
      <c r="J4" s="3" t="s">
        <v>6</v>
      </c>
      <c r="K4" s="3" t="s">
        <v>7</v>
      </c>
      <c r="L4" s="3" t="s">
        <v>8</v>
      </c>
      <c r="M4" s="20"/>
      <c r="N4" s="3" t="s">
        <v>6</v>
      </c>
      <c r="O4" s="3" t="s">
        <v>7</v>
      </c>
      <c r="P4" s="3" t="s">
        <v>8</v>
      </c>
    </row>
    <row r="5" spans="1:16" ht="15" customHeight="1" thickTop="1" x14ac:dyDescent="0.45">
      <c r="A5" s="23">
        <v>1</v>
      </c>
      <c r="B5" s="23" t="s">
        <v>57</v>
      </c>
      <c r="C5" s="5" t="s">
        <v>11</v>
      </c>
      <c r="D5" s="4" t="n">
        <v>8295.0</v>
      </c>
      <c r="E5" s="4" t="n">
        <v>9046.0</v>
      </c>
      <c r="F5" s="4">
        <f>SUM(D5:E5)</f>
        <v>0</v>
      </c>
      <c r="G5" s="4" t="n">
        <v>4313.0</v>
      </c>
      <c r="H5" s="4" t="n">
        <v>4935.0</v>
      </c>
      <c r="I5" s="4">
        <f>SUM(G5:H5)</f>
        <v>0</v>
      </c>
      <c r="J5" s="4" t="n">
        <v>3982.0</v>
      </c>
      <c r="K5" s="4" t="n">
        <v>4111.0</v>
      </c>
      <c r="L5" s="4">
        <f>SUM(J5:K5)</f>
        <v>0</v>
      </c>
      <c r="M5" s="5" t="s">
        <v>69</v>
      </c>
      <c r="N5" s="6">
        <f>IFERROR(G5/D5*100,0)</f>
        <v>0</v>
      </c>
      <c r="O5" s="6">
        <f>IFERROR(H5/E5*100,0)</f>
        <v>0</v>
      </c>
      <c r="P5" s="6">
        <f>IFERROR(I5/F5*100,0)</f>
        <v>0</v>
      </c>
    </row>
    <row r="6" spans="1:16" ht="15" customHeight="1" x14ac:dyDescent="0.45">
      <c r="A6" s="21"/>
      <c r="B6" s="21"/>
      <c r="C6" s="8" t="s">
        <v>12</v>
      </c>
      <c r="D6" s="7" t="n">
        <v>4868.0</v>
      </c>
      <c r="E6" s="7" t="n">
        <v>5237.0</v>
      </c>
      <c r="F6" s="7">
        <f t="shared" ref="F6:F52" si="0">SUM(D6:E6)</f>
        <v>0</v>
      </c>
      <c r="G6" s="7" t="n">
        <v>1830.0</v>
      </c>
      <c r="H6" s="7" t="n">
        <v>1989.0</v>
      </c>
      <c r="I6" s="7">
        <f t="shared" ref="I6:I52" si="1">SUM(G6:H6)</f>
        <v>0</v>
      </c>
      <c r="J6" s="7" t="n">
        <v>3038.0</v>
      </c>
      <c r="K6" s="7" t="n">
        <v>3248.0</v>
      </c>
      <c r="L6" s="7">
        <f t="shared" ref="L6:L52" si="2">SUM(J6:K6)</f>
        <v>0</v>
      </c>
      <c r="M6" s="8" t="s">
        <v>69</v>
      </c>
      <c r="N6" s="9">
        <f t="shared" ref="N6:N55" si="3">IFERROR(G6/D6*100,0)</f>
        <v>0</v>
      </c>
      <c r="O6" s="9">
        <f t="shared" ref="O6:O55" si="4">IFERROR(H6/E6*100,0)</f>
        <v>0</v>
      </c>
      <c r="P6" s="9">
        <f t="shared" ref="P6:P55" si="5">IFERROR(I6/F6*100,0)</f>
        <v>0</v>
      </c>
    </row>
    <row r="7" spans="1:16" ht="15" customHeight="1" x14ac:dyDescent="0.45">
      <c r="A7" s="21"/>
      <c r="B7" s="21"/>
      <c r="C7" s="8" t="s">
        <v>13</v>
      </c>
      <c r="D7" s="7" t="n">
        <v>2800.0</v>
      </c>
      <c r="E7" s="7" t="n">
        <v>3004.0</v>
      </c>
      <c r="F7" s="7">
        <f t="shared" si="0"/>
        <v>0</v>
      </c>
      <c r="G7" s="7" t="n">
        <v>1367.0</v>
      </c>
      <c r="H7" s="7" t="n">
        <v>1421.0</v>
      </c>
      <c r="I7" s="7">
        <f t="shared" si="1"/>
        <v>0</v>
      </c>
      <c r="J7" s="7" t="n">
        <v>1433.0</v>
      </c>
      <c r="K7" s="7" t="n">
        <v>1583.0</v>
      </c>
      <c r="L7" s="7">
        <f t="shared" si="2"/>
        <v>0</v>
      </c>
      <c r="M7" s="8" t="s">
        <v>69</v>
      </c>
      <c r="N7" s="9">
        <f t="shared" si="3"/>
        <v>0</v>
      </c>
      <c r="O7" s="9">
        <f t="shared" si="4"/>
        <v>0</v>
      </c>
      <c r="P7" s="9">
        <f t="shared" si="5"/>
        <v>0</v>
      </c>
    </row>
    <row r="8" spans="1:16" ht="15" customHeight="1" x14ac:dyDescent="0.45">
      <c r="A8" s="21"/>
      <c r="B8" s="21"/>
      <c r="C8" s="8" t="s">
        <v>14</v>
      </c>
      <c r="D8" s="7" t="n">
        <v>3262.0</v>
      </c>
      <c r="E8" s="7" t="n">
        <v>3511.0</v>
      </c>
      <c r="F8" s="7">
        <f t="shared" si="0"/>
        <v>0</v>
      </c>
      <c r="G8" s="7" t="n">
        <v>2083.0</v>
      </c>
      <c r="H8" s="7" t="n">
        <v>2261.0</v>
      </c>
      <c r="I8" s="7">
        <f t="shared" si="1"/>
        <v>0</v>
      </c>
      <c r="J8" s="7" t="n">
        <v>1179.0</v>
      </c>
      <c r="K8" s="7" t="n">
        <v>1250.0</v>
      </c>
      <c r="L8" s="7">
        <f t="shared" si="2"/>
        <v>0</v>
      </c>
      <c r="M8" s="8" t="s">
        <v>69</v>
      </c>
      <c r="N8" s="9">
        <f t="shared" si="3"/>
        <v>0</v>
      </c>
      <c r="O8" s="9">
        <f t="shared" si="4"/>
        <v>0</v>
      </c>
      <c r="P8" s="9">
        <f t="shared" si="5"/>
        <v>0</v>
      </c>
    </row>
    <row r="9" spans="1:16" ht="15" customHeight="1" x14ac:dyDescent="0.45">
      <c r="A9" s="21"/>
      <c r="B9" s="21"/>
      <c r="C9" s="8" t="s">
        <v>15</v>
      </c>
      <c r="D9" s="7" t="n">
        <v>2508.0</v>
      </c>
      <c r="E9" s="7" t="n">
        <v>2840.0</v>
      </c>
      <c r="F9" s="7">
        <f t="shared" si="0"/>
        <v>0</v>
      </c>
      <c r="G9" s="7" t="n">
        <v>1426.0</v>
      </c>
      <c r="H9" s="7" t="n">
        <v>1659.0</v>
      </c>
      <c r="I9" s="7">
        <f t="shared" si="1"/>
        <v>0</v>
      </c>
      <c r="J9" s="7" t="n">
        <v>1082.0</v>
      </c>
      <c r="K9" s="7" t="n">
        <v>1181.0</v>
      </c>
      <c r="L9" s="7">
        <f t="shared" si="2"/>
        <v>0</v>
      </c>
      <c r="M9" s="8" t="s">
        <v>69</v>
      </c>
      <c r="N9" s="9">
        <f t="shared" si="3"/>
        <v>0</v>
      </c>
      <c r="O9" s="9">
        <f t="shared" si="4"/>
        <v>0</v>
      </c>
      <c r="P9" s="9">
        <f t="shared" si="5"/>
        <v>0</v>
      </c>
    </row>
    <row r="10" spans="1:16" ht="15" customHeight="1" x14ac:dyDescent="0.45">
      <c r="A10" s="21"/>
      <c r="B10" s="21"/>
      <c r="C10" s="8" t="s">
        <v>16</v>
      </c>
      <c r="D10" s="7" t="n">
        <v>2995.0</v>
      </c>
      <c r="E10" s="7" t="n">
        <v>3321.0</v>
      </c>
      <c r="F10" s="7">
        <f t="shared" si="0"/>
        <v>0</v>
      </c>
      <c r="G10" s="7" t="n">
        <v>1524.0</v>
      </c>
      <c r="H10" s="7" t="n">
        <v>1765.0</v>
      </c>
      <c r="I10" s="7">
        <f t="shared" si="1"/>
        <v>0</v>
      </c>
      <c r="J10" s="7" t="n">
        <v>1471.0</v>
      </c>
      <c r="K10" s="7" t="n">
        <v>1556.0</v>
      </c>
      <c r="L10" s="7">
        <f t="shared" si="2"/>
        <v>0</v>
      </c>
      <c r="M10" s="8" t="s">
        <v>69</v>
      </c>
      <c r="N10" s="9">
        <f t="shared" si="3"/>
        <v>0</v>
      </c>
      <c r="O10" s="9">
        <f t="shared" si="4"/>
        <v>0</v>
      </c>
      <c r="P10" s="9">
        <f t="shared" si="5"/>
        <v>0</v>
      </c>
    </row>
    <row r="11" spans="1:16" ht="15" customHeight="1" thickBot="1" x14ac:dyDescent="0.5">
      <c r="A11" s="21"/>
      <c r="B11" s="24" t="s">
        <v>17</v>
      </c>
      <c r="C11" s="24"/>
      <c r="D11" s="10">
        <f>SUM(D5:D10)</f>
        <v>0</v>
      </c>
      <c r="E11" s="10">
        <f>SUM(E5:E10)</f>
        <v>0</v>
      </c>
      <c r="F11" s="10">
        <f t="shared" si="0"/>
        <v>0</v>
      </c>
      <c r="G11" s="10">
        <f>SUM(G5:G10)</f>
        <v>0</v>
      </c>
      <c r="H11" s="10">
        <f>SUM(H5:H10)</f>
        <v>0</v>
      </c>
      <c r="I11" s="10">
        <f t="shared" si="1"/>
        <v>0</v>
      </c>
      <c r="J11" s="10">
        <f>SUM(J5:J10)</f>
        <v>0</v>
      </c>
      <c r="K11" s="10">
        <f t="shared" ref="K11:L11" si="6">SUM(K5:K10)</f>
        <v>0</v>
      </c>
      <c r="L11" s="10">
        <f t="shared" si="6"/>
        <v>0</v>
      </c>
      <c r="M11" s="3" t="str">
        <f>IF(COUNTIF(M5:M10,"")&gt;0,"",IF(COUNTIF(M5:M10,"今回")&gt;0,"今回",IF(COUNTIF(M5:M10,"確定")&gt;0,"確定","")))</f>
        <v/>
      </c>
      <c r="N11" s="11">
        <f>IFERROR(G11/D11*100,0)</f>
        <v>0</v>
      </c>
      <c r="O11" s="11">
        <f t="shared" si="4"/>
        <v>0</v>
      </c>
      <c r="P11" s="11">
        <f t="shared" si="5"/>
        <v>0</v>
      </c>
    </row>
    <row r="12" spans="1:16" ht="15" customHeight="1" thickTop="1" x14ac:dyDescent="0.45">
      <c r="A12" s="8">
        <v>2</v>
      </c>
      <c r="B12" s="5" t="s">
        <v>18</v>
      </c>
      <c r="C12" s="5" t="s">
        <v>18</v>
      </c>
      <c r="D12" s="4" t="n">
        <v>27257.0</v>
      </c>
      <c r="E12" s="4" t="n">
        <v>30803.0</v>
      </c>
      <c r="F12" s="4">
        <f t="shared" si="0"/>
        <v>0</v>
      </c>
      <c r="G12" s="4" t="n">
        <v>8479.0</v>
      </c>
      <c r="H12" s="4" t="n">
        <v>9567.0</v>
      </c>
      <c r="I12" s="4">
        <f t="shared" si="1"/>
        <v>0</v>
      </c>
      <c r="J12" s="4" t="n">
        <v>18778.0</v>
      </c>
      <c r="K12" s="4" t="n">
        <v>21236.0</v>
      </c>
      <c r="L12" s="4">
        <f t="shared" si="2"/>
        <v>0</v>
      </c>
      <c r="M12" s="5" t="s">
        <v>70</v>
      </c>
      <c r="N12" s="6">
        <f t="shared" si="3"/>
        <v>0</v>
      </c>
      <c r="O12" s="6">
        <f t="shared" si="4"/>
        <v>0</v>
      </c>
      <c r="P12" s="6">
        <f t="shared" si="5"/>
        <v>0</v>
      </c>
    </row>
    <row r="13" spans="1:16" ht="15" customHeight="1" x14ac:dyDescent="0.45">
      <c r="A13" s="8">
        <v>3</v>
      </c>
      <c r="B13" s="8" t="s">
        <v>19</v>
      </c>
      <c r="C13" s="8" t="s">
        <v>19</v>
      </c>
      <c r="D13" s="7" t="n">
        <v>0.0</v>
      </c>
      <c r="E13" s="7" t="n">
        <v>0.0</v>
      </c>
      <c r="F13" s="7">
        <f t="shared" si="0"/>
        <v>0</v>
      </c>
      <c r="G13" s="7" t="n">
        <v>0.0</v>
      </c>
      <c r="H13" s="7" t="n">
        <v>0.0</v>
      </c>
      <c r="I13" s="7">
        <f t="shared" si="1"/>
        <v>0</v>
      </c>
      <c r="J13" s="7" t="n">
        <v>0.0</v>
      </c>
      <c r="K13" s="7" t="n">
        <v>0.0</v>
      </c>
      <c r="L13" s="7">
        <f t="shared" si="2"/>
        <v>0</v>
      </c>
      <c r="M13" s="5" t="s">
        <v>69</v>
      </c>
      <c r="N13" s="9">
        <f t="shared" si="3"/>
        <v>0</v>
      </c>
      <c r="O13" s="9">
        <f t="shared" si="4"/>
        <v>0</v>
      </c>
      <c r="P13" s="9">
        <f t="shared" si="5"/>
        <v>0</v>
      </c>
    </row>
    <row r="14" spans="1:16" ht="15" customHeight="1" x14ac:dyDescent="0.45">
      <c r="A14" s="8">
        <v>4</v>
      </c>
      <c r="B14" s="8" t="s">
        <v>20</v>
      </c>
      <c r="C14" s="8" t="s">
        <v>20</v>
      </c>
      <c r="D14" s="7" t="n">
        <v>12074.0</v>
      </c>
      <c r="E14" s="7" t="n">
        <v>13082.0</v>
      </c>
      <c r="F14" s="7">
        <f t="shared" si="0"/>
        <v>0</v>
      </c>
      <c r="G14" s="7" t="n">
        <v>4823.0</v>
      </c>
      <c r="H14" s="7" t="n">
        <v>5007.0</v>
      </c>
      <c r="I14" s="7">
        <f t="shared" si="1"/>
        <v>0</v>
      </c>
      <c r="J14" s="7" t="n">
        <v>7251.0</v>
      </c>
      <c r="K14" s="7" t="n">
        <v>8075.0</v>
      </c>
      <c r="L14" s="7">
        <f t="shared" si="2"/>
        <v>0</v>
      </c>
      <c r="M14" s="5" t="s">
        <v>70</v>
      </c>
      <c r="N14" s="9">
        <f t="shared" si="3"/>
        <v>0</v>
      </c>
      <c r="O14" s="9">
        <f t="shared" si="4"/>
        <v>0</v>
      </c>
      <c r="P14" s="9">
        <f t="shared" si="5"/>
        <v>0</v>
      </c>
    </row>
    <row r="15" spans="1:16" ht="15" customHeight="1" x14ac:dyDescent="0.45">
      <c r="A15" s="8">
        <v>5</v>
      </c>
      <c r="B15" s="8" t="s">
        <v>21</v>
      </c>
      <c r="C15" s="8" t="s">
        <v>21</v>
      </c>
      <c r="D15" s="7" t="n">
        <v>0.0</v>
      </c>
      <c r="E15" s="7" t="n">
        <v>0.0</v>
      </c>
      <c r="F15" s="7">
        <f t="shared" si="0"/>
        <v>0</v>
      </c>
      <c r="G15" s="7" t="n">
        <v>0.0</v>
      </c>
      <c r="H15" s="7" t="n">
        <v>0.0</v>
      </c>
      <c r="I15" s="7">
        <f t="shared" si="1"/>
        <v>0</v>
      </c>
      <c r="J15" s="7" t="n">
        <v>0.0</v>
      </c>
      <c r="K15" s="7" t="n">
        <v>0.0</v>
      </c>
      <c r="L15" s="7">
        <f t="shared" si="2"/>
        <v>0</v>
      </c>
      <c r="M15" s="5" t="s">
        <v>69</v>
      </c>
      <c r="N15" s="9">
        <f t="shared" si="3"/>
        <v>0</v>
      </c>
      <c r="O15" s="9">
        <f t="shared" si="4"/>
        <v>0</v>
      </c>
      <c r="P15" s="9">
        <f t="shared" si="5"/>
        <v>0</v>
      </c>
    </row>
    <row r="16" spans="1:16" ht="15" customHeight="1" x14ac:dyDescent="0.45">
      <c r="A16" s="8">
        <v>6</v>
      </c>
      <c r="B16" s="8" t="s">
        <v>65</v>
      </c>
      <c r="C16" s="8" t="s">
        <v>65</v>
      </c>
      <c r="D16" s="7" t="n">
        <v>15113.0</v>
      </c>
      <c r="E16" s="7" t="n">
        <v>15956.0</v>
      </c>
      <c r="F16" s="7">
        <f t="shared" si="0"/>
        <v>0</v>
      </c>
      <c r="G16" s="7" t="n">
        <v>5909.0</v>
      </c>
      <c r="H16" s="7" t="n">
        <v>6298.0</v>
      </c>
      <c r="I16" s="7">
        <f t="shared" si="1"/>
        <v>0</v>
      </c>
      <c r="J16" s="7" t="n">
        <v>9204.0</v>
      </c>
      <c r="K16" s="7" t="n">
        <v>9658.0</v>
      </c>
      <c r="L16" s="7">
        <f t="shared" si="2"/>
        <v>0</v>
      </c>
      <c r="M16" s="5" t="s">
        <v>69</v>
      </c>
      <c r="N16" s="9">
        <f t="shared" si="3"/>
        <v>0</v>
      </c>
      <c r="O16" s="9">
        <f t="shared" si="4"/>
        <v>0</v>
      </c>
      <c r="P16" s="9">
        <f t="shared" si="5"/>
        <v>0</v>
      </c>
    </row>
    <row r="17" spans="1:16" ht="15" customHeight="1" x14ac:dyDescent="0.45">
      <c r="A17" s="8">
        <v>7</v>
      </c>
      <c r="B17" s="8" t="s">
        <v>22</v>
      </c>
      <c r="C17" s="8" t="s">
        <v>22</v>
      </c>
      <c r="D17" s="7" t="n">
        <v>0.0</v>
      </c>
      <c r="E17" s="7" t="n">
        <v>0.0</v>
      </c>
      <c r="F17" s="7">
        <f t="shared" si="0"/>
        <v>0</v>
      </c>
      <c r="G17" s="7" t="n">
        <v>0.0</v>
      </c>
      <c r="H17" s="7" t="n">
        <v>0.0</v>
      </c>
      <c r="I17" s="7">
        <f t="shared" si="1"/>
        <v>0</v>
      </c>
      <c r="J17" s="7" t="n">
        <v>0.0</v>
      </c>
      <c r="K17" s="7" t="n">
        <v>0.0</v>
      </c>
      <c r="L17" s="7">
        <f t="shared" si="2"/>
        <v>0</v>
      </c>
      <c r="M17" s="5" t="s">
        <v>69</v>
      </c>
      <c r="N17" s="9">
        <f t="shared" si="3"/>
        <v>0</v>
      </c>
      <c r="O17" s="9">
        <f t="shared" si="4"/>
        <v>0</v>
      </c>
      <c r="P17" s="9">
        <f t="shared" si="5"/>
        <v>0</v>
      </c>
    </row>
    <row r="18" spans="1:16" ht="15" customHeight="1" x14ac:dyDescent="0.45">
      <c r="A18" s="8">
        <v>8</v>
      </c>
      <c r="B18" s="8" t="s">
        <v>23</v>
      </c>
      <c r="C18" s="8" t="s">
        <v>23</v>
      </c>
      <c r="D18" s="7" t="n">
        <v>0.0</v>
      </c>
      <c r="E18" s="7" t="n">
        <v>0.0</v>
      </c>
      <c r="F18" s="7">
        <f t="shared" si="0"/>
        <v>0</v>
      </c>
      <c r="G18" s="7" t="n">
        <v>0.0</v>
      </c>
      <c r="H18" s="7" t="n">
        <v>0.0</v>
      </c>
      <c r="I18" s="7">
        <f t="shared" si="1"/>
        <v>0</v>
      </c>
      <c r="J18" s="7" t="n">
        <v>0.0</v>
      </c>
      <c r="K18" s="7" t="n">
        <v>0.0</v>
      </c>
      <c r="L18" s="7">
        <f t="shared" si="2"/>
        <v>0</v>
      </c>
      <c r="M18" s="8" t="s">
        <v>69</v>
      </c>
      <c r="N18" s="9">
        <f t="shared" si="3"/>
        <v>0</v>
      </c>
      <c r="O18" s="9">
        <f t="shared" si="4"/>
        <v>0</v>
      </c>
      <c r="P18" s="9">
        <f t="shared" si="5"/>
        <v>0</v>
      </c>
    </row>
    <row r="19" spans="1:16" ht="15" customHeight="1" x14ac:dyDescent="0.45">
      <c r="A19" s="8">
        <v>9</v>
      </c>
      <c r="B19" s="8" t="s">
        <v>24</v>
      </c>
      <c r="C19" s="8" t="s">
        <v>24</v>
      </c>
      <c r="D19" s="7" t="n">
        <v>16736.0</v>
      </c>
      <c r="E19" s="7" t="n">
        <v>17487.0</v>
      </c>
      <c r="F19" s="7">
        <f t="shared" si="0"/>
        <v>0</v>
      </c>
      <c r="G19" s="7" t="n">
        <v>7358.0</v>
      </c>
      <c r="H19" s="7" t="n">
        <v>7671.0</v>
      </c>
      <c r="I19" s="7">
        <f t="shared" si="1"/>
        <v>0</v>
      </c>
      <c r="J19" s="7" t="n">
        <v>9378.0</v>
      </c>
      <c r="K19" s="7" t="n">
        <v>9816.0</v>
      </c>
      <c r="L19" s="7">
        <f t="shared" si="2"/>
        <v>0</v>
      </c>
      <c r="M19" s="8" t="s">
        <v>69</v>
      </c>
      <c r="N19" s="9">
        <f t="shared" si="3"/>
        <v>0</v>
      </c>
      <c r="O19" s="9">
        <f t="shared" si="4"/>
        <v>0</v>
      </c>
      <c r="P19" s="9">
        <f t="shared" si="5"/>
        <v>0</v>
      </c>
    </row>
    <row r="20" spans="1:16" ht="15" customHeight="1" x14ac:dyDescent="0.45">
      <c r="A20" s="8">
        <v>10</v>
      </c>
      <c r="B20" s="5" t="s">
        <v>25</v>
      </c>
      <c r="C20" s="5" t="s">
        <v>25</v>
      </c>
      <c r="D20" s="4" t="n">
        <v>0.0</v>
      </c>
      <c r="E20" s="4" t="n">
        <v>0.0</v>
      </c>
      <c r="F20" s="4">
        <f t="shared" si="0"/>
        <v>0</v>
      </c>
      <c r="G20" s="4" t="n">
        <v>0.0</v>
      </c>
      <c r="H20" s="4" t="n">
        <v>0.0</v>
      </c>
      <c r="I20" s="4">
        <f t="shared" si="1"/>
        <v>0</v>
      </c>
      <c r="J20" s="4" t="n">
        <v>0.0</v>
      </c>
      <c r="K20" s="4" t="n">
        <v>0.0</v>
      </c>
      <c r="L20" s="4">
        <f t="shared" si="2"/>
        <v>0</v>
      </c>
      <c r="M20" s="5" t="s">
        <v>69</v>
      </c>
      <c r="N20" s="6">
        <f t="shared" si="3"/>
        <v>0</v>
      </c>
      <c r="O20" s="6">
        <f t="shared" si="4"/>
        <v>0</v>
      </c>
      <c r="P20" s="6">
        <f t="shared" si="5"/>
        <v>0</v>
      </c>
    </row>
    <row r="21" spans="1:16" ht="15" customHeight="1" x14ac:dyDescent="0.45">
      <c r="A21" s="21">
        <v>11</v>
      </c>
      <c r="B21" s="21" t="s">
        <v>58</v>
      </c>
      <c r="C21" s="8" t="s">
        <v>26</v>
      </c>
      <c r="D21" s="7" t="n">
        <v>34848.0</v>
      </c>
      <c r="E21" s="7" t="n">
        <v>33355.0</v>
      </c>
      <c r="F21" s="7">
        <f t="shared" si="0"/>
        <v>0</v>
      </c>
      <c r="G21" s="7" t="n">
        <v>13217.0</v>
      </c>
      <c r="H21" s="7" t="n">
        <v>12571.0</v>
      </c>
      <c r="I21" s="7">
        <f t="shared" si="1"/>
        <v>0</v>
      </c>
      <c r="J21" s="7" t="n">
        <v>21631.0</v>
      </c>
      <c r="K21" s="7" t="n">
        <v>20784.0</v>
      </c>
      <c r="L21" s="7">
        <f t="shared" si="2"/>
        <v>0</v>
      </c>
      <c r="M21" s="5" t="s">
        <v>69</v>
      </c>
      <c r="N21" s="9">
        <f t="shared" si="3"/>
        <v>0</v>
      </c>
      <c r="O21" s="9">
        <f t="shared" si="4"/>
        <v>0</v>
      </c>
      <c r="P21" s="9">
        <f t="shared" si="5"/>
        <v>0</v>
      </c>
    </row>
    <row r="22" spans="1:16" ht="15" customHeight="1" x14ac:dyDescent="0.45">
      <c r="A22" s="21"/>
      <c r="B22" s="21"/>
      <c r="C22" s="8" t="s">
        <v>27</v>
      </c>
      <c r="D22" s="7" t="n">
        <v>7335.0</v>
      </c>
      <c r="E22" s="7" t="n">
        <v>7064.0</v>
      </c>
      <c r="F22" s="7">
        <f t="shared" si="0"/>
        <v>0</v>
      </c>
      <c r="G22" s="7" t="n">
        <v>3727.0</v>
      </c>
      <c r="H22" s="7" t="n">
        <v>3575.0</v>
      </c>
      <c r="I22" s="7">
        <f t="shared" si="1"/>
        <v>0</v>
      </c>
      <c r="J22" s="7" t="n">
        <v>3608.0</v>
      </c>
      <c r="K22" s="7" t="n">
        <v>3489.0</v>
      </c>
      <c r="L22" s="7">
        <f t="shared" si="2"/>
        <v>0</v>
      </c>
      <c r="M22" s="8" t="s">
        <v>70</v>
      </c>
      <c r="N22" s="9">
        <f t="shared" si="3"/>
        <v>0</v>
      </c>
      <c r="O22" s="9">
        <f t="shared" si="4"/>
        <v>0</v>
      </c>
      <c r="P22" s="9">
        <f t="shared" si="5"/>
        <v>0</v>
      </c>
    </row>
    <row r="23" spans="1:16" ht="15" customHeight="1" thickBot="1" x14ac:dyDescent="0.5">
      <c r="A23" s="21"/>
      <c r="B23" s="24" t="s">
        <v>17</v>
      </c>
      <c r="C23" s="24"/>
      <c r="D23" s="10">
        <f>SUM(D21:D22)</f>
        <v>0</v>
      </c>
      <c r="E23" s="10">
        <f>SUM(E21:E22)</f>
        <v>0</v>
      </c>
      <c r="F23" s="10">
        <f>SUM(D23:E23)</f>
        <v>0</v>
      </c>
      <c r="G23" s="10">
        <f>SUM(G21:G22)</f>
        <v>0</v>
      </c>
      <c r="H23" s="10">
        <f>SUM(H21:H22)</f>
        <v>0</v>
      </c>
      <c r="I23" s="10">
        <f>SUM(G23:H23)</f>
        <v>0</v>
      </c>
      <c r="J23" s="10">
        <f>SUM(J21:J22)</f>
        <v>0</v>
      </c>
      <c r="K23" s="10">
        <f>SUM(K21:K22)</f>
        <v>0</v>
      </c>
      <c r="L23" s="10">
        <f>SUM(J23:K23)</f>
        <v>0</v>
      </c>
      <c r="M23" s="3" t="str">
        <f>IF(COUNTIF(M21:M22,"")&gt;0,"",IF(COUNTIF(M21:M22,"今回")&gt;0,"今回",IF(COUNTIF(M21:M22,"確定")&gt;0,"確定","")))</f>
        <v/>
      </c>
      <c r="N23" s="11">
        <f t="shared" si="3"/>
        <v>0</v>
      </c>
      <c r="O23" s="11">
        <f t="shared" si="4"/>
        <v>0</v>
      </c>
      <c r="P23" s="11">
        <f t="shared" si="5"/>
        <v>0</v>
      </c>
    </row>
    <row r="24" spans="1:16" ht="15" customHeight="1" thickTop="1" x14ac:dyDescent="0.45">
      <c r="A24" s="8">
        <v>12</v>
      </c>
      <c r="B24" s="5" t="s">
        <v>28</v>
      </c>
      <c r="C24" s="5" t="s">
        <v>28</v>
      </c>
      <c r="D24" s="4" t="n">
        <v>78162.0</v>
      </c>
      <c r="E24" s="4" t="n">
        <v>81042.0</v>
      </c>
      <c r="F24" s="4">
        <f t="shared" si="0"/>
        <v>0</v>
      </c>
      <c r="G24" s="4" t="n">
        <v>29936.0</v>
      </c>
      <c r="H24" s="4" t="n">
        <v>32416.0</v>
      </c>
      <c r="I24" s="4">
        <f t="shared" si="1"/>
        <v>0</v>
      </c>
      <c r="J24" s="4" t="n">
        <v>48226.0</v>
      </c>
      <c r="K24" s="4" t="n">
        <v>48626.0</v>
      </c>
      <c r="L24" s="4">
        <f t="shared" si="2"/>
        <v>0</v>
      </c>
      <c r="M24" s="5" t="s">
        <v>70</v>
      </c>
      <c r="N24" s="6">
        <f t="shared" si="3"/>
        <v>0</v>
      </c>
      <c r="O24" s="6">
        <f t="shared" si="4"/>
        <v>0</v>
      </c>
      <c r="P24" s="6">
        <f t="shared" si="5"/>
        <v>0</v>
      </c>
    </row>
    <row r="25" spans="1:16" ht="15" customHeight="1" x14ac:dyDescent="0.45">
      <c r="A25" s="8">
        <v>13</v>
      </c>
      <c r="B25" s="8" t="s">
        <v>29</v>
      </c>
      <c r="C25" s="8" t="s">
        <v>29</v>
      </c>
      <c r="D25" s="7" t="n">
        <v>0.0</v>
      </c>
      <c r="E25" s="7" t="n">
        <v>0.0</v>
      </c>
      <c r="F25" s="7">
        <f t="shared" si="0"/>
        <v>0</v>
      </c>
      <c r="G25" s="7" t="n">
        <v>0.0</v>
      </c>
      <c r="H25" s="7" t="n">
        <v>0.0</v>
      </c>
      <c r="I25" s="7">
        <f t="shared" si="1"/>
        <v>0</v>
      </c>
      <c r="J25" s="7" t="n">
        <v>0.0</v>
      </c>
      <c r="K25" s="7" t="n">
        <v>0.0</v>
      </c>
      <c r="L25" s="7">
        <f t="shared" si="2"/>
        <v>0</v>
      </c>
      <c r="M25" s="5" t="s">
        <v>69</v>
      </c>
      <c r="N25" s="9">
        <f t="shared" si="3"/>
        <v>0</v>
      </c>
      <c r="O25" s="9">
        <f t="shared" si="4"/>
        <v>0</v>
      </c>
      <c r="P25" s="9">
        <f t="shared" si="5"/>
        <v>0</v>
      </c>
    </row>
    <row r="26" spans="1:16" ht="15" customHeight="1" x14ac:dyDescent="0.45">
      <c r="A26" s="8">
        <v>14</v>
      </c>
      <c r="B26" s="8" t="s">
        <v>30</v>
      </c>
      <c r="C26" s="8" t="s">
        <v>30</v>
      </c>
      <c r="D26" s="7" t="n">
        <v>0.0</v>
      </c>
      <c r="E26" s="7" t="n">
        <v>0.0</v>
      </c>
      <c r="F26" s="7">
        <f t="shared" si="0"/>
        <v>0</v>
      </c>
      <c r="G26" s="7" t="n">
        <v>0.0</v>
      </c>
      <c r="H26" s="7" t="n">
        <v>0.0</v>
      </c>
      <c r="I26" s="7">
        <f t="shared" si="1"/>
        <v>0</v>
      </c>
      <c r="J26" s="7" t="n">
        <v>0.0</v>
      </c>
      <c r="K26" s="7" t="n">
        <v>0.0</v>
      </c>
      <c r="L26" s="7">
        <f t="shared" si="2"/>
        <v>0</v>
      </c>
      <c r="M26" s="5" t="s">
        <v>69</v>
      </c>
      <c r="N26" s="9">
        <f t="shared" si="3"/>
        <v>0</v>
      </c>
      <c r="O26" s="9">
        <f t="shared" si="4"/>
        <v>0</v>
      </c>
      <c r="P26" s="9">
        <f t="shared" si="5"/>
        <v>0</v>
      </c>
    </row>
    <row r="27" spans="1:16" ht="15" customHeight="1" x14ac:dyDescent="0.45">
      <c r="A27" s="8">
        <v>15</v>
      </c>
      <c r="B27" s="8" t="s">
        <v>31</v>
      </c>
      <c r="C27" s="8" t="s">
        <v>31</v>
      </c>
      <c r="D27" s="7" t="n">
        <v>98667.0</v>
      </c>
      <c r="E27" s="7" t="n">
        <v>108689.0</v>
      </c>
      <c r="F27" s="7">
        <f t="shared" si="0"/>
        <v>0</v>
      </c>
      <c r="G27" s="7" t="n">
        <v>45652.0</v>
      </c>
      <c r="H27" s="7" t="n">
        <v>51304.0</v>
      </c>
      <c r="I27" s="7">
        <f t="shared" si="1"/>
        <v>0</v>
      </c>
      <c r="J27" s="7" t="n">
        <v>53015.0</v>
      </c>
      <c r="K27" s="7" t="n">
        <v>57385.0</v>
      </c>
      <c r="L27" s="7">
        <f t="shared" si="2"/>
        <v>0</v>
      </c>
      <c r="M27" s="5" t="s">
        <v>70</v>
      </c>
      <c r="N27" s="9">
        <f t="shared" si="3"/>
        <v>0</v>
      </c>
      <c r="O27" s="9">
        <f t="shared" si="4"/>
        <v>0</v>
      </c>
      <c r="P27" s="9">
        <f t="shared" si="5"/>
        <v>0</v>
      </c>
    </row>
    <row r="28" spans="1:16" ht="15" customHeight="1" x14ac:dyDescent="0.45">
      <c r="A28" s="8">
        <v>16</v>
      </c>
      <c r="B28" s="8" t="s">
        <v>32</v>
      </c>
      <c r="C28" s="8" t="s">
        <v>32</v>
      </c>
      <c r="D28" s="7" t="n">
        <v>83837.0</v>
      </c>
      <c r="E28" s="7" t="n">
        <v>87904.0</v>
      </c>
      <c r="F28" s="7">
        <f t="shared" si="0"/>
        <v>0</v>
      </c>
      <c r="G28" s="7" t="n">
        <v>35335.0</v>
      </c>
      <c r="H28" s="7" t="n">
        <v>38753.0</v>
      </c>
      <c r="I28" s="7">
        <f t="shared" si="1"/>
        <v>0</v>
      </c>
      <c r="J28" s="7" t="n">
        <v>48502.0</v>
      </c>
      <c r="K28" s="7" t="n">
        <v>49151.0</v>
      </c>
      <c r="L28" s="7">
        <f t="shared" si="2"/>
        <v>0</v>
      </c>
      <c r="M28" s="5" t="s">
        <v>70</v>
      </c>
      <c r="N28" s="9">
        <f t="shared" si="3"/>
        <v>0</v>
      </c>
      <c r="O28" s="9">
        <f t="shared" si="4"/>
        <v>0</v>
      </c>
      <c r="P28" s="9">
        <f t="shared" si="5"/>
        <v>0</v>
      </c>
    </row>
    <row r="29" spans="1:16" ht="15" customHeight="1" x14ac:dyDescent="0.45">
      <c r="A29" s="8">
        <v>17</v>
      </c>
      <c r="B29" s="8" t="s">
        <v>33</v>
      </c>
      <c r="C29" s="8" t="s">
        <v>33</v>
      </c>
      <c r="D29" s="7" t="n">
        <v>93502.0</v>
      </c>
      <c r="E29" s="7" t="n">
        <v>100118.0</v>
      </c>
      <c r="F29" s="7">
        <f t="shared" si="0"/>
        <v>0</v>
      </c>
      <c r="G29" s="7" t="n">
        <v>41308.0</v>
      </c>
      <c r="H29" s="7" t="n">
        <v>46138.0</v>
      </c>
      <c r="I29" s="7">
        <f t="shared" si="1"/>
        <v>0</v>
      </c>
      <c r="J29" s="7" t="n">
        <v>52194.0</v>
      </c>
      <c r="K29" s="7" t="n">
        <v>53980.0</v>
      </c>
      <c r="L29" s="7">
        <f t="shared" si="2"/>
        <v>0</v>
      </c>
      <c r="M29" s="5" t="s">
        <v>70</v>
      </c>
      <c r="N29" s="9">
        <f t="shared" si="3"/>
        <v>0</v>
      </c>
      <c r="O29" s="9">
        <f t="shared" si="4"/>
        <v>0</v>
      </c>
      <c r="P29" s="9">
        <f t="shared" si="5"/>
        <v>0</v>
      </c>
    </row>
    <row r="30" spans="1:16" ht="15" customHeight="1" x14ac:dyDescent="0.45">
      <c r="A30" s="8">
        <v>18</v>
      </c>
      <c r="B30" s="8" t="s">
        <v>34</v>
      </c>
      <c r="C30" s="8" t="s">
        <v>34</v>
      </c>
      <c r="D30" s="7" t="n">
        <v>54491.0</v>
      </c>
      <c r="E30" s="7" t="n">
        <v>57129.0</v>
      </c>
      <c r="F30" s="7">
        <f t="shared" si="0"/>
        <v>0</v>
      </c>
      <c r="G30" s="7" t="n">
        <v>21525.0</v>
      </c>
      <c r="H30" s="7" t="n">
        <v>22764.0</v>
      </c>
      <c r="I30" s="7">
        <f t="shared" si="1"/>
        <v>0</v>
      </c>
      <c r="J30" s="7" t="n">
        <v>32966.0</v>
      </c>
      <c r="K30" s="7" t="n">
        <v>34365.0</v>
      </c>
      <c r="L30" s="7">
        <f t="shared" si="2"/>
        <v>0</v>
      </c>
      <c r="M30" s="5" t="s">
        <v>69</v>
      </c>
      <c r="N30" s="9">
        <f t="shared" si="3"/>
        <v>0</v>
      </c>
      <c r="O30" s="9">
        <f t="shared" si="4"/>
        <v>0</v>
      </c>
      <c r="P30" s="9">
        <f t="shared" si="5"/>
        <v>0</v>
      </c>
    </row>
    <row r="31" spans="1:16" ht="15" customHeight="1" x14ac:dyDescent="0.45">
      <c r="A31" s="8">
        <v>19</v>
      </c>
      <c r="B31" s="8" t="s">
        <v>35</v>
      </c>
      <c r="C31" s="8" t="s">
        <v>35</v>
      </c>
      <c r="D31" s="7" t="n">
        <v>0.0</v>
      </c>
      <c r="E31" s="7" t="n">
        <v>0.0</v>
      </c>
      <c r="F31" s="7">
        <f t="shared" si="0"/>
        <v>0</v>
      </c>
      <c r="G31" s="7" t="n">
        <v>0.0</v>
      </c>
      <c r="H31" s="7" t="n">
        <v>0.0</v>
      </c>
      <c r="I31" s="7">
        <f t="shared" si="1"/>
        <v>0</v>
      </c>
      <c r="J31" s="7" t="n">
        <v>0.0</v>
      </c>
      <c r="K31" s="7" t="n">
        <v>0.0</v>
      </c>
      <c r="L31" s="7">
        <f t="shared" si="2"/>
        <v>0</v>
      </c>
      <c r="M31" s="5" t="s">
        <v>69</v>
      </c>
      <c r="N31" s="9">
        <f t="shared" si="3"/>
        <v>0</v>
      </c>
      <c r="O31" s="9">
        <f t="shared" si="4"/>
        <v>0</v>
      </c>
      <c r="P31" s="9">
        <f t="shared" si="5"/>
        <v>0</v>
      </c>
    </row>
    <row r="32" spans="1:16" ht="15" customHeight="1" x14ac:dyDescent="0.45">
      <c r="A32" s="21">
        <v>20</v>
      </c>
      <c r="B32" s="21" t="s">
        <v>59</v>
      </c>
      <c r="C32" s="8" t="s">
        <v>36</v>
      </c>
      <c r="D32" s="7" t="n">
        <v>0.0</v>
      </c>
      <c r="E32" s="7" t="n">
        <v>0.0</v>
      </c>
      <c r="F32" s="7">
        <f t="shared" si="0"/>
        <v>0</v>
      </c>
      <c r="G32" s="7" t="n">
        <v>0.0</v>
      </c>
      <c r="H32" s="7" t="n">
        <v>0.0</v>
      </c>
      <c r="I32" s="7">
        <f t="shared" si="1"/>
        <v>0</v>
      </c>
      <c r="J32" s="7" t="n">
        <v>0.0</v>
      </c>
      <c r="K32" s="7" t="n">
        <v>0.0</v>
      </c>
      <c r="L32" s="7">
        <f t="shared" si="2"/>
        <v>0</v>
      </c>
      <c r="M32" s="5" t="s">
        <v>69</v>
      </c>
      <c r="N32" s="9">
        <f t="shared" si="3"/>
        <v>0</v>
      </c>
      <c r="O32" s="9">
        <f t="shared" si="4"/>
        <v>0</v>
      </c>
      <c r="P32" s="9">
        <f t="shared" si="5"/>
        <v>0</v>
      </c>
    </row>
    <row r="33" spans="1:16" ht="15" customHeight="1" x14ac:dyDescent="0.45">
      <c r="A33" s="21"/>
      <c r="B33" s="21"/>
      <c r="C33" s="8" t="s">
        <v>37</v>
      </c>
      <c r="D33" s="7" t="n">
        <v>0.0</v>
      </c>
      <c r="E33" s="7" t="n">
        <v>0.0</v>
      </c>
      <c r="F33" s="7">
        <f t="shared" si="0"/>
        <v>0</v>
      </c>
      <c r="G33" s="7" t="n">
        <v>0.0</v>
      </c>
      <c r="H33" s="7" t="n">
        <v>0.0</v>
      </c>
      <c r="I33" s="7">
        <f t="shared" si="1"/>
        <v>0</v>
      </c>
      <c r="J33" s="7" t="n">
        <v>0.0</v>
      </c>
      <c r="K33" s="7" t="n">
        <v>0.0</v>
      </c>
      <c r="L33" s="7">
        <f t="shared" si="2"/>
        <v>0</v>
      </c>
      <c r="M33" s="5" t="s">
        <v>69</v>
      </c>
      <c r="N33" s="9">
        <f t="shared" si="3"/>
        <v>0</v>
      </c>
      <c r="O33" s="9">
        <f t="shared" si="4"/>
        <v>0</v>
      </c>
      <c r="P33" s="9">
        <f t="shared" si="5"/>
        <v>0</v>
      </c>
    </row>
    <row r="34" spans="1:16" ht="15" customHeight="1" thickBot="1" x14ac:dyDescent="0.5">
      <c r="A34" s="21"/>
      <c r="B34" s="24" t="s">
        <v>17</v>
      </c>
      <c r="C34" s="24"/>
      <c r="D34" s="10">
        <f>SUM(D32:D33)</f>
        <v>0</v>
      </c>
      <c r="E34" s="10">
        <f>SUM(E32:E33)</f>
        <v>0</v>
      </c>
      <c r="F34" s="10">
        <f>SUM(D34:E34)</f>
        <v>0</v>
      </c>
      <c r="G34" s="10">
        <f>SUM(G32:G33)</f>
        <v>0</v>
      </c>
      <c r="H34" s="10">
        <f>SUM(H32:H33)</f>
        <v>0</v>
      </c>
      <c r="I34" s="10">
        <f>SUM(G34:H34)</f>
        <v>0</v>
      </c>
      <c r="J34" s="10">
        <f>SUM(J32:J33)</f>
        <v>0</v>
      </c>
      <c r="K34" s="10">
        <f>SUM(K32:K33)</f>
        <v>0</v>
      </c>
      <c r="L34" s="10">
        <f>SUM(J34:K34)</f>
        <v>0</v>
      </c>
      <c r="M34" s="3" t="str">
        <f>IF(COUNTIF(M32:M33,"")&gt;0,"",IF(COUNTIF(M32:M33,"今回")&gt;0,"今回",IF(COUNTIF(M32:M33,"確定")&gt;0,"確定","")))</f>
        <v/>
      </c>
      <c r="N34" s="11">
        <f t="shared" si="3"/>
        <v>0</v>
      </c>
      <c r="O34" s="11">
        <f t="shared" si="4"/>
        <v>0</v>
      </c>
      <c r="P34" s="11">
        <f t="shared" si="5"/>
        <v>0</v>
      </c>
    </row>
    <row r="35" spans="1:16" ht="15" customHeight="1" thickTop="1" x14ac:dyDescent="0.45">
      <c r="A35" s="21">
        <v>21</v>
      </c>
      <c r="B35" s="23" t="s">
        <v>60</v>
      </c>
      <c r="C35" s="5" t="s">
        <v>38</v>
      </c>
      <c r="D35" s="4" t="n">
        <v>0.0</v>
      </c>
      <c r="E35" s="4" t="n">
        <v>0.0</v>
      </c>
      <c r="F35" s="4">
        <f t="shared" si="0"/>
        <v>0</v>
      </c>
      <c r="G35" s="4" t="n">
        <v>0.0</v>
      </c>
      <c r="H35" s="4" t="n">
        <v>0.0</v>
      </c>
      <c r="I35" s="4">
        <f t="shared" si="1"/>
        <v>0</v>
      </c>
      <c r="J35" s="4" t="n">
        <v>0.0</v>
      </c>
      <c r="K35" s="4" t="n">
        <v>0.0</v>
      </c>
      <c r="L35" s="4">
        <f t="shared" si="2"/>
        <v>0</v>
      </c>
      <c r="M35" s="5" t="s">
        <v>69</v>
      </c>
      <c r="N35" s="6">
        <f t="shared" si="3"/>
        <v>0</v>
      </c>
      <c r="O35" s="6">
        <f t="shared" si="4"/>
        <v>0</v>
      </c>
      <c r="P35" s="6">
        <f t="shared" si="5"/>
        <v>0</v>
      </c>
    </row>
    <row r="36" spans="1:16" ht="15" customHeight="1" x14ac:dyDescent="0.45">
      <c r="A36" s="21"/>
      <c r="B36" s="21"/>
      <c r="C36" s="8" t="s">
        <v>39</v>
      </c>
      <c r="D36" s="7" t="n">
        <v>0.0</v>
      </c>
      <c r="E36" s="7" t="n">
        <v>0.0</v>
      </c>
      <c r="F36" s="7">
        <f t="shared" si="0"/>
        <v>0</v>
      </c>
      <c r="G36" s="7" t="n">
        <v>0.0</v>
      </c>
      <c r="H36" s="7" t="n">
        <v>0.0</v>
      </c>
      <c r="I36" s="7">
        <f t="shared" si="1"/>
        <v>0</v>
      </c>
      <c r="J36" s="7" t="n">
        <v>0.0</v>
      </c>
      <c r="K36" s="7" t="n">
        <v>0.0</v>
      </c>
      <c r="L36" s="7">
        <f t="shared" si="2"/>
        <v>0</v>
      </c>
      <c r="M36" s="5" t="s">
        <v>69</v>
      </c>
      <c r="N36" s="9">
        <f t="shared" si="3"/>
        <v>0</v>
      </c>
      <c r="O36" s="9">
        <f t="shared" si="4"/>
        <v>0</v>
      </c>
      <c r="P36" s="9">
        <f t="shared" si="5"/>
        <v>0</v>
      </c>
    </row>
    <row r="37" spans="1:16" ht="15" customHeight="1" thickBot="1" x14ac:dyDescent="0.5">
      <c r="A37" s="21"/>
      <c r="B37" s="24" t="s">
        <v>17</v>
      </c>
      <c r="C37" s="24"/>
      <c r="D37" s="10">
        <f>SUM(D35:D36)</f>
        <v>0</v>
      </c>
      <c r="E37" s="10">
        <f>SUM(E35:E36)</f>
        <v>0</v>
      </c>
      <c r="F37" s="10">
        <f>SUM(D37:E37)</f>
        <v>0</v>
      </c>
      <c r="G37" s="10">
        <f>SUM(G35:G36)</f>
        <v>0</v>
      </c>
      <c r="H37" s="10">
        <f>SUM(H35:H36)</f>
        <v>0</v>
      </c>
      <c r="I37" s="10">
        <f>SUM(G37:H37)</f>
        <v>0</v>
      </c>
      <c r="J37" s="10">
        <f>SUM(J35:J36)</f>
        <v>0</v>
      </c>
      <c r="K37" s="10">
        <f>SUM(K35:K36)</f>
        <v>0</v>
      </c>
      <c r="L37" s="10">
        <f>SUM(J37:K37)</f>
        <v>0</v>
      </c>
      <c r="M37" s="3" t="str">
        <f>IF(COUNTIF(M35:M36,"")&gt;0,"",IF(COUNTIF(M35:M36,"今回")&gt;0,"今回",IF(COUNTIF(M35:M36,"確定")&gt;0,"確定","")))</f>
        <v/>
      </c>
      <c r="N37" s="11">
        <f t="shared" si="3"/>
        <v>0</v>
      </c>
      <c r="O37" s="11">
        <f t="shared" si="4"/>
        <v>0</v>
      </c>
      <c r="P37" s="11">
        <f t="shared" si="5"/>
        <v>0</v>
      </c>
    </row>
    <row r="38" spans="1:16" ht="15" customHeight="1" thickTop="1" x14ac:dyDescent="0.45">
      <c r="A38" s="8">
        <v>22</v>
      </c>
      <c r="B38" s="5" t="s">
        <v>40</v>
      </c>
      <c r="C38" s="5" t="s">
        <v>40</v>
      </c>
      <c r="D38" s="4" t="n">
        <v>0.0</v>
      </c>
      <c r="E38" s="4" t="n">
        <v>0.0</v>
      </c>
      <c r="F38" s="4">
        <f t="shared" si="0"/>
        <v>0</v>
      </c>
      <c r="G38" s="4" t="n">
        <v>0.0</v>
      </c>
      <c r="H38" s="4" t="n">
        <v>0.0</v>
      </c>
      <c r="I38" s="4">
        <f t="shared" si="1"/>
        <v>0</v>
      </c>
      <c r="J38" s="4" t="n">
        <v>0.0</v>
      </c>
      <c r="K38" s="4" t="n">
        <v>0.0</v>
      </c>
      <c r="L38" s="4">
        <f t="shared" si="2"/>
        <v>0</v>
      </c>
      <c r="M38" s="5" t="s">
        <v>69</v>
      </c>
      <c r="N38" s="6">
        <f t="shared" si="3"/>
        <v>0</v>
      </c>
      <c r="O38" s="6">
        <f t="shared" si="4"/>
        <v>0</v>
      </c>
      <c r="P38" s="6">
        <f t="shared" si="5"/>
        <v>0</v>
      </c>
    </row>
    <row r="39" spans="1:16" ht="15" customHeight="1" x14ac:dyDescent="0.45">
      <c r="A39" s="8">
        <v>23</v>
      </c>
      <c r="B39" s="8" t="s">
        <v>41</v>
      </c>
      <c r="C39" s="8" t="s">
        <v>41</v>
      </c>
      <c r="D39" s="7" t="n">
        <v>18352.0</v>
      </c>
      <c r="E39" s="7" t="n">
        <v>18023.0</v>
      </c>
      <c r="F39" s="7">
        <f t="shared" si="0"/>
        <v>0</v>
      </c>
      <c r="G39" s="7" t="n">
        <v>9233.0</v>
      </c>
      <c r="H39" s="7" t="n">
        <v>8970.0</v>
      </c>
      <c r="I39" s="7">
        <f t="shared" si="1"/>
        <v>0</v>
      </c>
      <c r="J39" s="7" t="n">
        <v>9119.0</v>
      </c>
      <c r="K39" s="7" t="n">
        <v>9053.0</v>
      </c>
      <c r="L39" s="7">
        <f t="shared" si="2"/>
        <v>0</v>
      </c>
      <c r="M39" s="5" t="s">
        <v>70</v>
      </c>
      <c r="N39" s="9">
        <f t="shared" si="3"/>
        <v>0</v>
      </c>
      <c r="O39" s="9">
        <f t="shared" si="4"/>
        <v>0</v>
      </c>
      <c r="P39" s="9">
        <f t="shared" si="5"/>
        <v>0</v>
      </c>
    </row>
    <row r="40" spans="1:16" ht="15" customHeight="1" x14ac:dyDescent="0.45">
      <c r="A40" s="8">
        <v>24</v>
      </c>
      <c r="B40" s="8" t="s">
        <v>42</v>
      </c>
      <c r="C40" s="8" t="s">
        <v>42</v>
      </c>
      <c r="D40" s="7" t="n">
        <v>46189.0</v>
      </c>
      <c r="E40" s="7" t="n">
        <v>45961.0</v>
      </c>
      <c r="F40" s="7">
        <f t="shared" si="0"/>
        <v>0</v>
      </c>
      <c r="G40" s="7" t="n">
        <v>21608.0</v>
      </c>
      <c r="H40" s="7" t="n">
        <v>21292.0</v>
      </c>
      <c r="I40" s="7">
        <f t="shared" si="1"/>
        <v>0</v>
      </c>
      <c r="J40" s="7" t="n">
        <v>24581.0</v>
      </c>
      <c r="K40" s="7" t="n">
        <v>24669.0</v>
      </c>
      <c r="L40" s="7">
        <f t="shared" si="2"/>
        <v>0</v>
      </c>
      <c r="M40" s="5" t="s">
        <v>70</v>
      </c>
      <c r="N40" s="9">
        <f t="shared" si="3"/>
        <v>0</v>
      </c>
      <c r="O40" s="9">
        <f t="shared" si="4"/>
        <v>0</v>
      </c>
      <c r="P40" s="9">
        <f t="shared" si="5"/>
        <v>0</v>
      </c>
    </row>
    <row r="41" spans="1:16" ht="15" customHeight="1" x14ac:dyDescent="0.45">
      <c r="A41" s="21">
        <v>25</v>
      </c>
      <c r="B41" s="21" t="s">
        <v>61</v>
      </c>
      <c r="C41" s="8" t="s">
        <v>43</v>
      </c>
      <c r="D41" s="7" t="n">
        <v>34336.0</v>
      </c>
      <c r="E41" s="7" t="n">
        <v>33849.0</v>
      </c>
      <c r="F41" s="7">
        <f t="shared" si="0"/>
        <v>0</v>
      </c>
      <c r="G41" s="7" t="n">
        <v>14640.0</v>
      </c>
      <c r="H41" s="7" t="n">
        <v>14089.0</v>
      </c>
      <c r="I41" s="7">
        <f t="shared" si="1"/>
        <v>0</v>
      </c>
      <c r="J41" s="7" t="n">
        <v>19696.0</v>
      </c>
      <c r="K41" s="7" t="n">
        <v>19760.0</v>
      </c>
      <c r="L41" s="7">
        <f t="shared" si="2"/>
        <v>0</v>
      </c>
      <c r="M41" s="5" t="s">
        <v>70</v>
      </c>
      <c r="N41" s="9">
        <f t="shared" si="3"/>
        <v>0</v>
      </c>
      <c r="O41" s="9">
        <f t="shared" si="4"/>
        <v>0</v>
      </c>
      <c r="P41" s="9">
        <f t="shared" si="5"/>
        <v>0</v>
      </c>
    </row>
    <row r="42" spans="1:16" ht="15" customHeight="1" x14ac:dyDescent="0.45">
      <c r="A42" s="21"/>
      <c r="B42" s="21"/>
      <c r="C42" s="8" t="s">
        <v>44</v>
      </c>
      <c r="D42" s="7" t="n">
        <v>7144.0</v>
      </c>
      <c r="E42" s="7" t="n">
        <v>7376.0</v>
      </c>
      <c r="F42" s="7">
        <f t="shared" si="0"/>
        <v>0</v>
      </c>
      <c r="G42" s="7" t="n">
        <v>4055.0</v>
      </c>
      <c r="H42" s="7" t="n">
        <v>4057.0</v>
      </c>
      <c r="I42" s="7">
        <f t="shared" si="1"/>
        <v>0</v>
      </c>
      <c r="J42" s="7" t="n">
        <v>3089.0</v>
      </c>
      <c r="K42" s="7" t="n">
        <v>3319.0</v>
      </c>
      <c r="L42" s="7">
        <f t="shared" si="2"/>
        <v>0</v>
      </c>
      <c r="M42" s="5" t="s">
        <v>70</v>
      </c>
      <c r="N42" s="9">
        <f t="shared" si="3"/>
        <v>0</v>
      </c>
      <c r="O42" s="9">
        <f t="shared" si="4"/>
        <v>0</v>
      </c>
      <c r="P42" s="9">
        <f t="shared" si="5"/>
        <v>0</v>
      </c>
    </row>
    <row r="43" spans="1:16" ht="15" customHeight="1" thickBot="1" x14ac:dyDescent="0.5">
      <c r="A43" s="21"/>
      <c r="B43" s="24" t="s">
        <v>17</v>
      </c>
      <c r="C43" s="24"/>
      <c r="D43" s="10">
        <f>SUM(D41:D42)</f>
        <v>0</v>
      </c>
      <c r="E43" s="10">
        <f>SUM(E41:E42)</f>
        <v>0</v>
      </c>
      <c r="F43" s="10">
        <f>SUM(D43:E43)</f>
        <v>0</v>
      </c>
      <c r="G43" s="10">
        <f>SUM(G41:G42)</f>
        <v>0</v>
      </c>
      <c r="H43" s="10">
        <f>SUM(H41:H42)</f>
        <v>0</v>
      </c>
      <c r="I43" s="10">
        <f>SUM(G43:H43)</f>
        <v>0</v>
      </c>
      <c r="J43" s="10">
        <f>SUM(J41:J42)</f>
        <v>0</v>
      </c>
      <c r="K43" s="10">
        <f>SUM(K41:K42)</f>
        <v>0</v>
      </c>
      <c r="L43" s="10">
        <f>SUM(J43:K43)</f>
        <v>0</v>
      </c>
      <c r="M43" s="3" t="str">
        <f>IF(COUNTIF(M41:M42,"")&gt;0,"",IF(COUNTIF(M41:M42,"今回")&gt;0,"今回",IF(COUNTIF(M41:M42,"確定")&gt;0,"確定","")))</f>
        <v/>
      </c>
      <c r="N43" s="11">
        <f t="shared" si="3"/>
        <v>0</v>
      </c>
      <c r="O43" s="11">
        <f t="shared" si="4"/>
        <v>0</v>
      </c>
      <c r="P43" s="11">
        <f t="shared" si="5"/>
        <v>0</v>
      </c>
    </row>
    <row r="44" spans="1:16" ht="15" customHeight="1" thickTop="1" x14ac:dyDescent="0.45">
      <c r="A44" s="8">
        <v>26</v>
      </c>
      <c r="B44" s="5" t="s">
        <v>45</v>
      </c>
      <c r="C44" s="5" t="s">
        <v>45</v>
      </c>
      <c r="D44" s="4" t="n">
        <v>66514.0</v>
      </c>
      <c r="E44" s="4" t="n">
        <v>66146.0</v>
      </c>
      <c r="F44" s="4">
        <f t="shared" si="0"/>
        <v>0</v>
      </c>
      <c r="G44" s="4" t="n">
        <v>29739.0</v>
      </c>
      <c r="H44" s="4" t="n">
        <v>29081.0</v>
      </c>
      <c r="I44" s="4">
        <f t="shared" si="1"/>
        <v>0</v>
      </c>
      <c r="J44" s="4" t="n">
        <v>36775.0</v>
      </c>
      <c r="K44" s="4" t="n">
        <v>37065.0</v>
      </c>
      <c r="L44" s="4">
        <f t="shared" si="2"/>
        <v>0</v>
      </c>
      <c r="M44" s="5" t="s">
        <v>70</v>
      </c>
      <c r="N44" s="6">
        <f t="shared" si="3"/>
        <v>0</v>
      </c>
      <c r="O44" s="6">
        <f t="shared" si="4"/>
        <v>0</v>
      </c>
      <c r="P44" s="6">
        <f t="shared" si="5"/>
        <v>0</v>
      </c>
    </row>
    <row r="45" spans="1:16" ht="15" customHeight="1" x14ac:dyDescent="0.45">
      <c r="A45" s="8">
        <v>27</v>
      </c>
      <c r="B45" s="8" t="s">
        <v>46</v>
      </c>
      <c r="C45" s="8" t="s">
        <v>46</v>
      </c>
      <c r="D45" s="7" t="n">
        <v>93609.0</v>
      </c>
      <c r="E45" s="7" t="n">
        <v>96408.0</v>
      </c>
      <c r="F45" s="7">
        <f t="shared" si="0"/>
        <v>0</v>
      </c>
      <c r="G45" s="7" t="n">
        <v>44994.0</v>
      </c>
      <c r="H45" s="7" t="n">
        <v>47164.0</v>
      </c>
      <c r="I45" s="7">
        <f t="shared" si="1"/>
        <v>0</v>
      </c>
      <c r="J45" s="7" t="n">
        <v>48615.0</v>
      </c>
      <c r="K45" s="7" t="n">
        <v>49244.0</v>
      </c>
      <c r="L45" s="7">
        <f t="shared" si="2"/>
        <v>0</v>
      </c>
      <c r="M45" s="5" t="s">
        <v>70</v>
      </c>
      <c r="N45" s="9">
        <f t="shared" si="3"/>
        <v>0</v>
      </c>
      <c r="O45" s="9">
        <f t="shared" si="4"/>
        <v>0</v>
      </c>
      <c r="P45" s="9">
        <f t="shared" si="5"/>
        <v>0</v>
      </c>
    </row>
    <row r="46" spans="1:16" ht="15" customHeight="1" x14ac:dyDescent="0.45">
      <c r="A46" s="8">
        <v>28</v>
      </c>
      <c r="B46" s="8" t="s">
        <v>47</v>
      </c>
      <c r="C46" s="8" t="s">
        <v>47</v>
      </c>
      <c r="D46" s="7" t="n">
        <v>52058.0</v>
      </c>
      <c r="E46" s="7" t="n">
        <v>52653.0</v>
      </c>
      <c r="F46" s="7">
        <f t="shared" si="0"/>
        <v>0</v>
      </c>
      <c r="G46" s="7" t="n">
        <v>24796.0</v>
      </c>
      <c r="H46" s="7" t="n">
        <v>25431.0</v>
      </c>
      <c r="I46" s="7">
        <f t="shared" si="1"/>
        <v>0</v>
      </c>
      <c r="J46" s="7" t="n">
        <v>27262.0</v>
      </c>
      <c r="K46" s="7" t="n">
        <v>27222.0</v>
      </c>
      <c r="L46" s="7">
        <f t="shared" si="2"/>
        <v>0</v>
      </c>
      <c r="M46" s="5" t="s">
        <v>70</v>
      </c>
      <c r="N46" s="9">
        <f t="shared" si="3"/>
        <v>0</v>
      </c>
      <c r="O46" s="9">
        <f t="shared" si="4"/>
        <v>0</v>
      </c>
      <c r="P46" s="9">
        <f t="shared" si="5"/>
        <v>0</v>
      </c>
    </row>
    <row r="47" spans="1:16" ht="15" customHeight="1" x14ac:dyDescent="0.45">
      <c r="A47" s="8">
        <v>29</v>
      </c>
      <c r="B47" s="8" t="s">
        <v>48</v>
      </c>
      <c r="C47" s="8" t="s">
        <v>48</v>
      </c>
      <c r="D47" s="7" t="n">
        <v>0.0</v>
      </c>
      <c r="E47" s="7" t="n">
        <v>0.0</v>
      </c>
      <c r="F47" s="7">
        <f t="shared" si="0"/>
        <v>0</v>
      </c>
      <c r="G47" s="7" t="n">
        <v>0.0</v>
      </c>
      <c r="H47" s="7" t="n">
        <v>0.0</v>
      </c>
      <c r="I47" s="7">
        <f t="shared" si="1"/>
        <v>0</v>
      </c>
      <c r="J47" s="7" t="n">
        <v>0.0</v>
      </c>
      <c r="K47" s="7" t="n">
        <v>0.0</v>
      </c>
      <c r="L47" s="7">
        <f t="shared" si="2"/>
        <v>0</v>
      </c>
      <c r="M47" s="5" t="s">
        <v>69</v>
      </c>
      <c r="N47" s="9">
        <f t="shared" si="3"/>
        <v>0</v>
      </c>
      <c r="O47" s="9">
        <f t="shared" si="4"/>
        <v>0</v>
      </c>
      <c r="P47" s="9">
        <f t="shared" si="5"/>
        <v>0</v>
      </c>
    </row>
    <row r="48" spans="1:16" ht="15" customHeight="1" x14ac:dyDescent="0.45">
      <c r="A48" s="8">
        <v>30</v>
      </c>
      <c r="B48" s="8" t="s">
        <v>49</v>
      </c>
      <c r="C48" s="8" t="s">
        <v>49</v>
      </c>
      <c r="D48" s="7" t="n">
        <v>40971.0</v>
      </c>
      <c r="E48" s="7" t="n">
        <v>40652.0</v>
      </c>
      <c r="F48" s="7">
        <f t="shared" si="0"/>
        <v>0</v>
      </c>
      <c r="G48" s="7" t="n">
        <v>20230.0</v>
      </c>
      <c r="H48" s="7" t="n">
        <v>19941.0</v>
      </c>
      <c r="I48" s="7">
        <f t="shared" si="1"/>
        <v>0</v>
      </c>
      <c r="J48" s="7" t="n">
        <v>20741.0</v>
      </c>
      <c r="K48" s="7" t="n">
        <v>20711.0</v>
      </c>
      <c r="L48" s="7">
        <f t="shared" si="2"/>
        <v>0</v>
      </c>
      <c r="M48" s="5" t="s">
        <v>70</v>
      </c>
      <c r="N48" s="9">
        <f t="shared" si="3"/>
        <v>0</v>
      </c>
      <c r="O48" s="9">
        <f t="shared" si="4"/>
        <v>0</v>
      </c>
      <c r="P48" s="9">
        <f t="shared" si="5"/>
        <v>0</v>
      </c>
    </row>
    <row r="49" spans="1:16" ht="15" customHeight="1" x14ac:dyDescent="0.45">
      <c r="A49" s="8">
        <v>31</v>
      </c>
      <c r="B49" s="8" t="s">
        <v>50</v>
      </c>
      <c r="C49" s="8" t="s">
        <v>50</v>
      </c>
      <c r="D49" s="7" t="n">
        <v>37229.0</v>
      </c>
      <c r="E49" s="7" t="n">
        <v>38355.0</v>
      </c>
      <c r="F49" s="7">
        <f t="shared" si="0"/>
        <v>0</v>
      </c>
      <c r="G49" s="7" t="n">
        <v>19144.0</v>
      </c>
      <c r="H49" s="7" t="n">
        <v>19259.0</v>
      </c>
      <c r="I49" s="7">
        <f t="shared" si="1"/>
        <v>0</v>
      </c>
      <c r="J49" s="7" t="n">
        <v>18085.0</v>
      </c>
      <c r="K49" s="7" t="n">
        <v>19096.0</v>
      </c>
      <c r="L49" s="7">
        <f t="shared" si="2"/>
        <v>0</v>
      </c>
      <c r="M49" s="5" t="s">
        <v>70</v>
      </c>
      <c r="N49" s="9">
        <f t="shared" si="3"/>
        <v>0</v>
      </c>
      <c r="O49" s="9">
        <f t="shared" si="4"/>
        <v>0</v>
      </c>
      <c r="P49" s="9">
        <f t="shared" si="5"/>
        <v>0</v>
      </c>
    </row>
    <row r="50" spans="1:16" ht="15" customHeight="1" x14ac:dyDescent="0.45">
      <c r="A50" s="8">
        <v>32</v>
      </c>
      <c r="B50" s="8" t="s">
        <v>51</v>
      </c>
      <c r="C50" s="8" t="s">
        <v>51</v>
      </c>
      <c r="D50" s="7" t="n">
        <v>0.0</v>
      </c>
      <c r="E50" s="7" t="n">
        <v>0.0</v>
      </c>
      <c r="F50" s="7">
        <f t="shared" si="0"/>
        <v>0</v>
      </c>
      <c r="G50" s="7" t="n">
        <v>0.0</v>
      </c>
      <c r="H50" s="7" t="n">
        <v>0.0</v>
      </c>
      <c r="I50" s="7">
        <f t="shared" si="1"/>
        <v>0</v>
      </c>
      <c r="J50" s="7" t="n">
        <v>0.0</v>
      </c>
      <c r="K50" s="7" t="n">
        <v>0.0</v>
      </c>
      <c r="L50" s="7">
        <f t="shared" si="2"/>
        <v>0</v>
      </c>
      <c r="M50" s="5" t="s">
        <v>69</v>
      </c>
      <c r="N50" s="9">
        <f t="shared" si="3"/>
        <v>0</v>
      </c>
      <c r="O50" s="9">
        <f t="shared" si="4"/>
        <v>0</v>
      </c>
      <c r="P50" s="9">
        <f t="shared" si="5"/>
        <v>0</v>
      </c>
    </row>
    <row r="51" spans="1:16" ht="15" customHeight="1" x14ac:dyDescent="0.45">
      <c r="A51" s="8">
        <v>33</v>
      </c>
      <c r="B51" s="8" t="s">
        <v>52</v>
      </c>
      <c r="C51" s="8" t="s">
        <v>52</v>
      </c>
      <c r="D51" s="7" t="n">
        <v>0.0</v>
      </c>
      <c r="E51" s="7" t="n">
        <v>0.0</v>
      </c>
      <c r="F51" s="7">
        <f t="shared" si="0"/>
        <v>0</v>
      </c>
      <c r="G51" s="7" t="n">
        <v>0.0</v>
      </c>
      <c r="H51" s="7" t="n">
        <v>0.0</v>
      </c>
      <c r="I51" s="7">
        <f t="shared" si="1"/>
        <v>0</v>
      </c>
      <c r="J51" s="7" t="n">
        <v>0.0</v>
      </c>
      <c r="K51" s="7" t="n">
        <v>0.0</v>
      </c>
      <c r="L51" s="7">
        <f t="shared" si="2"/>
        <v>0</v>
      </c>
      <c r="M51" s="5" t="s">
        <v>69</v>
      </c>
      <c r="N51" s="9">
        <f t="shared" si="3"/>
        <v>0</v>
      </c>
      <c r="O51" s="9">
        <f t="shared" si="4"/>
        <v>0</v>
      </c>
      <c r="P51" s="9">
        <f t="shared" si="5"/>
        <v>0</v>
      </c>
    </row>
    <row r="52" spans="1:16" ht="15" customHeight="1" x14ac:dyDescent="0.45">
      <c r="A52" s="8">
        <v>34</v>
      </c>
      <c r="B52" s="8" t="s">
        <v>53</v>
      </c>
      <c r="C52" s="8" t="s">
        <v>53</v>
      </c>
      <c r="D52" s="7" t="n">
        <v>0.0</v>
      </c>
      <c r="E52" s="7" t="n">
        <v>0.0</v>
      </c>
      <c r="F52" s="7">
        <f t="shared" si="0"/>
        <v>0</v>
      </c>
      <c r="G52" s="7" t="n">
        <v>0.0</v>
      </c>
      <c r="H52" s="7" t="n">
        <v>0.0</v>
      </c>
      <c r="I52" s="7">
        <f t="shared" si="1"/>
        <v>0</v>
      </c>
      <c r="J52" s="7" t="n">
        <v>0.0</v>
      </c>
      <c r="K52" s="7" t="n">
        <v>0.0</v>
      </c>
      <c r="L52" s="7">
        <f t="shared" si="2"/>
        <v>0</v>
      </c>
      <c r="M52" s="5" t="s">
        <v>69</v>
      </c>
      <c r="N52" s="9">
        <f t="shared" si="3"/>
        <v>0</v>
      </c>
      <c r="O52" s="9">
        <f t="shared" si="4"/>
        <v>0</v>
      </c>
      <c r="P52" s="9">
        <f t="shared" si="5"/>
        <v>0</v>
      </c>
    </row>
    <row r="53" spans="1:16" ht="15" customHeight="1" thickBot="1" x14ac:dyDescent="0.5">
      <c r="A53" s="24" t="s">
        <v>54</v>
      </c>
      <c r="B53" s="24"/>
      <c r="C53" s="24"/>
      <c r="D53" s="10">
        <f>SUM(D44:D52,D38:D41,D35,D24:D32,D20:D21,D12:D15,D5,D17)</f>
        <v>0</v>
      </c>
      <c r="E53" s="10">
        <f t="shared" ref="E53:G53" si="7">SUM(E44:E52,E38:E41,E35,E24:E32,E20:E21,E12:E15,E5,E17)</f>
        <v>0</v>
      </c>
      <c r="F53" s="10">
        <f t="shared" si="7"/>
        <v>0</v>
      </c>
      <c r="G53" s="10">
        <f t="shared" si="7"/>
        <v>0</v>
      </c>
      <c r="H53" s="10">
        <f t="shared" ref="H53" si="8">SUM(H44:H52,H38:H41,H35,H24:H32,H20:H21,H12:H15,H5,H17)</f>
        <v>0</v>
      </c>
      <c r="I53" s="10">
        <f t="shared" ref="I53:J53" si="9">SUM(I44:I52,I38:I41,I35,I24:I32,I20:I21,I12:I15,I5,I17)</f>
        <v>0</v>
      </c>
      <c r="J53" s="10">
        <f t="shared" si="9"/>
        <v>0</v>
      </c>
      <c r="K53" s="10">
        <f t="shared" ref="K53" si="10">SUM(K44:K52,K38:K41,K35,K24:K32,K20:K21,K12:K15,K5,K17)</f>
        <v>0</v>
      </c>
      <c r="L53" s="10">
        <f t="shared" ref="L53" si="11">SUM(L44:L52,L38:L41,L35,L24:L32,L20:L21,L12:L15,L5,L17)</f>
        <v>0</v>
      </c>
      <c r="M53" s="3" t="str">
        <f>IF(COUNTIF(M5,"")+COUNTIF(M12:M15,"")+COUNTIF(M20:M21,"")+COUNTIF(M24:M32,"")+COUNTIF(M35,"")+COUNTIF(M38:M41,"")+COUNTIF(M44:M52,"")+COUNTIF(M17,"")&gt;0,"",IF(COUNTIF(M5,"今回")+COUNTIF(M12:M15,"今回")+COUNTIF(M20:M21,"今回")+COUNTIF(M24:M32,"今回")+COUNTIF(M35,"今回")+COUNTIF(M38:M41,"今回")+COUNTIF(M44:M52,"今回")+COUNTIF(M17,"今回")&gt;0,"今回",IF(COUNTIF(M5,"確定")+COUNTIF(M12:M15,"確定")+COUNTIF(M20:M21,"確定")+COUNTIF(M24:M32,"確定")+COUNTIF(M35,"確定")+COUNTIF(M38:M41,"確定")+COUNTIF(M44:M52,"確定")+COUNTIF(M17,"確定")&gt;0,"確定","")))</f>
        <v/>
      </c>
      <c r="N53" s="11">
        <f>IFERROR(G53/D53*100,0)</f>
        <v>0</v>
      </c>
      <c r="O53" s="11">
        <f>IFERROR(H53/E53*100,0)</f>
        <v>0</v>
      </c>
      <c r="P53" s="11">
        <f>IFERROR(I53/F53*100,0)</f>
        <v>0</v>
      </c>
    </row>
    <row r="54" spans="1:16" ht="15" customHeight="1" thickTop="1" thickBot="1" x14ac:dyDescent="0.5">
      <c r="A54" s="18" t="s">
        <v>55</v>
      </c>
      <c r="B54" s="18"/>
      <c r="C54" s="18"/>
      <c r="D54" s="12">
        <f>SUM(D42,D36,D33,D22,D18:D19,D6:D10,D16)</f>
        <v>0</v>
      </c>
      <c r="E54" s="12">
        <f t="shared" ref="E54:G54" si="12">SUM(E42,E36,E33,E22,E18:E19,E6:E10,E16)</f>
        <v>0</v>
      </c>
      <c r="F54" s="12">
        <f t="shared" si="12"/>
        <v>0</v>
      </c>
      <c r="G54" s="12">
        <f t="shared" si="12"/>
        <v>0</v>
      </c>
      <c r="H54" s="12">
        <f t="shared" ref="H54:L54" si="13">SUM(H42,H36,H33,H22,H18:H19,H6:H10,H16)</f>
        <v>0</v>
      </c>
      <c r="I54" s="12">
        <f t="shared" si="13"/>
        <v>0</v>
      </c>
      <c r="J54" s="12">
        <f t="shared" si="13"/>
        <v>0</v>
      </c>
      <c r="K54" s="12">
        <f t="shared" si="13"/>
        <v>0</v>
      </c>
      <c r="L54" s="12">
        <f t="shared" si="13"/>
        <v>0</v>
      </c>
      <c r="M54" s="13" t="str">
        <f>IF(COUNTIF(M6:M10,"")+COUNTIF(M18:M19,"")+COUNTIF(M22,"")+COUNTIF(M33,"")+COUNTIF(M36,"")+COUNTIF(M42,"")+COUNTIF(M16,"")&gt;0,"",IF(COUNTIF(M6:M10,"今回")+COUNTIF(M18:M19,"今回")+COUNTIF(M22,"今回")+COUNTIF(M33,"今回")+COUNTIF(M36,"今回")+COUNTIF(M42,"今回")+COUNTIF(M16,"今回")&gt;0,"今回",IF(COUNTIF(M6:M10,"確定")+COUNTIF(M18:M19,"確定")+COUNTIF(M22,"確定")+COUNTIF(M33,"確定")+COUNTIF(M36,"確定")+COUNTIF(M42,"確定")+COUNTIF(M16,"確定")&gt;0,"確定","")))</f>
        <v/>
      </c>
      <c r="N54" s="14">
        <f t="shared" si="3"/>
        <v>0</v>
      </c>
      <c r="O54" s="14">
        <f t="shared" si="4"/>
        <v>0</v>
      </c>
      <c r="P54" s="14">
        <f t="shared" si="5"/>
        <v>0</v>
      </c>
    </row>
    <row r="55" spans="1:16" ht="15" customHeight="1" thickTop="1" thickBot="1" x14ac:dyDescent="0.5">
      <c r="A55" s="22" t="s">
        <v>56</v>
      </c>
      <c r="B55" s="22"/>
      <c r="C55" s="22"/>
      <c r="D55" s="15">
        <f>D53+D54</f>
        <v>0</v>
      </c>
      <c r="E55" s="15">
        <f t="shared" ref="E55:L55" si="14">E53+E54</f>
        <v>0</v>
      </c>
      <c r="F55" s="15">
        <f t="shared" si="14"/>
        <v>0</v>
      </c>
      <c r="G55" s="15">
        <f t="shared" si="14"/>
        <v>0</v>
      </c>
      <c r="H55" s="15">
        <f t="shared" si="14"/>
        <v>0</v>
      </c>
      <c r="I55" s="15">
        <f t="shared" si="14"/>
        <v>0</v>
      </c>
      <c r="J55" s="15">
        <f t="shared" si="14"/>
        <v>0</v>
      </c>
      <c r="K55" s="15">
        <f t="shared" si="14"/>
        <v>0</v>
      </c>
      <c r="L55" s="15">
        <f t="shared" si="14"/>
        <v>0</v>
      </c>
      <c r="M55" s="16" t="str">
        <f>IF(COUNTIF(M53:M54,"")&gt;0,"",IF(COUNTIF(M53:M54,"今回")&gt;0,"今回",IF(COUNTIF(M53:M54,"確定")&gt;0,"確定","")))</f>
        <v/>
      </c>
      <c r="N55" s="17">
        <f t="shared" si="3"/>
        <v>0</v>
      </c>
      <c r="O55" s="17">
        <f t="shared" si="4"/>
        <v>0</v>
      </c>
      <c r="P55" s="17">
        <f t="shared" si="5"/>
        <v>0</v>
      </c>
    </row>
    <row r="56" spans="1:16" ht="15" customHeight="1" thickTop="1" x14ac:dyDescent="0.45"/>
  </sheetData>
  <mergeCells count="30">
    <mergeCell ref="N1:P1"/>
    <mergeCell ref="A2:B2"/>
    <mergeCell ref="A32:A34"/>
    <mergeCell ref="B23:C23"/>
    <mergeCell ref="A3:A4"/>
    <mergeCell ref="B3:B4"/>
    <mergeCell ref="C3:C4"/>
    <mergeCell ref="D3:F3"/>
    <mergeCell ref="B11:C11"/>
    <mergeCell ref="N2:P2"/>
    <mergeCell ref="E1:K2"/>
    <mergeCell ref="J3:L3"/>
    <mergeCell ref="A21:A23"/>
    <mergeCell ref="N3:P3"/>
    <mergeCell ref="A54:C54"/>
    <mergeCell ref="M3:M4"/>
    <mergeCell ref="A41:A43"/>
    <mergeCell ref="G3:I3"/>
    <mergeCell ref="A55:C55"/>
    <mergeCell ref="B5:B10"/>
    <mergeCell ref="B21:B22"/>
    <mergeCell ref="B32:B33"/>
    <mergeCell ref="B35:B36"/>
    <mergeCell ref="B41:B42"/>
    <mergeCell ref="A5:A11"/>
    <mergeCell ref="B34:C34"/>
    <mergeCell ref="B37:C37"/>
    <mergeCell ref="B43:C43"/>
    <mergeCell ref="A53:C53"/>
    <mergeCell ref="A35:A37"/>
  </mergeCells>
  <phoneticPr fontId="1"/>
  <pageMargins left="0.39370078740157483" right="0.39370078740157483" top="0.51181102362204722" bottom="0.39370078740157483" header="0.31496062992125984" footer="0.19685039370078741"/>
  <pageSetup paperSize="9" scale="80" orientation="landscape" r:id="rId1"/>
  <headerFooter>
    <oddFooter>&amp;C&amp;P/&amp;N</oddFooter>
  </headerFooter>
  <rowBreaks count="1" manualBreakCount="1">
    <brk id="38" max="15" man="1"/>
  </rowBreaks>
  <ignoredErrors>
    <ignoredError sqref="F11 I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</vt:i4>
      </vt:variant>
    </vt:vector>
  </HeadingPairs>
  <TitlesOfParts>
    <vt:vector size="13" baseType="lpstr">
      <vt:lpstr>帳票</vt:lpstr>
      <vt:lpstr>帳票!Print_Area</vt:lpstr>
      <vt:lpstr>帳票!Print_Titles</vt:lpstr>
      <vt:lpstr>RP040210_DETAIL_確定状況</vt:lpstr>
      <vt:lpstr>RP040210_DETAIL_棄権者数_女</vt:lpstr>
      <vt:lpstr>RP040210_DETAIL_棄権者数_男</vt:lpstr>
      <vt:lpstr>RP040210_DETAIL_投票者数_女</vt:lpstr>
      <vt:lpstr>RP040210_DETAIL_投票者数_男</vt:lpstr>
      <vt:lpstr>RP040210_DETAIL_有権者数_女</vt:lpstr>
      <vt:lpstr>RP040210_DETAIL_有権者数_男</vt:lpstr>
      <vt:lpstr>RP040210_HEAD_タイトル</vt:lpstr>
      <vt:lpstr>RP040210_HEAD_時刻</vt:lpstr>
      <vt:lpstr>RP040210_HEAD_執行日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2022-06-10T06:17:45Z</dcterms:created>
  <dc:creator>永松 潤也</dc:creator>
  <cp:lastModifiedBy>永松 潤也</cp:lastModifiedBy>
  <cp:lastPrinted>2023-03-14T08:56:30Z</cp:lastPrinted>
  <dcterms:modified xsi:type="dcterms:W3CDTF">2023-04-05T00:53:02Z</dcterms:modified>
</cp:coreProperties>
</file>