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2pZQPZUy4v+V0FfDaP7hBHgXcC28E1xrhkpYfpZE+y76IqKIS+ozT5CBtSomiDlFMcDPKw7todKaxN/60Mphg==" workbookSaltValue="QnxT24GAoV0us83Ytrd8vg=="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<sst xmlns="http://schemas.openxmlformats.org/spreadsheetml/2006/main" xmlns:r="http://schemas.openxmlformats.org/officeDocument/2006/relationships" count="112" uniqueCount="112">
  <si>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</si>
  <si>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</si>
  <si>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</si>
  <si>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</si>
  <si>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</si>
  <si>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</si>
  <si>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</si>
  <si>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</si>
  <si>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</si>
  <si>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</si>
  <si>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</si>
  <si>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</si>
  <si>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</si>
  <si>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</si>
  <si>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</si>
  <si>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</si>
  <si>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</si>
  <si>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</si>
  <si>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</si>
  <si>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</si>
  <si>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</si>
  <si>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</si>
  <si>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</si>
  <si>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</si>
  <si>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</si>
  <si>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</si>
  <si>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</si>
  <si>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</si>
  <si>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</si>
  <si>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</si>
  <si>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</si>
  <si>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</si>
  <si>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</si>
  <si>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</si>
  <si>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静岡県　島田市</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</si>
  <si>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</si>
  <si>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</si>
  <si>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</si>
  <si>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</si>
  <si>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</si>
  <si>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</si>
  <si>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</si>
  <si>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</si>
  <si>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</si>
  <si>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</si>
  <si>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</si>
  <si>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</si>
  <si>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</si>
  <si>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</si>
  <si>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</si>
  <si>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</si>
  <si>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</si>
  <si>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</si>
  <si>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</si>
  <si>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</si>
  <si>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</si>
  <si>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</si>
  <si>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</si>
  <si>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</si>
  <si>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</si>
  <si>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</si>
  <si>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</si>
  <si>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</si>
  <si>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</si>
  <si>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</si>
  <si>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</si>
  <si>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</si>
  <si>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</si>
  <si>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</si>
  <si>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</si>
  <si>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</si>
  <si>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</si>
  <si>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</si>
  <si>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本市の経営状況は、経営収支比率及び料金回収率から、数値の低下が見られるものの健全性が保たれていると判断している。
一方で、令和２年４月１日に簡易水道事業を経営統合したことにより、企業債償還額の増加など経営状況への影響も認識しているところである。
さらには、管路経年化率及び管路更新率が示すとおり、老朽化した管路の更新が求められている。
こうした状況の中、令和５年４月１日からの水道料金改定によって、経常収支比率及び料金回収率が改善し、計画的な管路の更新が進捗することで、さらなる経営の安定に繋がるものと考えている。
今後も平成29年度に策定した水道ビジョン・経営戦略に基づき、本市水道事業の将来像である「将来へつなぐ　安全で信頼できる　しまだの水道」を実現するため、着実に事業を進めていく。</t>
    <rPh sb="0" eb="2">
      <t>ホンシ</t>
    </rPh>
    <rPh sb="3" eb="5">
      <t>ケイエイ</t>
    </rPh>
    <rPh sb="5" eb="7">
      <t>ジョウキョウ</t>
    </rPh>
    <rPh sb="9" eb="11">
      <t>ケイエイ</t>
    </rPh>
    <rPh sb="11" eb="13">
      <t>シュウシ</t>
    </rPh>
    <rPh sb="13" eb="15">
      <t>ヒリツ</t>
    </rPh>
    <rPh sb="15" eb="16">
      <t>オヨ</t>
    </rPh>
    <rPh sb="25" eb="27">
      <t>スウチ</t>
    </rPh>
    <rPh sb="28" eb="30">
      <t>テイカ</t>
    </rPh>
    <rPh sb="31" eb="32">
      <t>ミ</t>
    </rPh>
    <rPh sb="38" eb="41">
      <t>ケンゼンセイ</t>
    </rPh>
    <rPh sb="42" eb="43">
      <t>タモ</t>
    </rPh>
    <rPh sb="49" eb="51">
      <t>ハンダン</t>
    </rPh>
    <rPh sb="57" eb="59">
      <t>イッポウ</t>
    </rPh>
    <rPh sb="61" eb="63">
      <t>レイワ</t>
    </rPh>
    <rPh sb="64" eb="65">
      <t>ネン</t>
    </rPh>
    <rPh sb="66" eb="67">
      <t>ガツ</t>
    </rPh>
    <rPh sb="68" eb="69">
      <t>ニチ</t>
    </rPh>
    <rPh sb="70" eb="72">
      <t>カンイ</t>
    </rPh>
    <rPh sb="72" eb="74">
      <t>スイドウ</t>
    </rPh>
    <rPh sb="74" eb="76">
      <t>ジギョウ</t>
    </rPh>
    <rPh sb="77" eb="79">
      <t>ケイエイ</t>
    </rPh>
    <rPh sb="79" eb="81">
      <t>トウゴウ</t>
    </rPh>
    <rPh sb="89" eb="91">
      <t>キギョウ</t>
    </rPh>
    <rPh sb="91" eb="92">
      <t>サイ</t>
    </rPh>
    <rPh sb="92" eb="94">
      <t>ショウカン</t>
    </rPh>
    <rPh sb="94" eb="95">
      <t>ガク</t>
    </rPh>
    <rPh sb="96" eb="98">
      <t>ゾウカ</t>
    </rPh>
    <rPh sb="100" eb="102">
      <t>ケイエイ</t>
    </rPh>
    <rPh sb="102" eb="104">
      <t>ジョウキョウ</t>
    </rPh>
    <rPh sb="106" eb="108">
      <t>エイキョウ</t>
    </rPh>
    <rPh sb="109" eb="111">
      <t>ニンシキ</t>
    </rPh>
    <rPh sb="128" eb="130">
      <t>カンロ</t>
    </rPh>
    <rPh sb="130" eb="133">
      <t>ケイネンカ</t>
    </rPh>
    <rPh sb="133" eb="134">
      <t>リツ</t>
    </rPh>
    <rPh sb="134" eb="135">
      <t>オヨ</t>
    </rPh>
    <rPh sb="136" eb="138">
      <t>カンロ</t>
    </rPh>
    <rPh sb="138" eb="140">
      <t>コウシン</t>
    </rPh>
    <rPh sb="140" eb="141">
      <t>リツ</t>
    </rPh>
    <rPh sb="142" eb="143">
      <t>シメ</t>
    </rPh>
    <rPh sb="153" eb="155">
      <t>カンロ</t>
    </rPh>
    <rPh sb="156" eb="158">
      <t>コウシン</t>
    </rPh>
    <rPh sb="159" eb="160">
      <t>モト</t>
    </rPh>
    <rPh sb="199" eb="201">
      <t>ケイジョウ</t>
    </rPh>
    <rPh sb="227" eb="229">
      <t>シンチョク</t>
    </rPh>
    <rPh sb="245" eb="246">
      <t>ツナ</t>
    </rPh>
    <rPh sb="258" eb="260">
      <t>コンゴ</t>
    </rPh>
    <rPh sb="261" eb="263">
      <t>ヘイセイ</t>
    </rPh>
    <rPh sb="265" eb="267">
      <t>ネンド</t>
    </rPh>
    <rPh sb="268" eb="270">
      <t>サクテイ</t>
    </rPh>
    <rPh sb="272" eb="274">
      <t>スイドウ</t>
    </rPh>
    <rPh sb="279" eb="281">
      <t>ケイエイ</t>
    </rPh>
    <rPh sb="281" eb="283">
      <t>センリャク</t>
    </rPh>
    <rPh sb="284" eb="285">
      <t>モト</t>
    </rPh>
    <rPh sb="288" eb="290">
      <t>ホンシ</t>
    </rPh>
    <rPh sb="290" eb="292">
      <t>スイドウ</t>
    </rPh>
    <rPh sb="292" eb="294">
      <t>ジギョウ</t>
    </rPh>
    <rPh sb="295" eb="298">
      <t>ショウライゾウ</t>
    </rPh>
    <rPh sb="302" eb="304">
      <t>ショウライ</t>
    </rPh>
    <rPh sb="309" eb="311">
      <t>アンゼン</t>
    </rPh>
    <rPh sb="312" eb="314">
      <t>シンライ</t>
    </rPh>
    <rPh sb="322" eb="324">
      <t>スイドウ</t>
    </rPh>
    <rPh sb="326" eb="328">
      <t>ジツゲン</t>
    </rPh>
    <rPh sb="333" eb="335">
      <t>チャクジツ</t>
    </rPh>
    <rPh sb="336" eb="338">
      <t>ジギョウ</t>
    </rPh>
    <rPh sb="339" eb="340">
      <t>スス</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</si>
  <si>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</si>
  <si>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</si>
  <si>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</si>
  <si>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</si>
  <si>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</si>
  <si>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</si>
  <si>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</si>
  <si>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</si>
  <si>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</si>
  <si>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</si>
  <si>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</si>
  <si>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</si>
  <si>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</si>
  <si>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</si>
  <si>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</si>
  <si>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</si>
  <si>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</si>
  <si>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</si>
  <si>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</si>
  <si>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</si>
  <si>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</si>
  <si>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</si>
  <si>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</si>
  <si>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</si>
  <si>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</si>
  <si>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</si>
  <si>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</si>
  <si>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</si>
  <si>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</si>
  <si>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</si>
  <si>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</si>
  <si>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</si>
  <si>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</si>
  <si>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</si>
  <si>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</si>
  <si>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</si>
  <si>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②経常収支比率は、引き続き純利益を計上し、健全経営の水準とされる100％を上回っているものの、令和３年度には、給水収益の減少及び配水池・配水管の除却に伴う資産減耗費の増を主な要因として悪化した。ただし、累積欠損金は生じていないため、累積欠損金比率は０である。
③④令和２年度以降の流動比率及び企業債残高対給水収益比率の悪化は、令和２年４月１日に旧簡易水道事業を経営統合したことに伴い、企業債を引き継ぎ償還額が増加したことが主な要因である。ただし、企業債残高対給水収益比率は、類似団体平均を下回っている。
⑤回収率は100％を超えており、給水に係る費用は給水収益で賄えていることを示している。
⑥給水原価は、類似団体平均値及び令和３年度全国平均と比較して低く抑えられている。経営努力により経常費用が抑えられていることのほか、施設の更新が進んでいないため、減価償却費等の費用が少額であることも考えられる。
⑦施設利用率は類似団体平均値と比較して高いことから、水道施設を効率よく利用できていると考えている。
⑧有収率は類似団体平均値と比較し、10ポイント以上低く、非常に悪い値となっている。管路の老朽化による漏水が主な要因と考えており、老朽管の計画的な更新が求められている。</t>
    <rPh sb="2" eb="4">
      <t>ケイジョウ</t>
    </rPh>
    <rPh sb="4" eb="6">
      <t>シュウシ</t>
    </rPh>
    <rPh sb="6" eb="8">
      <t>ヒリツ</t>
    </rPh>
    <rPh sb="10" eb="11">
      <t>ヒ</t>
    </rPh>
    <rPh sb="12" eb="13">
      <t>ツヅ</t>
    </rPh>
    <rPh sb="14" eb="17">
      <t>ジュンリエキ</t>
    </rPh>
    <rPh sb="18" eb="20">
      <t>ケイジョウ</t>
    </rPh>
    <rPh sb="22" eb="24">
      <t>ケンゼン</t>
    </rPh>
    <rPh sb="24" eb="26">
      <t>ケイエイ</t>
    </rPh>
    <rPh sb="27" eb="29">
      <t>スイジュン</t>
    </rPh>
    <rPh sb="38" eb="40">
      <t>ウワマワ</t>
    </rPh>
    <rPh sb="48" eb="50">
      <t>レイワ</t>
    </rPh>
    <rPh sb="51" eb="53">
      <t>ネンド</t>
    </rPh>
    <rPh sb="56" eb="58">
      <t>キュウスイ</t>
    </rPh>
    <rPh sb="58" eb="60">
      <t>シュウエキ</t>
    </rPh>
    <rPh sb="61" eb="63">
      <t>ゲンショウ</t>
    </rPh>
    <rPh sb="63" eb="64">
      <t>オヨ</t>
    </rPh>
    <rPh sb="65" eb="68">
      <t>ハイスイチ</t>
    </rPh>
    <rPh sb="69" eb="72">
      <t>ハイスイカン</t>
    </rPh>
    <rPh sb="73" eb="75">
      <t>ジョキャク</t>
    </rPh>
    <rPh sb="76" eb="77">
      <t>トモナ</t>
    </rPh>
    <rPh sb="78" eb="80">
      <t>シサン</t>
    </rPh>
    <rPh sb="80" eb="82">
      <t>ゲンモウ</t>
    </rPh>
    <rPh sb="82" eb="83">
      <t>ヒ</t>
    </rPh>
    <rPh sb="84" eb="85">
      <t>ゾウ</t>
    </rPh>
    <rPh sb="86" eb="87">
      <t>オモ</t>
    </rPh>
    <rPh sb="88" eb="90">
      <t>ヨウイン</t>
    </rPh>
    <rPh sb="93" eb="95">
      <t>アッカ</t>
    </rPh>
    <rPh sb="102" eb="104">
      <t>ルイセキ</t>
    </rPh>
    <rPh sb="104" eb="106">
      <t>ケッソン</t>
    </rPh>
    <rPh sb="106" eb="107">
      <t>キン</t>
    </rPh>
    <rPh sb="108" eb="109">
      <t>ショウ</t>
    </rPh>
    <rPh sb="117" eb="119">
      <t>ルイセキ</t>
    </rPh>
    <rPh sb="119" eb="121">
      <t>ケッソン</t>
    </rPh>
    <rPh sb="121" eb="122">
      <t>キン</t>
    </rPh>
    <rPh sb="122" eb="124">
      <t>ヒリツ</t>
    </rPh>
    <rPh sb="133" eb="135">
      <t>レイワ</t>
    </rPh>
    <rPh sb="136" eb="138">
      <t>ネンド</t>
    </rPh>
    <rPh sb="138" eb="140">
      <t>イコウ</t>
    </rPh>
    <rPh sb="141" eb="143">
      <t>リュウドウ</t>
    </rPh>
    <rPh sb="143" eb="145">
      <t>ヒリツ</t>
    </rPh>
    <rPh sb="145" eb="146">
      <t>オヨ</t>
    </rPh>
    <rPh sb="147" eb="149">
      <t>キギョウ</t>
    </rPh>
    <rPh sb="149" eb="150">
      <t>サイ</t>
    </rPh>
    <rPh sb="150" eb="152">
      <t>ザンダカ</t>
    </rPh>
    <rPh sb="152" eb="153">
      <t>タイ</t>
    </rPh>
    <rPh sb="153" eb="155">
      <t>キュウスイ</t>
    </rPh>
    <rPh sb="155" eb="157">
      <t>シュウエキ</t>
    </rPh>
    <rPh sb="157" eb="159">
      <t>ヒリツ</t>
    </rPh>
    <rPh sb="160" eb="162">
      <t>アッカ</t>
    </rPh>
    <rPh sb="164" eb="166">
      <t>レイワ</t>
    </rPh>
    <rPh sb="212" eb="213">
      <t>オモ</t>
    </rPh>
    <rPh sb="214" eb="216">
      <t>ヨウイン</t>
    </rPh>
    <rPh sb="224" eb="226">
      <t>キギョウ</t>
    </rPh>
    <rPh sb="226" eb="227">
      <t>サイ</t>
    </rPh>
    <rPh sb="227" eb="229">
      <t>ザンダカ</t>
    </rPh>
    <rPh sb="229" eb="230">
      <t>タイ</t>
    </rPh>
    <rPh sb="230" eb="232">
      <t>キュウスイ</t>
    </rPh>
    <rPh sb="232" eb="234">
      <t>シュウエキ</t>
    </rPh>
    <rPh sb="234" eb="236">
      <t>ヒリツ</t>
    </rPh>
    <rPh sb="238" eb="240">
      <t>ルイジ</t>
    </rPh>
    <rPh sb="240" eb="242">
      <t>ダンタイ</t>
    </rPh>
    <rPh sb="242" eb="244">
      <t>ヘイキン</t>
    </rPh>
    <rPh sb="245" eb="247">
      <t>シタマワ</t>
    </rPh>
    <rPh sb="254" eb="256">
      <t>カイシュウ</t>
    </rPh>
    <rPh sb="256" eb="257">
      <t>リツ</t>
    </rPh>
    <rPh sb="263" eb="264">
      <t>コ</t>
    </rPh>
    <rPh sb="269" eb="271">
      <t>キュウスイ</t>
    </rPh>
    <rPh sb="272" eb="273">
      <t>カカ</t>
    </rPh>
    <rPh sb="274" eb="276">
      <t>ヒヨウ</t>
    </rPh>
    <rPh sb="277" eb="279">
      <t>キュウスイ</t>
    </rPh>
    <rPh sb="279" eb="281">
      <t>シュウエキ</t>
    </rPh>
    <rPh sb="282" eb="283">
      <t>マカナ</t>
    </rPh>
    <rPh sb="290" eb="291">
      <t>シメ</t>
    </rPh>
    <rPh sb="298" eb="300">
      <t>キュウスイ</t>
    </rPh>
    <rPh sb="300" eb="302">
      <t>ゲンカ</t>
    </rPh>
    <rPh sb="304" eb="306">
      <t>ルイジ</t>
    </rPh>
    <rPh sb="306" eb="308">
      <t>ダンタイ</t>
    </rPh>
    <rPh sb="308" eb="311">
      <t>ヘイキンチ</t>
    </rPh>
    <rPh sb="311" eb="312">
      <t>オヨ</t>
    </rPh>
    <rPh sb="313" eb="315">
      <t>レイワ</t>
    </rPh>
    <rPh sb="316" eb="318">
      <t>ネンド</t>
    </rPh>
    <rPh sb="318" eb="320">
      <t>ゼンコク</t>
    </rPh>
    <rPh sb="320" eb="322">
      <t>ヘイキン</t>
    </rPh>
    <rPh sb="323" eb="325">
      <t>ヒカク</t>
    </rPh>
    <rPh sb="327" eb="328">
      <t>ヒク</t>
    </rPh>
    <rPh sb="329" eb="330">
      <t>オサ</t>
    </rPh>
    <rPh sb="337" eb="339">
      <t>ケイエイ</t>
    </rPh>
    <rPh sb="339" eb="341">
      <t>ドリョク</t>
    </rPh>
    <rPh sb="344" eb="346">
      <t>ケイジョウ</t>
    </rPh>
    <rPh sb="346" eb="348">
      <t>ヒヨウ</t>
    </rPh>
    <rPh sb="349" eb="350">
      <t>オサ</t>
    </rPh>
    <rPh sb="362" eb="364">
      <t>シセツ</t>
    </rPh>
    <rPh sb="365" eb="367">
      <t>コウシン</t>
    </rPh>
    <rPh sb="368" eb="369">
      <t>スス</t>
    </rPh>
    <rPh sb="377" eb="379">
      <t>ゲンカ</t>
    </rPh>
    <rPh sb="379" eb="381">
      <t>ショウキャク</t>
    </rPh>
    <rPh sb="381" eb="382">
      <t>ヒ</t>
    </rPh>
    <rPh sb="382" eb="383">
      <t>トウ</t>
    </rPh>
    <rPh sb="384" eb="386">
      <t>ヒヨウ</t>
    </rPh>
    <rPh sb="387" eb="389">
      <t>ショウガク</t>
    </rPh>
    <rPh sb="395" eb="396">
      <t>カンガ</t>
    </rPh>
    <rPh sb="403" eb="405">
      <t>シセツ</t>
    </rPh>
    <rPh sb="405" eb="407">
      <t>リヨウ</t>
    </rPh>
    <rPh sb="407" eb="408">
      <t>リツ</t>
    </rPh>
    <rPh sb="409" eb="411">
      <t>ルイジ</t>
    </rPh>
    <rPh sb="411" eb="413">
      <t>ダンタイ</t>
    </rPh>
    <rPh sb="413" eb="416">
      <t>ヘイキンチ</t>
    </rPh>
    <rPh sb="417" eb="419">
      <t>ヒカク</t>
    </rPh>
    <rPh sb="421" eb="422">
      <t>タカ</t>
    </rPh>
    <rPh sb="428" eb="430">
      <t>スイドウ</t>
    </rPh>
    <rPh sb="430" eb="432">
      <t>シセツ</t>
    </rPh>
    <rPh sb="433" eb="435">
      <t>コウリツ</t>
    </rPh>
    <rPh sb="437" eb="439">
      <t>リヨウ</t>
    </rPh>
    <rPh sb="445" eb="446">
      <t>カンガ</t>
    </rPh>
    <rPh sb="453" eb="456">
      <t>ユウシュウリツ</t>
    </rPh>
    <rPh sb="457" eb="459">
      <t>ルイジ</t>
    </rPh>
    <rPh sb="459" eb="461">
      <t>ダンタイ</t>
    </rPh>
    <rPh sb="461" eb="463">
      <t>ヘイキン</t>
    </rPh>
    <rPh sb="463" eb="464">
      <t>チ</t>
    </rPh>
    <rPh sb="465" eb="467">
      <t>ヒカク</t>
    </rPh>
    <rPh sb="475" eb="477">
      <t>イジョウ</t>
    </rPh>
    <rPh sb="477" eb="478">
      <t>ヒク</t>
    </rPh>
    <rPh sb="480" eb="482">
      <t>ヒジョウ</t>
    </rPh>
    <rPh sb="483" eb="484">
      <t>ワル</t>
    </rPh>
    <rPh sb="485" eb="486">
      <t>アタイ</t>
    </rPh>
    <rPh sb="493" eb="495">
      <t>カンロ</t>
    </rPh>
    <rPh sb="496" eb="499">
      <t>ロウキュウカ</t>
    </rPh>
    <rPh sb="502" eb="504">
      <t>ロウスイ</t>
    </rPh>
    <rPh sb="505" eb="506">
      <t>オモ</t>
    </rPh>
    <rPh sb="507" eb="509">
      <t>ヨウイン</t>
    </rPh>
    <rPh sb="510" eb="511">
      <t>カンガ</t>
    </rPh>
    <rPh sb="516" eb="518">
      <t>ロウキュウ</t>
    </rPh>
    <rPh sb="518" eb="519">
      <t>カン</t>
    </rPh>
    <rPh sb="520" eb="523">
      <t>ケイカクテキ</t>
    </rPh>
    <rPh sb="524" eb="526">
      <t>コウシン</t>
    </rPh>
    <rPh sb="527" eb="528">
      <t>モト</t>
    </rPh>
    <phoneticPr fontId="1"/>
  </si>
  <si>
    <t>①有形固定資産減価償却率は、類似団体平均値と同様に、施設の老朽化が進行していることを示している。
②管路経年化率は、令和３年度において老朽管の撤去を例年以上に行ったことで改善が見られた。ただし、類似団体及び全国平均を上回っていることからも、管路の更新が進んでいないことが推測できる。
③管路更新率は、類似団体及び全国平均と比較してほぼ同様の値である。管路の更新が進んでいないことを示しており、本市を含めた全国的な傾向であると考える。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ドウヨウ</t>
    </rPh>
    <rPh sb="26" eb="28">
      <t>シセツ</t>
    </rPh>
    <rPh sb="29" eb="32">
      <t>ロウキュウカ</t>
    </rPh>
    <rPh sb="33" eb="35">
      <t>シンコウ</t>
    </rPh>
    <rPh sb="42" eb="43">
      <t>シメ</t>
    </rPh>
    <rPh sb="50" eb="52">
      <t>カンロ</t>
    </rPh>
    <rPh sb="52" eb="55">
      <t>ケイネンカ</t>
    </rPh>
    <rPh sb="55" eb="56">
      <t>リツ</t>
    </rPh>
    <rPh sb="58" eb="60">
      <t>レイワ</t>
    </rPh>
    <rPh sb="61" eb="63">
      <t>ネンド</t>
    </rPh>
    <rPh sb="67" eb="69">
      <t>ロウキュウ</t>
    </rPh>
    <rPh sb="69" eb="70">
      <t>カン</t>
    </rPh>
    <rPh sb="71" eb="73">
      <t>テッキョ</t>
    </rPh>
    <rPh sb="74" eb="76">
      <t>レイネン</t>
    </rPh>
    <rPh sb="76" eb="78">
      <t>イジョウ</t>
    </rPh>
    <rPh sb="79" eb="80">
      <t>オコナ</t>
    </rPh>
    <rPh sb="85" eb="87">
      <t>カイゼン</t>
    </rPh>
    <rPh sb="88" eb="89">
      <t>ミ</t>
    </rPh>
    <rPh sb="97" eb="99">
      <t>ルイジ</t>
    </rPh>
    <rPh sb="99" eb="101">
      <t>ダンタイ</t>
    </rPh>
    <rPh sb="101" eb="102">
      <t>オヨ</t>
    </rPh>
    <rPh sb="103" eb="105">
      <t>ゼンコク</t>
    </rPh>
    <rPh sb="105" eb="107">
      <t>ヘイキン</t>
    </rPh>
    <rPh sb="108" eb="110">
      <t>ウワマワ</t>
    </rPh>
    <rPh sb="120" eb="122">
      <t>カンロ</t>
    </rPh>
    <rPh sb="123" eb="125">
      <t>コウシン</t>
    </rPh>
    <rPh sb="126" eb="127">
      <t>スス</t>
    </rPh>
    <rPh sb="135" eb="137">
      <t>スイソク</t>
    </rPh>
    <rPh sb="143" eb="145">
      <t>カンロ</t>
    </rPh>
    <rPh sb="145" eb="147">
      <t>コウシン</t>
    </rPh>
    <rPh sb="147" eb="148">
      <t>リツ</t>
    </rPh>
    <rPh sb="161" eb="163">
      <t>ヒカク</t>
    </rPh>
    <rPh sb="167" eb="169">
      <t>ドウヨウ</t>
    </rPh>
    <rPh sb="170" eb="171">
      <t>アタイ</t>
    </rPh>
    <rPh sb="175" eb="177">
      <t>カンロ</t>
    </rPh>
    <rPh sb="178" eb="180">
      <t>コウシン</t>
    </rPh>
    <rPh sb="181" eb="182">
      <t>スス</t>
    </rPh>
    <rPh sb="190" eb="191">
      <t>シメ</t>
    </rPh>
    <rPh sb="196" eb="198">
      <t>ホンシ</t>
    </rPh>
    <rPh sb="199" eb="200">
      <t>フク</t>
    </rPh>
    <rPh sb="202" eb="205">
      <t>ゼンコクテキ</t>
    </rPh>
    <rPh sb="206" eb="208">
      <t>ケイコウ</t>
    </rPh>
    <rPh sb="212" eb="213">
      <t>カンガ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</si>
</sst>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0.82</c:v>
                </c:pt>
                <c:pt idx="1">
                  <c:v>0.92</c:v>
                </c:pt>
                <c:pt idx="2">
                  <c:v>1.4</c:v>
                </c:pt>
                <c:pt idx="3">
                  <c:v>0.61</c:v>
                </c:pt>
                <c:pt idx="4">
                  <c:v>0.57999999999999996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0.63</c:v>
                </c:pt>
                <c:pt idx="2">
                  <c:v>0.63</c:v>
                </c:pt>
                <c:pt idx="3">
                  <c:v>0.6</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74.06</c:v>
                </c:pt>
                <c:pt idx="1">
                  <c:v>73.959999999999994</c:v>
                </c:pt>
                <c:pt idx="2">
                  <c:v>73.56</c:v>
                </c:pt>
                <c:pt idx="3">
                  <c:v>75.040000000000006</c:v>
                </c:pt>
                <c:pt idx="4">
                  <c:v>74.010000000000005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59.46</c:v>
                </c:pt>
                <c:pt idx="2">
                  <c:v>59.51</c:v>
                </c:pt>
                <c:pt idx="3">
                  <c:v>59.91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76.099999999999994</c:v>
                </c:pt>
                <c:pt idx="1">
                  <c:v>75.510000000000005</c:v>
                </c:pt>
                <c:pt idx="2">
                  <c:v>74.97</c:v>
                </c:pt>
                <c:pt idx="3">
                  <c:v>73.92</c:v>
                </c:pt>
                <c:pt idx="4">
                  <c:v>73.78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87.41</c:v>
                </c:pt>
                <c:pt idx="2">
                  <c:v>87.08</c:v>
                </c:pt>
                <c:pt idx="3">
                  <c:v>87.26</c:v>
                </c:pt>
                <c:pt idx="4">
                  <c:v>87.57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121.35</c:v>
                </c:pt>
                <c:pt idx="1">
                  <c:v>116.7</c:v>
                </c:pt>
                <c:pt idx="2">
                  <c:v>117.25</c:v>
                </c:pt>
                <c:pt idx="3">
                  <c:v>112</c:v>
                </c:pt>
                <c:pt idx="4">
                  <c:v>106.12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111.44</c:v>
                </c:pt>
                <c:pt idx="2">
                  <c:v>111.17</c:v>
                </c:pt>
                <c:pt idx="3">
                  <c:v>110.91</c:v>
                </c:pt>
                <c:pt idx="4">
                  <c:v>111.49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45.19</c:v>
                </c:pt>
                <c:pt idx="1">
                  <c:v>45.85</c:v>
                </c:pt>
                <c:pt idx="2">
                  <c:v>45.61</c:v>
                </c:pt>
                <c:pt idx="3">
                  <c:v>40.770000000000003</c:v>
                </c:pt>
                <c:pt idx="4">
                  <c:v>41.18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47.62</c:v>
                </c:pt>
                <c:pt idx="2">
                  <c:v>48.55</c:v>
                </c:pt>
                <c:pt idx="3">
                  <c:v>49.2</c:v>
                </c:pt>
                <c:pt idx="4">
                  <c:v>50.01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35.1</c:v>
                </c:pt>
                <c:pt idx="1">
                  <c:v>35.020000000000003</c:v>
                </c:pt>
                <c:pt idx="2">
                  <c:v>38.97</c:v>
                </c:pt>
                <c:pt idx="3">
                  <c:v>38.33</c:v>
                </c:pt>
                <c:pt idx="4">
                  <c:v>28.94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16.27</c:v>
                </c:pt>
                <c:pt idx="2">
                  <c:v>17.11</c:v>
                </c:pt>
                <c:pt idx="3">
                  <c:v>18.329999999999998</c:v>
                </c:pt>
                <c:pt idx="4">
                  <c:v>20.27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1.03</c:v>
                </c:pt>
                <c:pt idx="2">
                  <c:v>0.78</c:v>
                </c:pt>
                <c:pt idx="3">
                  <c:v>0.92</c:v>
                </c:pt>
                <c:pt idx="4">
                  <c:v>0.87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502.77</c:v>
                </c:pt>
                <c:pt idx="1">
                  <c:v>515.35</c:v>
                </c:pt>
                <c:pt idx="2">
                  <c:v>495.07</c:v>
                </c:pt>
                <c:pt idx="3">
                  <c:v>271.85000000000002</c:v>
                </c:pt>
                <c:pt idx="4">
                  <c:v>269.16000000000003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349.83</c:v>
                </c:pt>
                <c:pt idx="2">
                  <c:v>360.86</c:v>
                </c:pt>
                <c:pt idx="3">
                  <c:v>350.79</c:v>
                </c:pt>
                <c:pt idx="4">
                  <c:v>354.57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172.85</c:v>
                </c:pt>
                <c:pt idx="1">
                  <c:v>175.3</c:v>
                </c:pt>
                <c:pt idx="2">
                  <c:v>188.14</c:v>
                </c:pt>
                <c:pt idx="3">
                  <c:v>287.88</c:v>
                </c:pt>
                <c:pt idx="4">
                  <c:v>295.8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314.87</c:v>
                </c:pt>
                <c:pt idx="2">
                  <c:v>309.27999999999997</c:v>
                </c:pt>
                <c:pt idx="3">
                  <c:v>322.92</c:v>
                </c:pt>
                <c:pt idx="4">
                  <c:v>303.45999999999998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121.72</c:v>
                </c:pt>
                <c:pt idx="1">
                  <c:v>116.93</c:v>
                </c:pt>
                <c:pt idx="2">
                  <c:v>117.37</c:v>
                </c:pt>
                <c:pt idx="3">
                  <c:v>110.85</c:v>
                </c:pt>
                <c:pt idx="4">
                  <c:v>104.52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103.54</c:v>
                </c:pt>
                <c:pt idx="2">
                  <c:v>103.32</c:v>
                </c:pt>
                <c:pt idx="3">
                  <c:v>100.85</c:v>
                </c:pt>
                <c:pt idx="4">
                  <c:v>103.79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96.32</c:v>
                </c:pt>
                <c:pt idx="1">
                  <c:v>104.26</c:v>
                </c:pt>
                <c:pt idx="2">
                  <c:v>106.64</c:v>
                </c:pt>
                <c:pt idx="3">
                  <c:v>111.18</c:v>
                </c:pt>
                <c:pt idx="4">
                  <c:v>118.12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167.46</c:v>
                </c:pt>
                <c:pt idx="2">
                  <c:v>168.56</c:v>
                </c:pt>
                <c:pt idx="3">
                  <c:v>167.1</c:v>
                </c:pt>
                <c:pt idx="4">
                  <c:v>167.86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島田市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97028</v>
      </c>
      <c r="AM8" s="29"/>
      <c r="AN8" s="29"/>
      <c r="AO8" s="29"/>
      <c r="AP8" s="29"/>
      <c r="AQ8" s="29"/>
      <c r="AR8" s="29"/>
      <c r="AS8" s="29"/>
      <c r="AT8" s="7">
        <f>データ!$S$6</f>
        <v>315.7</v>
      </c>
      <c r="AU8" s="15"/>
      <c r="AV8" s="15"/>
      <c r="AW8" s="15"/>
      <c r="AX8" s="15"/>
      <c r="AY8" s="15"/>
      <c r="AZ8" s="15"/>
      <c r="BA8" s="15"/>
      <c r="BB8" s="27">
        <f>データ!$T$6</f>
        <v>307.33999999999997</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66.099999999999994</v>
      </c>
      <c r="J10" s="15"/>
      <c r="K10" s="15"/>
      <c r="L10" s="15"/>
      <c r="M10" s="15"/>
      <c r="N10" s="15"/>
      <c r="O10" s="24"/>
      <c r="P10" s="27">
        <f>データ!$P$6</f>
        <v>80.260000000000005</v>
      </c>
      <c r="Q10" s="27"/>
      <c r="R10" s="27"/>
      <c r="S10" s="27"/>
      <c r="T10" s="27"/>
      <c r="U10" s="27"/>
      <c r="V10" s="27"/>
      <c r="W10" s="29">
        <f>データ!$Q$6</f>
        <v>2545</v>
      </c>
      <c r="X10" s="29"/>
      <c r="Y10" s="29"/>
      <c r="Z10" s="29"/>
      <c r="AA10" s="29"/>
      <c r="AB10" s="29"/>
      <c r="AC10" s="29"/>
      <c r="AD10" s="2"/>
      <c r="AE10" s="2"/>
      <c r="AF10" s="2"/>
      <c r="AG10" s="2"/>
      <c r="AH10" s="2"/>
      <c r="AI10" s="2"/>
      <c r="AJ10" s="2"/>
      <c r="AK10" s="2"/>
      <c r="AL10" s="29">
        <f>データ!$U$6</f>
        <v>77666</v>
      </c>
      <c r="AM10" s="29"/>
      <c r="AN10" s="29"/>
      <c r="AO10" s="29"/>
      <c r="AP10" s="29"/>
      <c r="AQ10" s="29"/>
      <c r="AR10" s="29"/>
      <c r="AS10" s="29"/>
      <c r="AT10" s="7">
        <f>データ!$V$6</f>
        <v>53.12</v>
      </c>
      <c r="AU10" s="15"/>
      <c r="AV10" s="15"/>
      <c r="AW10" s="15"/>
      <c r="AX10" s="15"/>
      <c r="AY10" s="15"/>
      <c r="AZ10" s="15"/>
      <c r="BA10" s="15"/>
      <c r="BB10" s="27">
        <f>データ!$W$6</f>
        <v>1462.09</v>
      </c>
      <c r="BC10" s="27"/>
      <c r="BD10" s="27"/>
      <c r="BE10" s="27"/>
      <c r="BF10" s="27"/>
      <c r="BG10" s="27"/>
      <c r="BH10" s="27"/>
      <c r="BI10" s="27"/>
      <c r="BJ10" s="2"/>
      <c r="BK10" s="2"/>
      <c r="BL10" s="38" t="s">
        <v>37</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73</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8</v>
      </c>
      <c r="J84" s="12" t="s">
        <v>29</v>
      </c>
      <c r="K84" s="12" t="s">
        <v>50</v>
      </c>
      <c r="L84" s="12" t="s">
        <v>52</v>
      </c>
      <c r="M84" s="12" t="s">
        <v>33</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y5uytXebxpgrWbO+auLECd+ny27KUBunJUe3TwPDzS+hCBIrl+3WZ1MbQecGcdSQ2KICucB0LMbckohfK2bahg==" saltValue="qyxdmN2flGwbV2kQFe/Ua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61</v>
      </c>
      <c r="E3" s="67" t="s">
        <v>3</v>
      </c>
      <c r="F3" s="67" t="s">
        <v>2</v>
      </c>
      <c r="G3" s="67" t="s">
        <v>25</v>
      </c>
      <c r="H3" s="75" t="s">
        <v>30</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62</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64</v>
      </c>
      <c r="BF4" s="85"/>
      <c r="BG4" s="85"/>
      <c r="BH4" s="85"/>
      <c r="BI4" s="85"/>
      <c r="BJ4" s="85"/>
      <c r="BK4" s="85"/>
      <c r="BL4" s="85"/>
      <c r="BM4" s="85"/>
      <c r="BN4" s="85"/>
      <c r="BO4" s="85"/>
      <c r="BP4" s="85" t="s">
        <v>36</v>
      </c>
      <c r="BQ4" s="85"/>
      <c r="BR4" s="85"/>
      <c r="BS4" s="85"/>
      <c r="BT4" s="85"/>
      <c r="BU4" s="85"/>
      <c r="BV4" s="85"/>
      <c r="BW4" s="85"/>
      <c r="BX4" s="85"/>
      <c r="BY4" s="85"/>
      <c r="BZ4" s="85"/>
      <c r="CA4" s="85" t="s">
        <v>65</v>
      </c>
      <c r="CB4" s="85"/>
      <c r="CC4" s="85"/>
      <c r="CD4" s="85"/>
      <c r="CE4" s="85"/>
      <c r="CF4" s="85"/>
      <c r="CG4" s="85"/>
      <c r="CH4" s="85"/>
      <c r="CI4" s="85"/>
      <c r="CJ4" s="85"/>
      <c r="CK4" s="85"/>
      <c r="CL4" s="85" t="s">
        <v>67</v>
      </c>
      <c r="CM4" s="85"/>
      <c r="CN4" s="85"/>
      <c r="CO4" s="85"/>
      <c r="CP4" s="85"/>
      <c r="CQ4" s="85"/>
      <c r="CR4" s="85"/>
      <c r="CS4" s="85"/>
      <c r="CT4" s="85"/>
      <c r="CU4" s="85"/>
      <c r="CV4" s="85"/>
      <c r="CW4" s="85" t="s">
        <v>68</v>
      </c>
      <c r="CX4" s="85"/>
      <c r="CY4" s="85"/>
      <c r="CZ4" s="85"/>
      <c r="DA4" s="85"/>
      <c r="DB4" s="85"/>
      <c r="DC4" s="85"/>
      <c r="DD4" s="85"/>
      <c r="DE4" s="85"/>
      <c r="DF4" s="85"/>
      <c r="DG4" s="85"/>
      <c r="DH4" s="85" t="s">
        <v>69</v>
      </c>
      <c r="DI4" s="85"/>
      <c r="DJ4" s="85"/>
      <c r="DK4" s="85"/>
      <c r="DL4" s="85"/>
      <c r="DM4" s="85"/>
      <c r="DN4" s="85"/>
      <c r="DO4" s="85"/>
      <c r="DP4" s="85"/>
      <c r="DQ4" s="85"/>
      <c r="DR4" s="85"/>
      <c r="DS4" s="85" t="s">
        <v>63</v>
      </c>
      <c r="DT4" s="85"/>
      <c r="DU4" s="85"/>
      <c r="DV4" s="85"/>
      <c r="DW4" s="85"/>
      <c r="DX4" s="85"/>
      <c r="DY4" s="85"/>
      <c r="DZ4" s="85"/>
      <c r="EA4" s="85"/>
      <c r="EB4" s="85"/>
      <c r="EC4" s="85"/>
      <c r="ED4" s="85" t="s">
        <v>70</v>
      </c>
      <c r="EE4" s="85"/>
      <c r="EF4" s="85"/>
      <c r="EG4" s="85"/>
      <c r="EH4" s="85"/>
      <c r="EI4" s="85"/>
      <c r="EJ4" s="85"/>
      <c r="EK4" s="85"/>
      <c r="EL4" s="85"/>
      <c r="EM4" s="85"/>
      <c r="EN4" s="85"/>
    </row>
    <row r="5" spans="1:144">
      <c r="A5" s="65" t="s">
        <v>28</v>
      </c>
      <c r="B5" s="69"/>
      <c r="C5" s="69"/>
      <c r="D5" s="69"/>
      <c r="E5" s="69"/>
      <c r="F5" s="69"/>
      <c r="G5" s="69"/>
      <c r="H5" s="77" t="s">
        <v>58</v>
      </c>
      <c r="I5" s="77" t="s">
        <v>71</v>
      </c>
      <c r="J5" s="77" t="s">
        <v>72</v>
      </c>
      <c r="K5" s="77" t="s">
        <v>74</v>
      </c>
      <c r="L5" s="77" t="s">
        <v>75</v>
      </c>
      <c r="M5" s="77" t="s">
        <v>5</v>
      </c>
      <c r="N5" s="77" t="s">
        <v>76</v>
      </c>
      <c r="O5" s="77" t="s">
        <v>77</v>
      </c>
      <c r="P5" s="77" t="s">
        <v>78</v>
      </c>
      <c r="Q5" s="77" t="s">
        <v>79</v>
      </c>
      <c r="R5" s="77" t="s">
        <v>80</v>
      </c>
      <c r="S5" s="77" t="s">
        <v>81</v>
      </c>
      <c r="T5" s="77" t="s">
        <v>66</v>
      </c>
      <c r="U5" s="77" t="s">
        <v>82</v>
      </c>
      <c r="V5" s="77" t="s">
        <v>83</v>
      </c>
      <c r="W5" s="77" t="s">
        <v>84</v>
      </c>
      <c r="X5" s="77" t="s">
        <v>85</v>
      </c>
      <c r="Y5" s="77" t="s">
        <v>86</v>
      </c>
      <c r="Z5" s="77" t="s">
        <v>87</v>
      </c>
      <c r="AA5" s="77" t="s">
        <v>0</v>
      </c>
      <c r="AB5" s="77" t="s">
        <v>88</v>
      </c>
      <c r="AC5" s="77" t="s">
        <v>90</v>
      </c>
      <c r="AD5" s="77" t="s">
        <v>91</v>
      </c>
      <c r="AE5" s="77" t="s">
        <v>92</v>
      </c>
      <c r="AF5" s="77" t="s">
        <v>93</v>
      </c>
      <c r="AG5" s="77" t="s">
        <v>94</v>
      </c>
      <c r="AH5" s="77" t="s">
        <v>44</v>
      </c>
      <c r="AI5" s="77" t="s">
        <v>85</v>
      </c>
      <c r="AJ5" s="77" t="s">
        <v>86</v>
      </c>
      <c r="AK5" s="77" t="s">
        <v>87</v>
      </c>
      <c r="AL5" s="77" t="s">
        <v>0</v>
      </c>
      <c r="AM5" s="77" t="s">
        <v>88</v>
      </c>
      <c r="AN5" s="77" t="s">
        <v>90</v>
      </c>
      <c r="AO5" s="77" t="s">
        <v>91</v>
      </c>
      <c r="AP5" s="77" t="s">
        <v>92</v>
      </c>
      <c r="AQ5" s="77" t="s">
        <v>93</v>
      </c>
      <c r="AR5" s="77" t="s">
        <v>94</v>
      </c>
      <c r="AS5" s="77" t="s">
        <v>89</v>
      </c>
      <c r="AT5" s="77" t="s">
        <v>85</v>
      </c>
      <c r="AU5" s="77" t="s">
        <v>86</v>
      </c>
      <c r="AV5" s="77" t="s">
        <v>87</v>
      </c>
      <c r="AW5" s="77" t="s">
        <v>0</v>
      </c>
      <c r="AX5" s="77" t="s">
        <v>88</v>
      </c>
      <c r="AY5" s="77" t="s">
        <v>90</v>
      </c>
      <c r="AZ5" s="77" t="s">
        <v>91</v>
      </c>
      <c r="BA5" s="77" t="s">
        <v>92</v>
      </c>
      <c r="BB5" s="77" t="s">
        <v>93</v>
      </c>
      <c r="BC5" s="77" t="s">
        <v>94</v>
      </c>
      <c r="BD5" s="77" t="s">
        <v>89</v>
      </c>
      <c r="BE5" s="77" t="s">
        <v>85</v>
      </c>
      <c r="BF5" s="77" t="s">
        <v>86</v>
      </c>
      <c r="BG5" s="77" t="s">
        <v>87</v>
      </c>
      <c r="BH5" s="77" t="s">
        <v>0</v>
      </c>
      <c r="BI5" s="77" t="s">
        <v>88</v>
      </c>
      <c r="BJ5" s="77" t="s">
        <v>90</v>
      </c>
      <c r="BK5" s="77" t="s">
        <v>91</v>
      </c>
      <c r="BL5" s="77" t="s">
        <v>92</v>
      </c>
      <c r="BM5" s="77" t="s">
        <v>93</v>
      </c>
      <c r="BN5" s="77" t="s">
        <v>94</v>
      </c>
      <c r="BO5" s="77" t="s">
        <v>89</v>
      </c>
      <c r="BP5" s="77" t="s">
        <v>85</v>
      </c>
      <c r="BQ5" s="77" t="s">
        <v>86</v>
      </c>
      <c r="BR5" s="77" t="s">
        <v>87</v>
      </c>
      <c r="BS5" s="77" t="s">
        <v>0</v>
      </c>
      <c r="BT5" s="77" t="s">
        <v>88</v>
      </c>
      <c r="BU5" s="77" t="s">
        <v>90</v>
      </c>
      <c r="BV5" s="77" t="s">
        <v>91</v>
      </c>
      <c r="BW5" s="77" t="s">
        <v>92</v>
      </c>
      <c r="BX5" s="77" t="s">
        <v>93</v>
      </c>
      <c r="BY5" s="77" t="s">
        <v>94</v>
      </c>
      <c r="BZ5" s="77" t="s">
        <v>89</v>
      </c>
      <c r="CA5" s="77" t="s">
        <v>85</v>
      </c>
      <c r="CB5" s="77" t="s">
        <v>86</v>
      </c>
      <c r="CC5" s="77" t="s">
        <v>87</v>
      </c>
      <c r="CD5" s="77" t="s">
        <v>0</v>
      </c>
      <c r="CE5" s="77" t="s">
        <v>88</v>
      </c>
      <c r="CF5" s="77" t="s">
        <v>90</v>
      </c>
      <c r="CG5" s="77" t="s">
        <v>91</v>
      </c>
      <c r="CH5" s="77" t="s">
        <v>92</v>
      </c>
      <c r="CI5" s="77" t="s">
        <v>93</v>
      </c>
      <c r="CJ5" s="77" t="s">
        <v>94</v>
      </c>
      <c r="CK5" s="77" t="s">
        <v>89</v>
      </c>
      <c r="CL5" s="77" t="s">
        <v>85</v>
      </c>
      <c r="CM5" s="77" t="s">
        <v>86</v>
      </c>
      <c r="CN5" s="77" t="s">
        <v>87</v>
      </c>
      <c r="CO5" s="77" t="s">
        <v>0</v>
      </c>
      <c r="CP5" s="77" t="s">
        <v>88</v>
      </c>
      <c r="CQ5" s="77" t="s">
        <v>90</v>
      </c>
      <c r="CR5" s="77" t="s">
        <v>91</v>
      </c>
      <c r="CS5" s="77" t="s">
        <v>92</v>
      </c>
      <c r="CT5" s="77" t="s">
        <v>93</v>
      </c>
      <c r="CU5" s="77" t="s">
        <v>94</v>
      </c>
      <c r="CV5" s="77" t="s">
        <v>89</v>
      </c>
      <c r="CW5" s="77" t="s">
        <v>85</v>
      </c>
      <c r="CX5" s="77" t="s">
        <v>86</v>
      </c>
      <c r="CY5" s="77" t="s">
        <v>87</v>
      </c>
      <c r="CZ5" s="77" t="s">
        <v>0</v>
      </c>
      <c r="DA5" s="77" t="s">
        <v>88</v>
      </c>
      <c r="DB5" s="77" t="s">
        <v>90</v>
      </c>
      <c r="DC5" s="77" t="s">
        <v>91</v>
      </c>
      <c r="DD5" s="77" t="s">
        <v>92</v>
      </c>
      <c r="DE5" s="77" t="s">
        <v>93</v>
      </c>
      <c r="DF5" s="77" t="s">
        <v>94</v>
      </c>
      <c r="DG5" s="77" t="s">
        <v>89</v>
      </c>
      <c r="DH5" s="77" t="s">
        <v>85</v>
      </c>
      <c r="DI5" s="77" t="s">
        <v>86</v>
      </c>
      <c r="DJ5" s="77" t="s">
        <v>87</v>
      </c>
      <c r="DK5" s="77" t="s">
        <v>0</v>
      </c>
      <c r="DL5" s="77" t="s">
        <v>88</v>
      </c>
      <c r="DM5" s="77" t="s">
        <v>90</v>
      </c>
      <c r="DN5" s="77" t="s">
        <v>91</v>
      </c>
      <c r="DO5" s="77" t="s">
        <v>92</v>
      </c>
      <c r="DP5" s="77" t="s">
        <v>93</v>
      </c>
      <c r="DQ5" s="77" t="s">
        <v>94</v>
      </c>
      <c r="DR5" s="77" t="s">
        <v>89</v>
      </c>
      <c r="DS5" s="77" t="s">
        <v>85</v>
      </c>
      <c r="DT5" s="77" t="s">
        <v>86</v>
      </c>
      <c r="DU5" s="77" t="s">
        <v>87</v>
      </c>
      <c r="DV5" s="77" t="s">
        <v>0</v>
      </c>
      <c r="DW5" s="77" t="s">
        <v>88</v>
      </c>
      <c r="DX5" s="77" t="s">
        <v>90</v>
      </c>
      <c r="DY5" s="77" t="s">
        <v>91</v>
      </c>
      <c r="DZ5" s="77" t="s">
        <v>92</v>
      </c>
      <c r="EA5" s="77" t="s">
        <v>93</v>
      </c>
      <c r="EB5" s="77" t="s">
        <v>94</v>
      </c>
      <c r="EC5" s="77" t="s">
        <v>89</v>
      </c>
      <c r="ED5" s="77" t="s">
        <v>85</v>
      </c>
      <c r="EE5" s="77" t="s">
        <v>86</v>
      </c>
      <c r="EF5" s="77" t="s">
        <v>87</v>
      </c>
      <c r="EG5" s="77" t="s">
        <v>0</v>
      </c>
      <c r="EH5" s="77" t="s">
        <v>88</v>
      </c>
      <c r="EI5" s="77" t="s">
        <v>90</v>
      </c>
      <c r="EJ5" s="77" t="s">
        <v>91</v>
      </c>
      <c r="EK5" s="77" t="s">
        <v>92</v>
      </c>
      <c r="EL5" s="77" t="s">
        <v>93</v>
      </c>
      <c r="EM5" s="77" t="s">
        <v>94</v>
      </c>
      <c r="EN5" s="77" t="s">
        <v>89</v>
      </c>
    </row>
    <row r="6" spans="1:144" s="64" customFormat="1">
      <c r="A6" s="65" t="s">
        <v>95</v>
      </c>
      <c r="B6" s="70">
        <f t="shared" ref="B6:W6" si="1">B7</f>
        <v>2021</v>
      </c>
      <c r="C6" s="70">
        <f t="shared" si="1"/>
        <v>222097</v>
      </c>
      <c r="D6" s="70">
        <f t="shared" si="1"/>
        <v>46</v>
      </c>
      <c r="E6" s="70">
        <f t="shared" si="1"/>
        <v>1</v>
      </c>
      <c r="F6" s="70">
        <f t="shared" si="1"/>
        <v>0</v>
      </c>
      <c r="G6" s="70">
        <f t="shared" si="1"/>
        <v>1</v>
      </c>
      <c r="H6" s="70" t="str">
        <f t="shared" si="1"/>
        <v>静岡県　島田市</v>
      </c>
      <c r="I6" s="70" t="str">
        <f t="shared" si="1"/>
        <v>法適用</v>
      </c>
      <c r="J6" s="70" t="str">
        <f t="shared" si="1"/>
        <v>水道事業</v>
      </c>
      <c r="K6" s="70" t="str">
        <f t="shared" si="1"/>
        <v>末端給水事業</v>
      </c>
      <c r="L6" s="70" t="str">
        <f t="shared" si="1"/>
        <v>A4</v>
      </c>
      <c r="M6" s="70" t="str">
        <f t="shared" si="1"/>
        <v>非設置</v>
      </c>
      <c r="N6" s="80" t="str">
        <f t="shared" si="1"/>
        <v>-</v>
      </c>
      <c r="O6" s="80">
        <f t="shared" si="1"/>
        <v>66.099999999999994</v>
      </c>
      <c r="P6" s="80">
        <f t="shared" si="1"/>
        <v>80.260000000000005</v>
      </c>
      <c r="Q6" s="80">
        <f t="shared" si="1"/>
        <v>2545</v>
      </c>
      <c r="R6" s="80">
        <f t="shared" si="1"/>
        <v>97028</v>
      </c>
      <c r="S6" s="80">
        <f t="shared" si="1"/>
        <v>315.7</v>
      </c>
      <c r="T6" s="80">
        <f t="shared" si="1"/>
        <v>307.33999999999997</v>
      </c>
      <c r="U6" s="80">
        <f t="shared" si="1"/>
        <v>77666</v>
      </c>
      <c r="V6" s="80">
        <f t="shared" si="1"/>
        <v>53.12</v>
      </c>
      <c r="W6" s="80">
        <f t="shared" si="1"/>
        <v>1462.09</v>
      </c>
      <c r="X6" s="86">
        <f t="shared" ref="X6:AG6" si="2">IF(X7="",NA(),X7)</f>
        <v>121.35</v>
      </c>
      <c r="Y6" s="86">
        <f t="shared" si="2"/>
        <v>116.7</v>
      </c>
      <c r="Z6" s="86">
        <f t="shared" si="2"/>
        <v>117.25</v>
      </c>
      <c r="AA6" s="86">
        <f t="shared" si="2"/>
        <v>112</v>
      </c>
      <c r="AB6" s="86">
        <f t="shared" si="2"/>
        <v>106.12</v>
      </c>
      <c r="AC6" s="86">
        <f t="shared" si="2"/>
        <v>112.15</v>
      </c>
      <c r="AD6" s="86">
        <f t="shared" si="2"/>
        <v>111.44</v>
      </c>
      <c r="AE6" s="86">
        <f t="shared" si="2"/>
        <v>111.17</v>
      </c>
      <c r="AF6" s="86">
        <f t="shared" si="2"/>
        <v>110.91</v>
      </c>
      <c r="AG6" s="86">
        <f t="shared" si="2"/>
        <v>111.49</v>
      </c>
      <c r="AH6" s="80" t="str">
        <f>IF(AH7="","",IF(AH7="-","【-】","【"&amp;SUBSTITUTE(TEXT(AH7,"#,##0.00"),"-","△")&amp;"】"))</f>
        <v>【111.39】</v>
      </c>
      <c r="AI6" s="80">
        <f t="shared" ref="AI6:AR6" si="3">IF(AI7="",NA(),AI7)</f>
        <v>0</v>
      </c>
      <c r="AJ6" s="80">
        <f t="shared" si="3"/>
        <v>0</v>
      </c>
      <c r="AK6" s="80">
        <f t="shared" si="3"/>
        <v>0</v>
      </c>
      <c r="AL6" s="80">
        <f t="shared" si="3"/>
        <v>0</v>
      </c>
      <c r="AM6" s="80">
        <f t="shared" si="3"/>
        <v>0</v>
      </c>
      <c r="AN6" s="86">
        <f t="shared" si="3"/>
        <v>1</v>
      </c>
      <c r="AO6" s="86">
        <f t="shared" si="3"/>
        <v>1.03</v>
      </c>
      <c r="AP6" s="86">
        <f t="shared" si="3"/>
        <v>0.78</v>
      </c>
      <c r="AQ6" s="86">
        <f t="shared" si="3"/>
        <v>0.92</v>
      </c>
      <c r="AR6" s="86">
        <f t="shared" si="3"/>
        <v>0.87</v>
      </c>
      <c r="AS6" s="80" t="str">
        <f>IF(AS7="","",IF(AS7="-","【-】","【"&amp;SUBSTITUTE(TEXT(AS7,"#,##0.00"),"-","△")&amp;"】"))</f>
        <v>【1.30】</v>
      </c>
      <c r="AT6" s="86">
        <f t="shared" ref="AT6:BC6" si="4">IF(AT7="",NA(),AT7)</f>
        <v>502.77</v>
      </c>
      <c r="AU6" s="86">
        <f t="shared" si="4"/>
        <v>515.35</v>
      </c>
      <c r="AV6" s="86">
        <f t="shared" si="4"/>
        <v>495.07</v>
      </c>
      <c r="AW6" s="86">
        <f t="shared" si="4"/>
        <v>271.85000000000002</v>
      </c>
      <c r="AX6" s="86">
        <f t="shared" si="4"/>
        <v>269.16000000000003</v>
      </c>
      <c r="AY6" s="86">
        <f t="shared" si="4"/>
        <v>355.5</v>
      </c>
      <c r="AZ6" s="86">
        <f t="shared" si="4"/>
        <v>349.83</v>
      </c>
      <c r="BA6" s="86">
        <f t="shared" si="4"/>
        <v>360.86</v>
      </c>
      <c r="BB6" s="86">
        <f t="shared" si="4"/>
        <v>350.79</v>
      </c>
      <c r="BC6" s="86">
        <f t="shared" si="4"/>
        <v>354.57</v>
      </c>
      <c r="BD6" s="80" t="str">
        <f>IF(BD7="","",IF(BD7="-","【-】","【"&amp;SUBSTITUTE(TEXT(BD7,"#,##0.00"),"-","△")&amp;"】"))</f>
        <v>【261.51】</v>
      </c>
      <c r="BE6" s="86">
        <f t="shared" ref="BE6:BN6" si="5">IF(BE7="",NA(),BE7)</f>
        <v>172.85</v>
      </c>
      <c r="BF6" s="86">
        <f t="shared" si="5"/>
        <v>175.3</v>
      </c>
      <c r="BG6" s="86">
        <f t="shared" si="5"/>
        <v>188.14</v>
      </c>
      <c r="BH6" s="86">
        <f t="shared" si="5"/>
        <v>287.88</v>
      </c>
      <c r="BI6" s="86">
        <f t="shared" si="5"/>
        <v>295.8</v>
      </c>
      <c r="BJ6" s="86">
        <f t="shared" si="5"/>
        <v>312.58</v>
      </c>
      <c r="BK6" s="86">
        <f t="shared" si="5"/>
        <v>314.87</v>
      </c>
      <c r="BL6" s="86">
        <f t="shared" si="5"/>
        <v>309.27999999999997</v>
      </c>
      <c r="BM6" s="86">
        <f t="shared" si="5"/>
        <v>322.92</v>
      </c>
      <c r="BN6" s="86">
        <f t="shared" si="5"/>
        <v>303.45999999999998</v>
      </c>
      <c r="BO6" s="80" t="str">
        <f>IF(BO7="","",IF(BO7="-","【-】","【"&amp;SUBSTITUTE(TEXT(BO7,"#,##0.00"),"-","△")&amp;"】"))</f>
        <v>【265.16】</v>
      </c>
      <c r="BP6" s="86">
        <f t="shared" ref="BP6:BY6" si="6">IF(BP7="",NA(),BP7)</f>
        <v>121.72</v>
      </c>
      <c r="BQ6" s="86">
        <f t="shared" si="6"/>
        <v>116.93</v>
      </c>
      <c r="BR6" s="86">
        <f t="shared" si="6"/>
        <v>117.37</v>
      </c>
      <c r="BS6" s="86">
        <f t="shared" si="6"/>
        <v>110.85</v>
      </c>
      <c r="BT6" s="86">
        <f t="shared" si="6"/>
        <v>104.52</v>
      </c>
      <c r="BU6" s="86">
        <f t="shared" si="6"/>
        <v>104.57</v>
      </c>
      <c r="BV6" s="86">
        <f t="shared" si="6"/>
        <v>103.54</v>
      </c>
      <c r="BW6" s="86">
        <f t="shared" si="6"/>
        <v>103.32</v>
      </c>
      <c r="BX6" s="86">
        <f t="shared" si="6"/>
        <v>100.85</v>
      </c>
      <c r="BY6" s="86">
        <f t="shared" si="6"/>
        <v>103.79</v>
      </c>
      <c r="BZ6" s="80" t="str">
        <f>IF(BZ7="","",IF(BZ7="-","【-】","【"&amp;SUBSTITUTE(TEXT(BZ7,"#,##0.00"),"-","△")&amp;"】"))</f>
        <v>【102.35】</v>
      </c>
      <c r="CA6" s="86">
        <f t="shared" ref="CA6:CJ6" si="7">IF(CA7="",NA(),CA7)</f>
        <v>96.32</v>
      </c>
      <c r="CB6" s="86">
        <f t="shared" si="7"/>
        <v>104.26</v>
      </c>
      <c r="CC6" s="86">
        <f t="shared" si="7"/>
        <v>106.64</v>
      </c>
      <c r="CD6" s="86">
        <f t="shared" si="7"/>
        <v>111.18</v>
      </c>
      <c r="CE6" s="86">
        <f t="shared" si="7"/>
        <v>118.12</v>
      </c>
      <c r="CF6" s="86">
        <f t="shared" si="7"/>
        <v>165.47</v>
      </c>
      <c r="CG6" s="86">
        <f t="shared" si="7"/>
        <v>167.46</v>
      </c>
      <c r="CH6" s="86">
        <f t="shared" si="7"/>
        <v>168.56</v>
      </c>
      <c r="CI6" s="86">
        <f t="shared" si="7"/>
        <v>167.1</v>
      </c>
      <c r="CJ6" s="86">
        <f t="shared" si="7"/>
        <v>167.86</v>
      </c>
      <c r="CK6" s="80" t="str">
        <f>IF(CK7="","",IF(CK7="-","【-】","【"&amp;SUBSTITUTE(TEXT(CK7,"#,##0.00"),"-","△")&amp;"】"))</f>
        <v>【167.74】</v>
      </c>
      <c r="CL6" s="86">
        <f t="shared" ref="CL6:CU6" si="8">IF(CL7="",NA(),CL7)</f>
        <v>74.06</v>
      </c>
      <c r="CM6" s="86">
        <f t="shared" si="8"/>
        <v>73.959999999999994</v>
      </c>
      <c r="CN6" s="86">
        <f t="shared" si="8"/>
        <v>73.56</v>
      </c>
      <c r="CO6" s="86">
        <f t="shared" si="8"/>
        <v>75.040000000000006</v>
      </c>
      <c r="CP6" s="86">
        <f t="shared" si="8"/>
        <v>74.010000000000005</v>
      </c>
      <c r="CQ6" s="86">
        <f t="shared" si="8"/>
        <v>59.74</v>
      </c>
      <c r="CR6" s="86">
        <f t="shared" si="8"/>
        <v>59.46</v>
      </c>
      <c r="CS6" s="86">
        <f t="shared" si="8"/>
        <v>59.51</v>
      </c>
      <c r="CT6" s="86">
        <f t="shared" si="8"/>
        <v>59.91</v>
      </c>
      <c r="CU6" s="86">
        <f t="shared" si="8"/>
        <v>59.4</v>
      </c>
      <c r="CV6" s="80" t="str">
        <f>IF(CV7="","",IF(CV7="-","【-】","【"&amp;SUBSTITUTE(TEXT(CV7,"#,##0.00"),"-","△")&amp;"】"))</f>
        <v>【60.29】</v>
      </c>
      <c r="CW6" s="86">
        <f t="shared" ref="CW6:DF6" si="9">IF(CW7="",NA(),CW7)</f>
        <v>76.099999999999994</v>
      </c>
      <c r="CX6" s="86">
        <f t="shared" si="9"/>
        <v>75.510000000000005</v>
      </c>
      <c r="CY6" s="86">
        <f t="shared" si="9"/>
        <v>74.97</v>
      </c>
      <c r="CZ6" s="86">
        <f t="shared" si="9"/>
        <v>73.92</v>
      </c>
      <c r="DA6" s="86">
        <f t="shared" si="9"/>
        <v>73.78</v>
      </c>
      <c r="DB6" s="86">
        <f t="shared" si="9"/>
        <v>87.28</v>
      </c>
      <c r="DC6" s="86">
        <f t="shared" si="9"/>
        <v>87.41</v>
      </c>
      <c r="DD6" s="86">
        <f t="shared" si="9"/>
        <v>87.08</v>
      </c>
      <c r="DE6" s="86">
        <f t="shared" si="9"/>
        <v>87.26</v>
      </c>
      <c r="DF6" s="86">
        <f t="shared" si="9"/>
        <v>87.57</v>
      </c>
      <c r="DG6" s="80" t="str">
        <f>IF(DG7="","",IF(DG7="-","【-】","【"&amp;SUBSTITUTE(TEXT(DG7,"#,##0.00"),"-","△")&amp;"】"))</f>
        <v>【90.12】</v>
      </c>
      <c r="DH6" s="86">
        <f t="shared" ref="DH6:DQ6" si="10">IF(DH7="",NA(),DH7)</f>
        <v>45.19</v>
      </c>
      <c r="DI6" s="86">
        <f t="shared" si="10"/>
        <v>45.85</v>
      </c>
      <c r="DJ6" s="86">
        <f t="shared" si="10"/>
        <v>45.61</v>
      </c>
      <c r="DK6" s="86">
        <f t="shared" si="10"/>
        <v>40.770000000000003</v>
      </c>
      <c r="DL6" s="86">
        <f t="shared" si="10"/>
        <v>41.18</v>
      </c>
      <c r="DM6" s="86">
        <f t="shared" si="10"/>
        <v>46.94</v>
      </c>
      <c r="DN6" s="86">
        <f t="shared" si="10"/>
        <v>47.62</v>
      </c>
      <c r="DO6" s="86">
        <f t="shared" si="10"/>
        <v>48.55</v>
      </c>
      <c r="DP6" s="86">
        <f t="shared" si="10"/>
        <v>49.2</v>
      </c>
      <c r="DQ6" s="86">
        <f t="shared" si="10"/>
        <v>50.01</v>
      </c>
      <c r="DR6" s="80" t="str">
        <f>IF(DR7="","",IF(DR7="-","【-】","【"&amp;SUBSTITUTE(TEXT(DR7,"#,##0.00"),"-","△")&amp;"】"))</f>
        <v>【50.88】</v>
      </c>
      <c r="DS6" s="86">
        <f t="shared" ref="DS6:EB6" si="11">IF(DS7="",NA(),DS7)</f>
        <v>35.1</v>
      </c>
      <c r="DT6" s="86">
        <f t="shared" si="11"/>
        <v>35.020000000000003</v>
      </c>
      <c r="DU6" s="86">
        <f t="shared" si="11"/>
        <v>38.97</v>
      </c>
      <c r="DV6" s="86">
        <f t="shared" si="11"/>
        <v>38.33</v>
      </c>
      <c r="DW6" s="86">
        <f t="shared" si="11"/>
        <v>28.94</v>
      </c>
      <c r="DX6" s="86">
        <f t="shared" si="11"/>
        <v>14.48</v>
      </c>
      <c r="DY6" s="86">
        <f t="shared" si="11"/>
        <v>16.27</v>
      </c>
      <c r="DZ6" s="86">
        <f t="shared" si="11"/>
        <v>17.11</v>
      </c>
      <c r="EA6" s="86">
        <f t="shared" si="11"/>
        <v>18.329999999999998</v>
      </c>
      <c r="EB6" s="86">
        <f t="shared" si="11"/>
        <v>20.27</v>
      </c>
      <c r="EC6" s="80" t="str">
        <f>IF(EC7="","",IF(EC7="-","【-】","【"&amp;SUBSTITUTE(TEXT(EC7,"#,##0.00"),"-","△")&amp;"】"))</f>
        <v>【22.30】</v>
      </c>
      <c r="ED6" s="86">
        <f t="shared" ref="ED6:EM6" si="12">IF(ED7="",NA(),ED7)</f>
        <v>0.82</v>
      </c>
      <c r="EE6" s="86">
        <f t="shared" si="12"/>
        <v>0.92</v>
      </c>
      <c r="EF6" s="86">
        <f t="shared" si="12"/>
        <v>1.4</v>
      </c>
      <c r="EG6" s="86">
        <f t="shared" si="12"/>
        <v>0.61</v>
      </c>
      <c r="EH6" s="86">
        <f t="shared" si="12"/>
        <v>0.57999999999999996</v>
      </c>
      <c r="EI6" s="86">
        <f t="shared" si="12"/>
        <v>0.75</v>
      </c>
      <c r="EJ6" s="86">
        <f t="shared" si="12"/>
        <v>0.63</v>
      </c>
      <c r="EK6" s="86">
        <f t="shared" si="12"/>
        <v>0.63</v>
      </c>
      <c r="EL6" s="86">
        <f t="shared" si="12"/>
        <v>0.6</v>
      </c>
      <c r="EM6" s="86">
        <f t="shared" si="12"/>
        <v>0.56000000000000005</v>
      </c>
      <c r="EN6" s="80" t="str">
        <f>IF(EN7="","",IF(EN7="-","【-】","【"&amp;SUBSTITUTE(TEXT(EN7,"#,##0.00"),"-","△")&amp;"】"))</f>
        <v>【0.66】</v>
      </c>
    </row>
    <row r="7" spans="1:144" s="64" customFormat="1">
      <c r="A7" s="65"/>
      <c r="B7" s="71">
        <v>2021</v>
      </c>
      <c r="C7" s="71">
        <v>222097</v>
      </c>
      <c r="D7" s="71">
        <v>46</v>
      </c>
      <c r="E7" s="71">
        <v>1</v>
      </c>
      <c r="F7" s="71">
        <v>0</v>
      </c>
      <c r="G7" s="71">
        <v>1</v>
      </c>
      <c r="H7" s="71" t="s">
        <v>34</v>
      </c>
      <c r="I7" s="71" t="s">
        <v>96</v>
      </c>
      <c r="J7" s="71" t="s">
        <v>97</v>
      </c>
      <c r="K7" s="71" t="s">
        <v>98</v>
      </c>
      <c r="L7" s="71" t="s">
        <v>60</v>
      </c>
      <c r="M7" s="71" t="s">
        <v>15</v>
      </c>
      <c r="N7" s="81" t="s">
        <v>99</v>
      </c>
      <c r="O7" s="81">
        <v>66.099999999999994</v>
      </c>
      <c r="P7" s="81">
        <v>80.260000000000005</v>
      </c>
      <c r="Q7" s="81">
        <v>2545</v>
      </c>
      <c r="R7" s="81">
        <v>97028</v>
      </c>
      <c r="S7" s="81">
        <v>315.7</v>
      </c>
      <c r="T7" s="81">
        <v>307.33999999999997</v>
      </c>
      <c r="U7" s="81">
        <v>77666</v>
      </c>
      <c r="V7" s="81">
        <v>53.12</v>
      </c>
      <c r="W7" s="81">
        <v>1462.09</v>
      </c>
      <c r="X7" s="81">
        <v>121.35</v>
      </c>
      <c r="Y7" s="81">
        <v>116.7</v>
      </c>
      <c r="Z7" s="81">
        <v>117.25</v>
      </c>
      <c r="AA7" s="81">
        <v>112</v>
      </c>
      <c r="AB7" s="81">
        <v>106.12</v>
      </c>
      <c r="AC7" s="81">
        <v>112.15</v>
      </c>
      <c r="AD7" s="81">
        <v>111.44</v>
      </c>
      <c r="AE7" s="81">
        <v>111.17</v>
      </c>
      <c r="AF7" s="81">
        <v>110.91</v>
      </c>
      <c r="AG7" s="81">
        <v>111.49</v>
      </c>
      <c r="AH7" s="81">
        <v>111.39</v>
      </c>
      <c r="AI7" s="81">
        <v>0</v>
      </c>
      <c r="AJ7" s="81">
        <v>0</v>
      </c>
      <c r="AK7" s="81">
        <v>0</v>
      </c>
      <c r="AL7" s="81">
        <v>0</v>
      </c>
      <c r="AM7" s="81">
        <v>0</v>
      </c>
      <c r="AN7" s="81">
        <v>1</v>
      </c>
      <c r="AO7" s="81">
        <v>1.03</v>
      </c>
      <c r="AP7" s="81">
        <v>0.78</v>
      </c>
      <c r="AQ7" s="81">
        <v>0.92</v>
      </c>
      <c r="AR7" s="81">
        <v>0.87</v>
      </c>
      <c r="AS7" s="81">
        <v>1.3</v>
      </c>
      <c r="AT7" s="81">
        <v>502.77</v>
      </c>
      <c r="AU7" s="81">
        <v>515.35</v>
      </c>
      <c r="AV7" s="81">
        <v>495.07</v>
      </c>
      <c r="AW7" s="81">
        <v>271.85000000000002</v>
      </c>
      <c r="AX7" s="81">
        <v>269.16000000000003</v>
      </c>
      <c r="AY7" s="81">
        <v>355.5</v>
      </c>
      <c r="AZ7" s="81">
        <v>349.83</v>
      </c>
      <c r="BA7" s="81">
        <v>360.86</v>
      </c>
      <c r="BB7" s="81">
        <v>350.79</v>
      </c>
      <c r="BC7" s="81">
        <v>354.57</v>
      </c>
      <c r="BD7" s="81">
        <v>261.51</v>
      </c>
      <c r="BE7" s="81">
        <v>172.85</v>
      </c>
      <c r="BF7" s="81">
        <v>175.3</v>
      </c>
      <c r="BG7" s="81">
        <v>188.14</v>
      </c>
      <c r="BH7" s="81">
        <v>287.88</v>
      </c>
      <c r="BI7" s="81">
        <v>295.8</v>
      </c>
      <c r="BJ7" s="81">
        <v>312.58</v>
      </c>
      <c r="BK7" s="81">
        <v>314.87</v>
      </c>
      <c r="BL7" s="81">
        <v>309.27999999999997</v>
      </c>
      <c r="BM7" s="81">
        <v>322.92</v>
      </c>
      <c r="BN7" s="81">
        <v>303.45999999999998</v>
      </c>
      <c r="BO7" s="81">
        <v>265.16000000000003</v>
      </c>
      <c r="BP7" s="81">
        <v>121.72</v>
      </c>
      <c r="BQ7" s="81">
        <v>116.93</v>
      </c>
      <c r="BR7" s="81">
        <v>117.37</v>
      </c>
      <c r="BS7" s="81">
        <v>110.85</v>
      </c>
      <c r="BT7" s="81">
        <v>104.52</v>
      </c>
      <c r="BU7" s="81">
        <v>104.57</v>
      </c>
      <c r="BV7" s="81">
        <v>103.54</v>
      </c>
      <c r="BW7" s="81">
        <v>103.32</v>
      </c>
      <c r="BX7" s="81">
        <v>100.85</v>
      </c>
      <c r="BY7" s="81">
        <v>103.79</v>
      </c>
      <c r="BZ7" s="81">
        <v>102.35</v>
      </c>
      <c r="CA7" s="81">
        <v>96.32</v>
      </c>
      <c r="CB7" s="81">
        <v>104.26</v>
      </c>
      <c r="CC7" s="81">
        <v>106.64</v>
      </c>
      <c r="CD7" s="81">
        <v>111.18</v>
      </c>
      <c r="CE7" s="81">
        <v>118.12</v>
      </c>
      <c r="CF7" s="81">
        <v>165.47</v>
      </c>
      <c r="CG7" s="81">
        <v>167.46</v>
      </c>
      <c r="CH7" s="81">
        <v>168.56</v>
      </c>
      <c r="CI7" s="81">
        <v>167.1</v>
      </c>
      <c r="CJ7" s="81">
        <v>167.86</v>
      </c>
      <c r="CK7" s="81">
        <v>167.74</v>
      </c>
      <c r="CL7" s="81">
        <v>74.06</v>
      </c>
      <c r="CM7" s="81">
        <v>73.959999999999994</v>
      </c>
      <c r="CN7" s="81">
        <v>73.56</v>
      </c>
      <c r="CO7" s="81">
        <v>75.040000000000006</v>
      </c>
      <c r="CP7" s="81">
        <v>74.010000000000005</v>
      </c>
      <c r="CQ7" s="81">
        <v>59.74</v>
      </c>
      <c r="CR7" s="81">
        <v>59.46</v>
      </c>
      <c r="CS7" s="81">
        <v>59.51</v>
      </c>
      <c r="CT7" s="81">
        <v>59.91</v>
      </c>
      <c r="CU7" s="81">
        <v>59.4</v>
      </c>
      <c r="CV7" s="81">
        <v>60.29</v>
      </c>
      <c r="CW7" s="81">
        <v>76.099999999999994</v>
      </c>
      <c r="CX7" s="81">
        <v>75.510000000000005</v>
      </c>
      <c r="CY7" s="81">
        <v>74.97</v>
      </c>
      <c r="CZ7" s="81">
        <v>73.92</v>
      </c>
      <c r="DA7" s="81">
        <v>73.78</v>
      </c>
      <c r="DB7" s="81">
        <v>87.28</v>
      </c>
      <c r="DC7" s="81">
        <v>87.41</v>
      </c>
      <c r="DD7" s="81">
        <v>87.08</v>
      </c>
      <c r="DE7" s="81">
        <v>87.26</v>
      </c>
      <c r="DF7" s="81">
        <v>87.57</v>
      </c>
      <c r="DG7" s="81">
        <v>90.12</v>
      </c>
      <c r="DH7" s="81">
        <v>45.19</v>
      </c>
      <c r="DI7" s="81">
        <v>45.85</v>
      </c>
      <c r="DJ7" s="81">
        <v>45.61</v>
      </c>
      <c r="DK7" s="81">
        <v>40.770000000000003</v>
      </c>
      <c r="DL7" s="81">
        <v>41.18</v>
      </c>
      <c r="DM7" s="81">
        <v>46.94</v>
      </c>
      <c r="DN7" s="81">
        <v>47.62</v>
      </c>
      <c r="DO7" s="81">
        <v>48.55</v>
      </c>
      <c r="DP7" s="81">
        <v>49.2</v>
      </c>
      <c r="DQ7" s="81">
        <v>50.01</v>
      </c>
      <c r="DR7" s="81">
        <v>50.88</v>
      </c>
      <c r="DS7" s="81">
        <v>35.1</v>
      </c>
      <c r="DT7" s="81">
        <v>35.020000000000003</v>
      </c>
      <c r="DU7" s="81">
        <v>38.97</v>
      </c>
      <c r="DV7" s="81">
        <v>38.33</v>
      </c>
      <c r="DW7" s="81">
        <v>28.94</v>
      </c>
      <c r="DX7" s="81">
        <v>14.48</v>
      </c>
      <c r="DY7" s="81">
        <v>16.27</v>
      </c>
      <c r="DZ7" s="81">
        <v>17.11</v>
      </c>
      <c r="EA7" s="81">
        <v>18.329999999999998</v>
      </c>
      <c r="EB7" s="81">
        <v>20.27</v>
      </c>
      <c r="EC7" s="81">
        <v>22.3</v>
      </c>
      <c r="ED7" s="81">
        <v>0.82</v>
      </c>
      <c r="EE7" s="81">
        <v>0.92</v>
      </c>
      <c r="EF7" s="81">
        <v>1.4</v>
      </c>
      <c r="EG7" s="81">
        <v>0.61</v>
      </c>
      <c r="EH7" s="81">
        <v>0.57999999999999996</v>
      </c>
      <c r="EI7" s="81">
        <v>0.75</v>
      </c>
      <c r="EJ7" s="81">
        <v>0.63</v>
      </c>
      <c r="EK7" s="81">
        <v>0.63</v>
      </c>
      <c r="EL7" s="81">
        <v>0.6</v>
      </c>
      <c r="EM7" s="81">
        <v>0.56000000000000005</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2023-01-25T00:04:11Z</cp:lastPrinted>
  <dcterms:created xsi:type="dcterms:W3CDTF">2022-12-01T00:59:34Z</dcterms:created>
  <dcterms:modified xsi:type="dcterms:W3CDTF">2023-02-15T06:07:40Z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2023-02-15T06:07:40Z</vt:filetime>
  </property>
</Properties>
</file>