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jeVtXSUtI7wU32S/urGPUhQeYBtqjwM5arTlEPSNNzxmAVznwfmTC8MM5N3eoxaofFalpXSNPN5yP3DotUD4w==" workbookSaltValue="pBNH1DisZnrxS1UkN5VDzQ==" workbookSpinCount="100000"/>
  <bookViews>
    <workbookView xWindow="0" yWindow="0" windowWidth="28800" windowHeight="1071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<sst xmlns="http://schemas.openxmlformats.org/spreadsheetml/2006/main" xmlns:r="http://schemas.openxmlformats.org/officeDocument/2006/relationships" count="112" uniqueCount="112">
  <si>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</si>
  <si>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</si>
  <si>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</si>
  <si>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</si>
  <si>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</si>
  <si>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</si>
  <si>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</si>
  <si>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</si>
  <si>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</si>
  <si>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</si>
  <si>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</si>
  <si>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</si>
  <si>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</si>
  <si>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</si>
  <si>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</si>
  <si>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</si>
  <si>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</si>
  <si>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</si>
  <si>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</si>
  <si>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</si>
  <si>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</si>
  <si>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</si>
  <si>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</si>
  <si>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</si>
  <si>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</si>
  <si>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</si>
  <si>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</si>
  <si>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</si>
  <si>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</si>
  <si>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</si>
  <si>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</si>
  <si>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</si>
  <si>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</si>
  <si>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</si>
  <si>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</si>
  <si>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</si>
  <si>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</si>
  <si>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</si>
  <si>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</si>
  <si>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</si>
  <si>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</si>
  <si>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</si>
  <si>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</si>
  <si>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</si>
  <si>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</si>
  <si>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</si>
  <si>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</si>
  <si>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</si>
  <si>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</si>
  <si>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</si>
  <si>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</si>
  <si>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</si>
  <si>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</si>
  <si>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</si>
  <si>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</si>
  <si>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</si>
  <si>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</si>
  <si>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</si>
  <si>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</si>
  <si>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</si>
  <si>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</si>
  <si>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</si>
  <si>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</si>
  <si>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</si>
  <si>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</si>
  <si>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</si>
  <si>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</si>
  <si>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</si>
  <si>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</si>
  <si>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</si>
  <si>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</si>
  <si>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</si>
  <si>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</si>
  <si>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</si>
  <si>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</si>
  <si>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</si>
  <si>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</si>
  <si>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</si>
  <si>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</si>
  <si>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</si>
  <si>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</si>
  <si>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</si>
  <si>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</si>
  <si>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</si>
  <si>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</si>
  <si>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</si>
  <si>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</si>
  <si>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</si>
  <si>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</si>
  <si>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</si>
  <si>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</si>
  <si>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</si>
  <si>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</si>
  <si>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</si>
  <si>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御殿場市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</si>
  <si>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</si>
  <si>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</si>
  <si>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</si>
  <si>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</si>
  <si>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</si>
  <si>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</si>
  <si>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</si>
  <si>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</si>
  <si>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</si>
  <si>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</si>
  <si>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</si>
  <si>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</si>
  <si>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</si>
  <si>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</si>
  <si>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➀経常収支比率及び➄料金回収率ともに前年度に比べ上昇し、それぞれ100％以上です。前年度においては、新型コロナウイルスに伴う水道料金の減免措置実施により例年より低い値となりましたが、当年度においては例年並みに回復しました。また、➀経常収支比率の上昇とともに➄料金回収率も上昇していることから経常収益において給水収益以外の収入に依存している割合は低いといえます。さらに、例年同様に全国平均・類似団体平均値を上回っており、経営としては健全で安定しています。➁累積欠損金比率は0％で、営業活動による損失は発生していません。➂流動比率は、100％を大きく上回り、全国平均・類似団体平均値と比較しても高い数値を維持し、１年以内の支払債務に対して現金が十分にあるといえます。➃企業債残高対給水収益比率は、全国平均・類似団体平均値と比較して低い数値であり、減少傾向にあります。前年度においては上記水道料金減免措置により減少率は横ばいとなりましたが、当年度においては例年並みに減少しています。➅給水原価は全国平均・類似団体平均値と比較してやや安価であり、推移は横ばいです。➆施設利用率は全国平均・類似団体平均値より高い数値となっていますが、将来の給水人口の減少等を踏まえ引き続き適正規模の検討を行ってまいります。➇有収率については、当市は地質が砂礫であり、漏水が地表に現れず発見されにくいため、全国平均・類似団体平均値と比較して低く、推移は横ばいです。今後も漏水調査や凍結破損対策を継続して行い、有収率の向上に努めてまいります。</t>
    <rPh sb="1" eb="3">
      <t>ケイジョウ</t>
    </rPh>
    <rPh sb="3" eb="5">
      <t>シュウシ</t>
    </rPh>
    <rPh sb="5" eb="7">
      <t>ヒリツ</t>
    </rPh>
    <rPh sb="7" eb="8">
      <t>オヨ</t>
    </rPh>
    <rPh sb="10" eb="12">
      <t>リョウキン</t>
    </rPh>
    <rPh sb="12" eb="14">
      <t>カイシュウ</t>
    </rPh>
    <rPh sb="14" eb="15">
      <t>リツ</t>
    </rPh>
    <rPh sb="19" eb="20">
      <t>イゼン</t>
    </rPh>
    <rPh sb="22" eb="23">
      <t>クラ</t>
    </rPh>
    <rPh sb="24" eb="26">
      <t>ジョウショウ</t>
    </rPh>
    <rPh sb="36" eb="38">
      <t>イジョウ</t>
    </rPh>
    <rPh sb="41" eb="44">
      <t>ゼンネンド</t>
    </rPh>
    <rPh sb="50" eb="52">
      <t>シンガタ</t>
    </rPh>
    <rPh sb="60" eb="61">
      <t>トモナ</t>
    </rPh>
    <rPh sb="62" eb="64">
      <t>スイドウ</t>
    </rPh>
    <rPh sb="64" eb="66">
      <t>リョウキン</t>
    </rPh>
    <rPh sb="67" eb="69">
      <t>ゲンメン</t>
    </rPh>
    <rPh sb="69" eb="71">
      <t>ソチ</t>
    </rPh>
    <rPh sb="71" eb="73">
      <t>ジッシ</t>
    </rPh>
    <rPh sb="76" eb="78">
      <t>レイネン</t>
    </rPh>
    <rPh sb="80" eb="81">
      <t>ヒク</t>
    </rPh>
    <rPh sb="82" eb="83">
      <t>アタイ</t>
    </rPh>
    <rPh sb="92" eb="94">
      <t>ネンド</t>
    </rPh>
    <rPh sb="99" eb="101">
      <t>レイネン</t>
    </rPh>
    <rPh sb="101" eb="102">
      <t>ナ</t>
    </rPh>
    <rPh sb="104" eb="106">
      <t>カイフク</t>
    </rPh>
    <rPh sb="122" eb="124">
      <t>ジョウショウ</t>
    </rPh>
    <rPh sb="135" eb="137">
      <t>ジョウショウ</t>
    </rPh>
    <rPh sb="145" eb="147">
      <t>ケイジョウ</t>
    </rPh>
    <rPh sb="147" eb="149">
      <t>シュウエキ</t>
    </rPh>
    <rPh sb="153" eb="155">
      <t>キュウスイ</t>
    </rPh>
    <rPh sb="155" eb="157">
      <t>シュウエキ</t>
    </rPh>
    <rPh sb="157" eb="159">
      <t>イガイ</t>
    </rPh>
    <rPh sb="160" eb="162">
      <t>シュウニュウ</t>
    </rPh>
    <rPh sb="163" eb="165">
      <t>イゾン</t>
    </rPh>
    <rPh sb="169" eb="171">
      <t>ワリアイ</t>
    </rPh>
    <rPh sb="172" eb="173">
      <t>ヒク</t>
    </rPh>
    <rPh sb="184" eb="186">
      <t>レイネン</t>
    </rPh>
    <rPh sb="186" eb="188">
      <t>ドウヨウ</t>
    </rPh>
    <rPh sb="202" eb="204">
      <t>ウワマワ</t>
    </rPh>
    <rPh sb="209" eb="211">
      <t>ケイエイ</t>
    </rPh>
    <rPh sb="215" eb="217">
      <t>ケンゼン</t>
    </rPh>
    <rPh sb="218" eb="220">
      <t>アンテイ</t>
    </rPh>
    <rPh sb="227" eb="229">
      <t>ルイセキ</t>
    </rPh>
    <rPh sb="229" eb="231">
      <t>ケッソン</t>
    </rPh>
    <rPh sb="231" eb="232">
      <t>キン</t>
    </rPh>
    <rPh sb="232" eb="234">
      <t>ヒリツ</t>
    </rPh>
    <rPh sb="239" eb="241">
      <t>エイギョウ</t>
    </rPh>
    <rPh sb="241" eb="243">
      <t>カツドウ</t>
    </rPh>
    <rPh sb="246" eb="248">
      <t>ソンシツ</t>
    </rPh>
    <rPh sb="249" eb="251">
      <t>ハッセイ</t>
    </rPh>
    <rPh sb="259" eb="261">
      <t>リュウドウ</t>
    </rPh>
    <rPh sb="261" eb="263">
      <t>ヒリツ</t>
    </rPh>
    <rPh sb="270" eb="271">
      <t>オオ</t>
    </rPh>
    <rPh sb="273" eb="275">
      <t>ウワマワ</t>
    </rPh>
    <rPh sb="277" eb="279">
      <t>ゼンコク</t>
    </rPh>
    <rPh sb="279" eb="281">
      <t>ヘイキン</t>
    </rPh>
    <rPh sb="282" eb="289">
      <t>ルイジダンタイヘイキンチ</t>
    </rPh>
    <rPh sb="290" eb="292">
      <t>ヒカク</t>
    </rPh>
    <rPh sb="295" eb="296">
      <t>タカ</t>
    </rPh>
    <rPh sb="297" eb="299">
      <t>スウチ</t>
    </rPh>
    <rPh sb="300" eb="302">
      <t>イジ</t>
    </rPh>
    <rPh sb="305" eb="306">
      <t>ネン</t>
    </rPh>
    <rPh sb="306" eb="308">
      <t>イナイ</t>
    </rPh>
    <rPh sb="309" eb="311">
      <t>シハラ</t>
    </rPh>
    <rPh sb="311" eb="313">
      <t>サイム</t>
    </rPh>
    <rPh sb="314" eb="315">
      <t>タイ</t>
    </rPh>
    <rPh sb="317" eb="319">
      <t>ゲンキン</t>
    </rPh>
    <rPh sb="320" eb="322">
      <t>ジュウブン</t>
    </rPh>
    <rPh sb="332" eb="334">
      <t>キギョウ</t>
    </rPh>
    <rPh sb="334" eb="335">
      <t>サイ</t>
    </rPh>
    <rPh sb="335" eb="337">
      <t>ザンダカ</t>
    </rPh>
    <rPh sb="337" eb="338">
      <t>タイ</t>
    </rPh>
    <rPh sb="338" eb="340">
      <t>キュウスイ</t>
    </rPh>
    <rPh sb="340" eb="342">
      <t>シュウエキ</t>
    </rPh>
    <rPh sb="342" eb="344">
      <t>ヒリツ</t>
    </rPh>
    <rPh sb="359" eb="361">
      <t>ヒカク</t>
    </rPh>
    <rPh sb="363" eb="364">
      <t>ヒク</t>
    </rPh>
    <rPh sb="365" eb="367">
      <t>スウチ</t>
    </rPh>
    <rPh sb="371" eb="373">
      <t>ゲンショウ</t>
    </rPh>
    <rPh sb="373" eb="375">
      <t>ケイコウ</t>
    </rPh>
    <rPh sb="381" eb="384">
      <t>ゼンネンド</t>
    </rPh>
    <rPh sb="389" eb="391">
      <t>ジョウキ</t>
    </rPh>
    <rPh sb="391" eb="393">
      <t>スイドウ</t>
    </rPh>
    <rPh sb="393" eb="395">
      <t>リョウキン</t>
    </rPh>
    <rPh sb="395" eb="397">
      <t>ゲンメン</t>
    </rPh>
    <rPh sb="397" eb="399">
      <t>ソチ</t>
    </rPh>
    <rPh sb="402" eb="405">
      <t>ゲンショウリツ</t>
    </rPh>
    <rPh sb="406" eb="407">
      <t>ヨコ</t>
    </rPh>
    <rPh sb="418" eb="420">
      <t>ネンド</t>
    </rPh>
    <rPh sb="425" eb="427">
      <t>レイネン</t>
    </rPh>
    <rPh sb="427" eb="428">
      <t>ナ</t>
    </rPh>
    <rPh sb="430" eb="432">
      <t>ゲンショウ</t>
    </rPh>
    <rPh sb="439" eb="441">
      <t>キュウスイ</t>
    </rPh>
    <rPh sb="441" eb="443">
      <t>ゲンカ</t>
    </rPh>
    <rPh sb="444" eb="446">
      <t>ゼンコク</t>
    </rPh>
    <rPh sb="446" eb="448">
      <t>ヘイキン</t>
    </rPh>
    <rPh sb="449" eb="456">
      <t>ルイジダンタイヘイキンチ</t>
    </rPh>
    <rPh sb="457" eb="459">
      <t>ヒカク</t>
    </rPh>
    <rPh sb="463" eb="465">
      <t>アンカ</t>
    </rPh>
    <rPh sb="469" eb="471">
      <t>スイイ</t>
    </rPh>
    <rPh sb="472" eb="473">
      <t>ヨコ</t>
    </rPh>
    <rPh sb="512" eb="514">
      <t>ショウライ</t>
    </rPh>
    <rPh sb="515" eb="517">
      <t>キュウスイ</t>
    </rPh>
    <rPh sb="517" eb="519">
      <t>ジンコウ</t>
    </rPh>
    <rPh sb="520" eb="522">
      <t>ゲンショウ</t>
    </rPh>
    <rPh sb="522" eb="523">
      <t>トウ</t>
    </rPh>
    <rPh sb="524" eb="525">
      <t>フ</t>
    </rPh>
    <rPh sb="527" eb="528">
      <t>ヒ</t>
    </rPh>
    <rPh sb="529" eb="530">
      <t>ツヅ</t>
    </rPh>
    <rPh sb="531" eb="533">
      <t>テキセイ</t>
    </rPh>
    <rPh sb="533" eb="535">
      <t>キボ</t>
    </rPh>
    <rPh sb="536" eb="538">
      <t>ケントウ</t>
    </rPh>
    <rPh sb="539" eb="540">
      <t>オコナ</t>
    </rPh>
    <rPh sb="549" eb="552">
      <t>ユウシュウリツ</t>
    </rPh>
    <rPh sb="558" eb="560">
      <t>トウシ</t>
    </rPh>
    <rPh sb="561" eb="563">
      <t>チシツ</t>
    </rPh>
    <rPh sb="564" eb="566">
      <t>サレキ</t>
    </rPh>
    <rPh sb="570" eb="572">
      <t>ロウスイ</t>
    </rPh>
    <rPh sb="573" eb="575">
      <t>チヒョウ</t>
    </rPh>
    <rPh sb="576" eb="577">
      <t>アラワ</t>
    </rPh>
    <rPh sb="579" eb="581">
      <t>ハッケン</t>
    </rPh>
    <rPh sb="589" eb="593">
      <t>ゼンコクヘイキン</t>
    </rPh>
    <rPh sb="594" eb="601">
      <t>ルイジダンタイヘイキンチ</t>
    </rPh>
    <rPh sb="602" eb="604">
      <t>ヒカク</t>
    </rPh>
    <rPh sb="606" eb="607">
      <t>ヒク</t>
    </rPh>
    <rPh sb="609" eb="611">
      <t>スイイ</t>
    </rPh>
    <rPh sb="612" eb="613">
      <t>ヨコ</t>
    </rPh>
    <rPh sb="618" eb="620">
      <t>コンゴ</t>
    </rPh>
    <rPh sb="621" eb="623">
      <t>ロウスイ</t>
    </rPh>
    <rPh sb="623" eb="625">
      <t>チョウサ</t>
    </rPh>
    <rPh sb="626" eb="628">
      <t>トウケツ</t>
    </rPh>
    <rPh sb="628" eb="630">
      <t>ハソン</t>
    </rPh>
    <rPh sb="630" eb="632">
      <t>タイサク</t>
    </rPh>
    <rPh sb="633" eb="635">
      <t>ケイゾク</t>
    </rPh>
    <rPh sb="637" eb="638">
      <t>オコナ</t>
    </rPh>
    <rPh sb="640" eb="643">
      <t>ユウシュウリツ</t>
    </rPh>
    <rPh sb="644" eb="646">
      <t>コウジョウ</t>
    </rPh>
    <rPh sb="647" eb="648">
      <t>ツト</t>
    </rPh>
    <phoneticPr fontId="1"/>
  </si>
  <si>
    <t>➀有形固定資産減価償却率は、前年度に引き続き、全国平均・類似団体平均値より低い数値となっていますが、推移は微増しています。これは、施設が老朽化していることを示しています。➁管路経年化率➂管路更新率の状況を踏まえ、施設等の計画的な更新を検討してまいります。
➁管路経年化率は前年度に比べやや増加し、全国平均・類似団体平均値より高い数値となっています。また、➂管路更新率については、前年度よりやや減少し、全国平均・類似団体平均値と比較して低い数値となっています。これは、前年度同様、第二東海自動車道建設工事に伴う管路更新が行われていることによるものです。今後、第二東海自動車道建設工事が終わり次第、計画的な老朽管更新及び管路の耐震化に努めてまいります。</t>
    <rPh sb="1" eb="3">
      <t>ユウケイ</t>
    </rPh>
    <rPh sb="3" eb="5">
      <t>コテイ</t>
    </rPh>
    <rPh sb="5" eb="7">
      <t>シサン</t>
    </rPh>
    <rPh sb="7" eb="9">
      <t>ゲンカ</t>
    </rPh>
    <rPh sb="9" eb="11">
      <t>ショウキャク</t>
    </rPh>
    <rPh sb="11" eb="12">
      <t>リツ</t>
    </rPh>
    <rPh sb="18" eb="19">
      <t>ヒ</t>
    </rPh>
    <rPh sb="20" eb="21">
      <t>ツヅ</t>
    </rPh>
    <rPh sb="23" eb="25">
      <t>ゼンコク</t>
    </rPh>
    <rPh sb="25" eb="27">
      <t>ヘイキン</t>
    </rPh>
    <rPh sb="28" eb="35">
      <t>ルイジダンタイヘイキンチ</t>
    </rPh>
    <rPh sb="37" eb="38">
      <t>ヒク</t>
    </rPh>
    <rPh sb="39" eb="41">
      <t>スウチ</t>
    </rPh>
    <rPh sb="50" eb="52">
      <t>スイイ</t>
    </rPh>
    <rPh sb="53" eb="55">
      <t>ビゾウ</t>
    </rPh>
    <rPh sb="65" eb="67">
      <t>シセツ</t>
    </rPh>
    <rPh sb="68" eb="71">
      <t>ロウキュウカ</t>
    </rPh>
    <rPh sb="78" eb="79">
      <t>シメ</t>
    </rPh>
    <rPh sb="99" eb="101">
      <t>ジョウキョウ</t>
    </rPh>
    <rPh sb="102" eb="103">
      <t>フ</t>
    </rPh>
    <rPh sb="106" eb="108">
      <t>シセツ</t>
    </rPh>
    <rPh sb="108" eb="109">
      <t>トウ</t>
    </rPh>
    <rPh sb="110" eb="113">
      <t>ケイカクテキ</t>
    </rPh>
    <rPh sb="114" eb="116">
      <t>コウシン</t>
    </rPh>
    <rPh sb="117" eb="119">
      <t>ケントウ</t>
    </rPh>
    <rPh sb="129" eb="131">
      <t>カンロ</t>
    </rPh>
    <rPh sb="131" eb="133">
      <t>ケイネン</t>
    </rPh>
    <rPh sb="133" eb="134">
      <t>カ</t>
    </rPh>
    <rPh sb="134" eb="135">
      <t>リツ</t>
    </rPh>
    <rPh sb="136" eb="139">
      <t>ゼンネンド</t>
    </rPh>
    <rPh sb="140" eb="141">
      <t>クラ</t>
    </rPh>
    <rPh sb="144" eb="146">
      <t>ゾウカ</t>
    </rPh>
    <rPh sb="148" eb="150">
      <t>ゼンコク</t>
    </rPh>
    <rPh sb="150" eb="152">
      <t>ヘイキン</t>
    </rPh>
    <rPh sb="153" eb="160">
      <t>ルイジダンタイヘイキンチ</t>
    </rPh>
    <rPh sb="162" eb="163">
      <t>タカ</t>
    </rPh>
    <rPh sb="164" eb="166">
      <t>スウチ</t>
    </rPh>
    <rPh sb="178" eb="180">
      <t>カンロ</t>
    </rPh>
    <rPh sb="180" eb="182">
      <t>コウシン</t>
    </rPh>
    <rPh sb="182" eb="183">
      <t>リツ</t>
    </rPh>
    <rPh sb="189" eb="192">
      <t>ゼンネンド</t>
    </rPh>
    <rPh sb="196" eb="198">
      <t>ゲンショウ</t>
    </rPh>
    <rPh sb="200" eb="202">
      <t>ゼンコク</t>
    </rPh>
    <rPh sb="202" eb="204">
      <t>ヘイキン</t>
    </rPh>
    <rPh sb="205" eb="212">
      <t>ルイジダンタイヘイキンチ</t>
    </rPh>
    <rPh sb="213" eb="215">
      <t>ヒカク</t>
    </rPh>
    <rPh sb="217" eb="218">
      <t>ヒク</t>
    </rPh>
    <rPh sb="219" eb="221">
      <t>スウチ</t>
    </rPh>
    <rPh sb="233" eb="236">
      <t>ゼンネンド</t>
    </rPh>
    <rPh sb="236" eb="238">
      <t>ドウヨウ</t>
    </rPh>
    <rPh sb="239" eb="240">
      <t>ダイ</t>
    </rPh>
    <rPh sb="240" eb="241">
      <t>ニ</t>
    </rPh>
    <rPh sb="241" eb="247">
      <t>トウカイジドウシャドウ</t>
    </rPh>
    <rPh sb="247" eb="249">
      <t>ケンセツ</t>
    </rPh>
    <rPh sb="249" eb="251">
      <t>コウジ</t>
    </rPh>
    <rPh sb="252" eb="253">
      <t>トモナ</t>
    </rPh>
    <rPh sb="254" eb="256">
      <t>カンロ</t>
    </rPh>
    <rPh sb="256" eb="258">
      <t>コウシン</t>
    </rPh>
    <rPh sb="259" eb="260">
      <t>オコナ</t>
    </rPh>
    <phoneticPr fontId="1"/>
  </si>
  <si>
    <t>経営の健全性・効率性においてはおおむね良好と考えられます。
2.老朽化の状況についての部分においては全国平均・類似団体平均値並み、または、やや悪いため第二東海自動車道建設工事が終わり次第、計画的な老朽管更新及び管路の耐震化が必要です。
今後、老朽管の更新費用の大幅な増加、人口の減少傾向に伴う給水収益の減少が見込まれるため、経営の健全性を維持しつつ、計画的に財源を確保し、老朽管等の更新及び安定した給水に努めてまいります。</t>
    <rPh sb="0" eb="2">
      <t>ケイエイ</t>
    </rPh>
    <rPh sb="3" eb="6">
      <t>ケンゼンセイ</t>
    </rPh>
    <rPh sb="7" eb="9">
      <t>コウリツ</t>
    </rPh>
    <rPh sb="9" eb="10">
      <t>セイ</t>
    </rPh>
    <rPh sb="19" eb="21">
      <t>リョウコウ</t>
    </rPh>
    <rPh sb="22" eb="23">
      <t>カンガ</t>
    </rPh>
    <rPh sb="32" eb="35">
      <t>ロウキュウカ</t>
    </rPh>
    <rPh sb="36" eb="38">
      <t>ジョウキョウ</t>
    </rPh>
    <rPh sb="43" eb="45">
      <t>ブブン</t>
    </rPh>
    <rPh sb="50" eb="52">
      <t>ゼンコク</t>
    </rPh>
    <rPh sb="52" eb="54">
      <t>ヘイキン</t>
    </rPh>
    <rPh sb="55" eb="57">
      <t>ルイジ</t>
    </rPh>
    <rPh sb="57" eb="59">
      <t>ダンタイ</t>
    </rPh>
    <rPh sb="59" eb="61">
      <t>ヘイキン</t>
    </rPh>
    <rPh sb="61" eb="62">
      <t>チ</t>
    </rPh>
    <rPh sb="62" eb="63">
      <t>ナ</t>
    </rPh>
    <rPh sb="71" eb="72">
      <t>ワル</t>
    </rPh>
    <rPh sb="112" eb="114">
      <t>ヒツヨウ</t>
    </rPh>
    <rPh sb="118" eb="120">
      <t>コンゴ</t>
    </rPh>
    <rPh sb="121" eb="123">
      <t>ロウキュウ</t>
    </rPh>
    <rPh sb="123" eb="124">
      <t>カン</t>
    </rPh>
    <rPh sb="125" eb="127">
      <t>コウシン</t>
    </rPh>
    <rPh sb="127" eb="129">
      <t>ヒヨウ</t>
    </rPh>
    <rPh sb="130" eb="132">
      <t>オオハバ</t>
    </rPh>
    <rPh sb="133" eb="135">
      <t>ゾウカ</t>
    </rPh>
    <rPh sb="136" eb="138">
      <t>ジンコウ</t>
    </rPh>
    <rPh sb="139" eb="141">
      <t>ゲンショウ</t>
    </rPh>
    <rPh sb="141" eb="143">
      <t>ケイコウ</t>
    </rPh>
    <rPh sb="144" eb="145">
      <t>トモナ</t>
    </rPh>
    <rPh sb="146" eb="148">
      <t>キュウスイ</t>
    </rPh>
    <rPh sb="148" eb="150">
      <t>シュウエキ</t>
    </rPh>
    <rPh sb="151" eb="153">
      <t>ゲンショウ</t>
    </rPh>
    <rPh sb="154" eb="156">
      <t>ミコ</t>
    </rPh>
    <rPh sb="175" eb="178">
      <t>ケイカクテキ</t>
    </rPh>
    <rPh sb="179" eb="181">
      <t>ザイゲン</t>
    </rPh>
    <rPh sb="182" eb="184">
      <t>カクホ</t>
    </rPh>
    <rPh sb="186" eb="188">
      <t>ロウキュウ</t>
    </rPh>
    <rPh sb="188" eb="189">
      <t>カン</t>
    </rPh>
    <rPh sb="189" eb="190">
      <t>トウ</t>
    </rPh>
    <rPh sb="191" eb="193">
      <t>コウシン</t>
    </rPh>
    <rPh sb="193" eb="194">
      <t>オヨ</t>
    </rPh>
    <rPh sb="195" eb="197">
      <t>アンテイ</t>
    </rPh>
    <rPh sb="199" eb="201">
      <t>キュウスイ</t>
    </rPh>
    <rPh sb="202" eb="203">
      <t>ツト</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</si>
</sst>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8" fillId="0" borderId="0"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8" fillId="0" borderId="1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0.59</c:v>
                </c:pt>
                <c:pt idx="1">
                  <c:v>0.94</c:v>
                </c:pt>
                <c:pt idx="2">
                  <c:v>1.01</c:v>
                </c:pt>
                <c:pt idx="3">
                  <c:v>0.74</c:v>
                </c:pt>
                <c:pt idx="4">
                  <c:v>0.45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0.75</c:v>
                </c:pt>
                <c:pt idx="1">
                  <c:v>0.63</c:v>
                </c:pt>
                <c:pt idx="2">
                  <c:v>0.63</c:v>
                </c:pt>
                <c:pt idx="3">
                  <c:v>0.6</c:v>
                </c:pt>
                <c:pt idx="4">
                  <c:v>0.56000000000000005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75.8</c:v>
                </c:pt>
                <c:pt idx="1">
                  <c:v>74.900000000000006</c:v>
                </c:pt>
                <c:pt idx="2">
                  <c:v>73.77</c:v>
                </c:pt>
                <c:pt idx="3">
                  <c:v>74.209999999999994</c:v>
                </c:pt>
                <c:pt idx="4">
                  <c:v>73.13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59.74</c:v>
                </c:pt>
                <c:pt idx="1">
                  <c:v>59.46</c:v>
                </c:pt>
                <c:pt idx="2">
                  <c:v>59.51</c:v>
                </c:pt>
                <c:pt idx="3">
                  <c:v>59.91</c:v>
                </c:pt>
                <c:pt idx="4">
                  <c:v>59.4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83.74</c:v>
                </c:pt>
                <c:pt idx="1">
                  <c:v>83.97</c:v>
                </c:pt>
                <c:pt idx="2">
                  <c:v>84.2</c:v>
                </c:pt>
                <c:pt idx="3">
                  <c:v>84.33</c:v>
                </c:pt>
                <c:pt idx="4">
                  <c:v>83.73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87.28</c:v>
                </c:pt>
                <c:pt idx="1">
                  <c:v>87.41</c:v>
                </c:pt>
                <c:pt idx="2">
                  <c:v>87.08</c:v>
                </c:pt>
                <c:pt idx="3">
                  <c:v>87.26</c:v>
                </c:pt>
                <c:pt idx="4">
                  <c:v>87.57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138.38</c:v>
                </c:pt>
                <c:pt idx="1">
                  <c:v>137.4</c:v>
                </c:pt>
                <c:pt idx="2">
                  <c:v>137.94</c:v>
                </c:pt>
                <c:pt idx="3">
                  <c:v>117.07</c:v>
                </c:pt>
                <c:pt idx="4">
                  <c:v>133.22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112.15</c:v>
                </c:pt>
                <c:pt idx="1">
                  <c:v>111.44</c:v>
                </c:pt>
                <c:pt idx="2">
                  <c:v>111.17</c:v>
                </c:pt>
                <c:pt idx="3">
                  <c:v>110.91</c:v>
                </c:pt>
                <c:pt idx="4">
                  <c:v>111.49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45.94</c:v>
                </c:pt>
                <c:pt idx="1">
                  <c:v>46.77</c:v>
                </c:pt>
                <c:pt idx="2">
                  <c:v>47.6</c:v>
                </c:pt>
                <c:pt idx="3">
                  <c:v>47.98</c:v>
                </c:pt>
                <c:pt idx="4">
                  <c:v>49.25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46.94</c:v>
                </c:pt>
                <c:pt idx="1">
                  <c:v>47.62</c:v>
                </c:pt>
                <c:pt idx="2">
                  <c:v>48.55</c:v>
                </c:pt>
                <c:pt idx="3">
                  <c:v>49.2</c:v>
                </c:pt>
                <c:pt idx="4">
                  <c:v>50.01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20.62</c:v>
                </c:pt>
                <c:pt idx="1">
                  <c:v>19.829999999999998</c:v>
                </c:pt>
                <c:pt idx="2">
                  <c:v>20.9</c:v>
                </c:pt>
                <c:pt idx="3">
                  <c:v>22.02</c:v>
                </c:pt>
                <c:pt idx="4">
                  <c:v>22.95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14.48</c:v>
                </c:pt>
                <c:pt idx="1">
                  <c:v>16.27</c:v>
                </c:pt>
                <c:pt idx="2">
                  <c:v>17.11</c:v>
                </c:pt>
                <c:pt idx="3">
                  <c:v>18.329999999999998</c:v>
                </c:pt>
                <c:pt idx="4">
                  <c:v>20.27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c:v>
                </c:pt>
                <c:pt idx="1">
                  <c:v>1.03</c:v>
                </c:pt>
                <c:pt idx="2">
                  <c:v>0.78</c:v>
                </c:pt>
                <c:pt idx="3">
                  <c:v>0.92</c:v>
                </c:pt>
                <c:pt idx="4">
                  <c:v>0.87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1372.02</c:v>
                </c:pt>
                <c:pt idx="1">
                  <c:v>1097.08</c:v>
                </c:pt>
                <c:pt idx="2">
                  <c:v>975.97</c:v>
                </c:pt>
                <c:pt idx="3">
                  <c:v>1379.19</c:v>
                </c:pt>
                <c:pt idx="4">
                  <c:v>1246.8399999999999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355.5</c:v>
                </c:pt>
                <c:pt idx="1">
                  <c:v>349.83</c:v>
                </c:pt>
                <c:pt idx="2">
                  <c:v>360.86</c:v>
                </c:pt>
                <c:pt idx="3">
                  <c:v>350.79</c:v>
                </c:pt>
                <c:pt idx="4">
                  <c:v>354.57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76.33</c:v>
                </c:pt>
                <c:pt idx="1">
                  <c:v>63.44</c:v>
                </c:pt>
                <c:pt idx="2">
                  <c:v>53.74</c:v>
                </c:pt>
                <c:pt idx="3">
                  <c:v>54.78</c:v>
                </c:pt>
                <c:pt idx="4">
                  <c:v>34.770000000000003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312.58</c:v>
                </c:pt>
                <c:pt idx="1">
                  <c:v>314.87</c:v>
                </c:pt>
                <c:pt idx="2">
                  <c:v>309.27999999999997</c:v>
                </c:pt>
                <c:pt idx="3">
                  <c:v>322.92</c:v>
                </c:pt>
                <c:pt idx="4">
                  <c:v>303.45999999999998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125.51</c:v>
                </c:pt>
                <c:pt idx="1">
                  <c:v>130.46</c:v>
                </c:pt>
                <c:pt idx="2">
                  <c:v>130.66</c:v>
                </c:pt>
                <c:pt idx="3">
                  <c:v>108.05</c:v>
                </c:pt>
                <c:pt idx="4">
                  <c:v>128.44999999999999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104.57</c:v>
                </c:pt>
                <c:pt idx="1">
                  <c:v>103.54</c:v>
                </c:pt>
                <c:pt idx="2">
                  <c:v>103.32</c:v>
                </c:pt>
                <c:pt idx="3">
                  <c:v>100.85</c:v>
                </c:pt>
                <c:pt idx="4">
                  <c:v>103.79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100.97</c:v>
                </c:pt>
                <c:pt idx="1">
                  <c:v>102.07</c:v>
                </c:pt>
                <c:pt idx="2">
                  <c:v>102.37</c:v>
                </c:pt>
                <c:pt idx="3">
                  <c:v>98.36</c:v>
                </c:pt>
                <c:pt idx="4">
                  <c:v>103.47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165.47</c:v>
                </c:pt>
                <c:pt idx="1">
                  <c:v>167.46</c:v>
                </c:pt>
                <c:pt idx="2">
                  <c:v>168.56</c:v>
                </c:pt>
                <c:pt idx="3">
                  <c:v>167.1</c:v>
                </c:pt>
                <c:pt idx="4">
                  <c:v>167.86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御殿場市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A4</v>
      </c>
      <c r="X8" s="26"/>
      <c r="Y8" s="26"/>
      <c r="Z8" s="26"/>
      <c r="AA8" s="26"/>
      <c r="AB8" s="26"/>
      <c r="AC8" s="26"/>
      <c r="AD8" s="26" t="str">
        <f>データ!$M$6</f>
        <v>非設置</v>
      </c>
      <c r="AE8" s="26"/>
      <c r="AF8" s="26"/>
      <c r="AG8" s="26"/>
      <c r="AH8" s="26"/>
      <c r="AI8" s="26"/>
      <c r="AJ8" s="26"/>
      <c r="AK8" s="2"/>
      <c r="AL8" s="29">
        <f>データ!$R$6</f>
        <v>86778</v>
      </c>
      <c r="AM8" s="29"/>
      <c r="AN8" s="29"/>
      <c r="AO8" s="29"/>
      <c r="AP8" s="29"/>
      <c r="AQ8" s="29"/>
      <c r="AR8" s="29"/>
      <c r="AS8" s="29"/>
      <c r="AT8" s="7">
        <f>データ!$S$6</f>
        <v>194.9</v>
      </c>
      <c r="AU8" s="15"/>
      <c r="AV8" s="15"/>
      <c r="AW8" s="15"/>
      <c r="AX8" s="15"/>
      <c r="AY8" s="15"/>
      <c r="AZ8" s="15"/>
      <c r="BA8" s="15"/>
      <c r="BB8" s="27">
        <f>データ!$T$6</f>
        <v>445.24</v>
      </c>
      <c r="BC8" s="27"/>
      <c r="BD8" s="27"/>
      <c r="BE8" s="27"/>
      <c r="BF8" s="27"/>
      <c r="BG8" s="27"/>
      <c r="BH8" s="27"/>
      <c r="BI8" s="27"/>
      <c r="BJ8" s="3"/>
      <c r="BK8" s="3"/>
      <c r="BL8" s="36" t="s">
        <v>12</v>
      </c>
      <c r="BM8" s="46"/>
      <c r="BN8" s="53" t="s">
        <v>21</v>
      </c>
      <c r="BO8" s="53"/>
      <c r="BP8" s="53"/>
      <c r="BQ8" s="53"/>
      <c r="BR8" s="53"/>
      <c r="BS8" s="53"/>
      <c r="BT8" s="53"/>
      <c r="BU8" s="53"/>
      <c r="BV8" s="53"/>
      <c r="BW8" s="53"/>
      <c r="BX8" s="53"/>
      <c r="BY8" s="57"/>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16</v>
      </c>
      <c r="BC9" s="25"/>
      <c r="BD9" s="25"/>
      <c r="BE9" s="25"/>
      <c r="BF9" s="25"/>
      <c r="BG9" s="25"/>
      <c r="BH9" s="25"/>
      <c r="BI9" s="25"/>
      <c r="BJ9" s="3"/>
      <c r="BK9" s="3"/>
      <c r="BL9" s="37" t="s">
        <v>32</v>
      </c>
      <c r="BM9" s="47"/>
      <c r="BN9" s="54" t="s">
        <v>34</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93.61</v>
      </c>
      <c r="J10" s="15"/>
      <c r="K10" s="15"/>
      <c r="L10" s="15"/>
      <c r="M10" s="15"/>
      <c r="N10" s="15"/>
      <c r="O10" s="24"/>
      <c r="P10" s="27">
        <f>データ!$P$6</f>
        <v>94.31</v>
      </c>
      <c r="Q10" s="27"/>
      <c r="R10" s="27"/>
      <c r="S10" s="27"/>
      <c r="T10" s="27"/>
      <c r="U10" s="27"/>
      <c r="V10" s="27"/>
      <c r="W10" s="29">
        <f>データ!$Q$6</f>
        <v>2320</v>
      </c>
      <c r="X10" s="29"/>
      <c r="Y10" s="29"/>
      <c r="Z10" s="29"/>
      <c r="AA10" s="29"/>
      <c r="AB10" s="29"/>
      <c r="AC10" s="29"/>
      <c r="AD10" s="2"/>
      <c r="AE10" s="2"/>
      <c r="AF10" s="2"/>
      <c r="AG10" s="2"/>
      <c r="AH10" s="2"/>
      <c r="AI10" s="2"/>
      <c r="AJ10" s="2"/>
      <c r="AK10" s="2"/>
      <c r="AL10" s="29">
        <f>データ!$U$6</f>
        <v>80941</v>
      </c>
      <c r="AM10" s="29"/>
      <c r="AN10" s="29"/>
      <c r="AO10" s="29"/>
      <c r="AP10" s="29"/>
      <c r="AQ10" s="29"/>
      <c r="AR10" s="29"/>
      <c r="AS10" s="29"/>
      <c r="AT10" s="7">
        <f>データ!$V$6</f>
        <v>71.3</v>
      </c>
      <c r="AU10" s="15"/>
      <c r="AV10" s="15"/>
      <c r="AW10" s="15"/>
      <c r="AX10" s="15"/>
      <c r="AY10" s="15"/>
      <c r="AZ10" s="15"/>
      <c r="BA10" s="15"/>
      <c r="BB10" s="27">
        <f>データ!$W$6</f>
        <v>1135.22</v>
      </c>
      <c r="BC10" s="27"/>
      <c r="BD10" s="27"/>
      <c r="BE10" s="27"/>
      <c r="BF10" s="27"/>
      <c r="BG10" s="27"/>
      <c r="BH10" s="27"/>
      <c r="BI10" s="27"/>
      <c r="BJ10" s="2"/>
      <c r="BK10" s="2"/>
      <c r="BL10" s="38" t="s">
        <v>36</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47</v>
      </c>
      <c r="G84" s="12" t="s">
        <v>48</v>
      </c>
      <c r="H84" s="12" t="s">
        <v>41</v>
      </c>
      <c r="I84" s="12" t="s">
        <v>8</v>
      </c>
      <c r="J84" s="12" t="s">
        <v>29</v>
      </c>
      <c r="K84" s="12" t="s">
        <v>49</v>
      </c>
      <c r="L84" s="12" t="s">
        <v>51</v>
      </c>
      <c r="M84" s="12" t="s">
        <v>33</v>
      </c>
      <c r="N84" s="12" t="s">
        <v>53</v>
      </c>
      <c r="O84" s="12" t="s">
        <v>55</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jW+HmcIAzu+nLJFid0clsTYQL5D9NBorGpxUKYPDzTtlKrMGpaHJ006/M7n7TCcjlveEIpxzJ6ZN43c/79QCvw==" saltValue="MBHScp+zCy24Lck7r5PPs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50</v>
      </c>
      <c r="C3" s="67" t="s">
        <v>58</v>
      </c>
      <c r="D3" s="67" t="s">
        <v>60</v>
      </c>
      <c r="E3" s="67" t="s">
        <v>3</v>
      </c>
      <c r="F3" s="67" t="s">
        <v>2</v>
      </c>
      <c r="G3" s="67" t="s">
        <v>25</v>
      </c>
      <c r="H3" s="75" t="s">
        <v>30</v>
      </c>
      <c r="I3" s="78"/>
      <c r="J3" s="78"/>
      <c r="K3" s="78"/>
      <c r="L3" s="78"/>
      <c r="M3" s="78"/>
      <c r="N3" s="78"/>
      <c r="O3" s="78"/>
      <c r="P3" s="78"/>
      <c r="Q3" s="78"/>
      <c r="R3" s="78"/>
      <c r="S3" s="78"/>
      <c r="T3" s="78"/>
      <c r="U3" s="78"/>
      <c r="V3" s="78"/>
      <c r="W3" s="82"/>
      <c r="X3" s="84" t="s">
        <v>54</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61</v>
      </c>
      <c r="B4" s="68"/>
      <c r="C4" s="68"/>
      <c r="D4" s="68"/>
      <c r="E4" s="68"/>
      <c r="F4" s="68"/>
      <c r="G4" s="68"/>
      <c r="H4" s="76"/>
      <c r="I4" s="79"/>
      <c r="J4" s="79"/>
      <c r="K4" s="79"/>
      <c r="L4" s="79"/>
      <c r="M4" s="79"/>
      <c r="N4" s="79"/>
      <c r="O4" s="79"/>
      <c r="P4" s="79"/>
      <c r="Q4" s="79"/>
      <c r="R4" s="79"/>
      <c r="S4" s="79"/>
      <c r="T4" s="79"/>
      <c r="U4" s="79"/>
      <c r="V4" s="79"/>
      <c r="W4" s="83"/>
      <c r="X4" s="85" t="s">
        <v>52</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63</v>
      </c>
      <c r="BF4" s="85"/>
      <c r="BG4" s="85"/>
      <c r="BH4" s="85"/>
      <c r="BI4" s="85"/>
      <c r="BJ4" s="85"/>
      <c r="BK4" s="85"/>
      <c r="BL4" s="85"/>
      <c r="BM4" s="85"/>
      <c r="BN4" s="85"/>
      <c r="BO4" s="85"/>
      <c r="BP4" s="85" t="s">
        <v>35</v>
      </c>
      <c r="BQ4" s="85"/>
      <c r="BR4" s="85"/>
      <c r="BS4" s="85"/>
      <c r="BT4" s="85"/>
      <c r="BU4" s="85"/>
      <c r="BV4" s="85"/>
      <c r="BW4" s="85"/>
      <c r="BX4" s="85"/>
      <c r="BY4" s="85"/>
      <c r="BZ4" s="85"/>
      <c r="CA4" s="85" t="s">
        <v>64</v>
      </c>
      <c r="CB4" s="85"/>
      <c r="CC4" s="85"/>
      <c r="CD4" s="85"/>
      <c r="CE4" s="85"/>
      <c r="CF4" s="85"/>
      <c r="CG4" s="85"/>
      <c r="CH4" s="85"/>
      <c r="CI4" s="85"/>
      <c r="CJ4" s="85"/>
      <c r="CK4" s="85"/>
      <c r="CL4" s="85" t="s">
        <v>66</v>
      </c>
      <c r="CM4" s="85"/>
      <c r="CN4" s="85"/>
      <c r="CO4" s="85"/>
      <c r="CP4" s="85"/>
      <c r="CQ4" s="85"/>
      <c r="CR4" s="85"/>
      <c r="CS4" s="85"/>
      <c r="CT4" s="85"/>
      <c r="CU4" s="85"/>
      <c r="CV4" s="85"/>
      <c r="CW4" s="85" t="s">
        <v>67</v>
      </c>
      <c r="CX4" s="85"/>
      <c r="CY4" s="85"/>
      <c r="CZ4" s="85"/>
      <c r="DA4" s="85"/>
      <c r="DB4" s="85"/>
      <c r="DC4" s="85"/>
      <c r="DD4" s="85"/>
      <c r="DE4" s="85"/>
      <c r="DF4" s="85"/>
      <c r="DG4" s="85"/>
      <c r="DH4" s="85" t="s">
        <v>68</v>
      </c>
      <c r="DI4" s="85"/>
      <c r="DJ4" s="85"/>
      <c r="DK4" s="85"/>
      <c r="DL4" s="85"/>
      <c r="DM4" s="85"/>
      <c r="DN4" s="85"/>
      <c r="DO4" s="85"/>
      <c r="DP4" s="85"/>
      <c r="DQ4" s="85"/>
      <c r="DR4" s="85"/>
      <c r="DS4" s="85" t="s">
        <v>62</v>
      </c>
      <c r="DT4" s="85"/>
      <c r="DU4" s="85"/>
      <c r="DV4" s="85"/>
      <c r="DW4" s="85"/>
      <c r="DX4" s="85"/>
      <c r="DY4" s="85"/>
      <c r="DZ4" s="85"/>
      <c r="EA4" s="85"/>
      <c r="EB4" s="85"/>
      <c r="EC4" s="85"/>
      <c r="ED4" s="85" t="s">
        <v>69</v>
      </c>
      <c r="EE4" s="85"/>
      <c r="EF4" s="85"/>
      <c r="EG4" s="85"/>
      <c r="EH4" s="85"/>
      <c r="EI4" s="85"/>
      <c r="EJ4" s="85"/>
      <c r="EK4" s="85"/>
      <c r="EL4" s="85"/>
      <c r="EM4" s="85"/>
      <c r="EN4" s="85"/>
    </row>
    <row r="5" spans="1:144">
      <c r="A5" s="65" t="s">
        <v>28</v>
      </c>
      <c r="B5" s="69"/>
      <c r="C5" s="69"/>
      <c r="D5" s="69"/>
      <c r="E5" s="69"/>
      <c r="F5" s="69"/>
      <c r="G5" s="69"/>
      <c r="H5" s="77" t="s">
        <v>57</v>
      </c>
      <c r="I5" s="77" t="s">
        <v>70</v>
      </c>
      <c r="J5" s="77" t="s">
        <v>71</v>
      </c>
      <c r="K5" s="77" t="s">
        <v>72</v>
      </c>
      <c r="L5" s="77" t="s">
        <v>73</v>
      </c>
      <c r="M5" s="77" t="s">
        <v>5</v>
      </c>
      <c r="N5" s="77" t="s">
        <v>74</v>
      </c>
      <c r="O5" s="77" t="s">
        <v>75</v>
      </c>
      <c r="P5" s="77" t="s">
        <v>76</v>
      </c>
      <c r="Q5" s="77" t="s">
        <v>77</v>
      </c>
      <c r="R5" s="77" t="s">
        <v>78</v>
      </c>
      <c r="S5" s="77" t="s">
        <v>79</v>
      </c>
      <c r="T5" s="77" t="s">
        <v>65</v>
      </c>
      <c r="U5" s="77" t="s">
        <v>80</v>
      </c>
      <c r="V5" s="77" t="s">
        <v>81</v>
      </c>
      <c r="W5" s="77" t="s">
        <v>82</v>
      </c>
      <c r="X5" s="77" t="s">
        <v>83</v>
      </c>
      <c r="Y5" s="77" t="s">
        <v>84</v>
      </c>
      <c r="Z5" s="77" t="s">
        <v>85</v>
      </c>
      <c r="AA5" s="77" t="s">
        <v>0</v>
      </c>
      <c r="AB5" s="77" t="s">
        <v>86</v>
      </c>
      <c r="AC5" s="77" t="s">
        <v>88</v>
      </c>
      <c r="AD5" s="77" t="s">
        <v>89</v>
      </c>
      <c r="AE5" s="77" t="s">
        <v>90</v>
      </c>
      <c r="AF5" s="77" t="s">
        <v>91</v>
      </c>
      <c r="AG5" s="77" t="s">
        <v>92</v>
      </c>
      <c r="AH5" s="77" t="s">
        <v>43</v>
      </c>
      <c r="AI5" s="77" t="s">
        <v>83</v>
      </c>
      <c r="AJ5" s="77" t="s">
        <v>84</v>
      </c>
      <c r="AK5" s="77" t="s">
        <v>85</v>
      </c>
      <c r="AL5" s="77" t="s">
        <v>0</v>
      </c>
      <c r="AM5" s="77" t="s">
        <v>86</v>
      </c>
      <c r="AN5" s="77" t="s">
        <v>88</v>
      </c>
      <c r="AO5" s="77" t="s">
        <v>89</v>
      </c>
      <c r="AP5" s="77" t="s">
        <v>90</v>
      </c>
      <c r="AQ5" s="77" t="s">
        <v>91</v>
      </c>
      <c r="AR5" s="77" t="s">
        <v>92</v>
      </c>
      <c r="AS5" s="77" t="s">
        <v>87</v>
      </c>
      <c r="AT5" s="77" t="s">
        <v>83</v>
      </c>
      <c r="AU5" s="77" t="s">
        <v>84</v>
      </c>
      <c r="AV5" s="77" t="s">
        <v>85</v>
      </c>
      <c r="AW5" s="77" t="s">
        <v>0</v>
      </c>
      <c r="AX5" s="77" t="s">
        <v>86</v>
      </c>
      <c r="AY5" s="77" t="s">
        <v>88</v>
      </c>
      <c r="AZ5" s="77" t="s">
        <v>89</v>
      </c>
      <c r="BA5" s="77" t="s">
        <v>90</v>
      </c>
      <c r="BB5" s="77" t="s">
        <v>91</v>
      </c>
      <c r="BC5" s="77" t="s">
        <v>92</v>
      </c>
      <c r="BD5" s="77" t="s">
        <v>87</v>
      </c>
      <c r="BE5" s="77" t="s">
        <v>83</v>
      </c>
      <c r="BF5" s="77" t="s">
        <v>84</v>
      </c>
      <c r="BG5" s="77" t="s">
        <v>85</v>
      </c>
      <c r="BH5" s="77" t="s">
        <v>0</v>
      </c>
      <c r="BI5" s="77" t="s">
        <v>86</v>
      </c>
      <c r="BJ5" s="77" t="s">
        <v>88</v>
      </c>
      <c r="BK5" s="77" t="s">
        <v>89</v>
      </c>
      <c r="BL5" s="77" t="s">
        <v>90</v>
      </c>
      <c r="BM5" s="77" t="s">
        <v>91</v>
      </c>
      <c r="BN5" s="77" t="s">
        <v>92</v>
      </c>
      <c r="BO5" s="77" t="s">
        <v>87</v>
      </c>
      <c r="BP5" s="77" t="s">
        <v>83</v>
      </c>
      <c r="BQ5" s="77" t="s">
        <v>84</v>
      </c>
      <c r="BR5" s="77" t="s">
        <v>85</v>
      </c>
      <c r="BS5" s="77" t="s">
        <v>0</v>
      </c>
      <c r="BT5" s="77" t="s">
        <v>86</v>
      </c>
      <c r="BU5" s="77" t="s">
        <v>88</v>
      </c>
      <c r="BV5" s="77" t="s">
        <v>89</v>
      </c>
      <c r="BW5" s="77" t="s">
        <v>90</v>
      </c>
      <c r="BX5" s="77" t="s">
        <v>91</v>
      </c>
      <c r="BY5" s="77" t="s">
        <v>92</v>
      </c>
      <c r="BZ5" s="77" t="s">
        <v>87</v>
      </c>
      <c r="CA5" s="77" t="s">
        <v>83</v>
      </c>
      <c r="CB5" s="77" t="s">
        <v>84</v>
      </c>
      <c r="CC5" s="77" t="s">
        <v>85</v>
      </c>
      <c r="CD5" s="77" t="s">
        <v>0</v>
      </c>
      <c r="CE5" s="77" t="s">
        <v>86</v>
      </c>
      <c r="CF5" s="77" t="s">
        <v>88</v>
      </c>
      <c r="CG5" s="77" t="s">
        <v>89</v>
      </c>
      <c r="CH5" s="77" t="s">
        <v>90</v>
      </c>
      <c r="CI5" s="77" t="s">
        <v>91</v>
      </c>
      <c r="CJ5" s="77" t="s">
        <v>92</v>
      </c>
      <c r="CK5" s="77" t="s">
        <v>87</v>
      </c>
      <c r="CL5" s="77" t="s">
        <v>83</v>
      </c>
      <c r="CM5" s="77" t="s">
        <v>84</v>
      </c>
      <c r="CN5" s="77" t="s">
        <v>85</v>
      </c>
      <c r="CO5" s="77" t="s">
        <v>0</v>
      </c>
      <c r="CP5" s="77" t="s">
        <v>86</v>
      </c>
      <c r="CQ5" s="77" t="s">
        <v>88</v>
      </c>
      <c r="CR5" s="77" t="s">
        <v>89</v>
      </c>
      <c r="CS5" s="77" t="s">
        <v>90</v>
      </c>
      <c r="CT5" s="77" t="s">
        <v>91</v>
      </c>
      <c r="CU5" s="77" t="s">
        <v>92</v>
      </c>
      <c r="CV5" s="77" t="s">
        <v>87</v>
      </c>
      <c r="CW5" s="77" t="s">
        <v>83</v>
      </c>
      <c r="CX5" s="77" t="s">
        <v>84</v>
      </c>
      <c r="CY5" s="77" t="s">
        <v>85</v>
      </c>
      <c r="CZ5" s="77" t="s">
        <v>0</v>
      </c>
      <c r="DA5" s="77" t="s">
        <v>86</v>
      </c>
      <c r="DB5" s="77" t="s">
        <v>88</v>
      </c>
      <c r="DC5" s="77" t="s">
        <v>89</v>
      </c>
      <c r="DD5" s="77" t="s">
        <v>90</v>
      </c>
      <c r="DE5" s="77" t="s">
        <v>91</v>
      </c>
      <c r="DF5" s="77" t="s">
        <v>92</v>
      </c>
      <c r="DG5" s="77" t="s">
        <v>87</v>
      </c>
      <c r="DH5" s="77" t="s">
        <v>83</v>
      </c>
      <c r="DI5" s="77" t="s">
        <v>84</v>
      </c>
      <c r="DJ5" s="77" t="s">
        <v>85</v>
      </c>
      <c r="DK5" s="77" t="s">
        <v>0</v>
      </c>
      <c r="DL5" s="77" t="s">
        <v>86</v>
      </c>
      <c r="DM5" s="77" t="s">
        <v>88</v>
      </c>
      <c r="DN5" s="77" t="s">
        <v>89</v>
      </c>
      <c r="DO5" s="77" t="s">
        <v>90</v>
      </c>
      <c r="DP5" s="77" t="s">
        <v>91</v>
      </c>
      <c r="DQ5" s="77" t="s">
        <v>92</v>
      </c>
      <c r="DR5" s="77" t="s">
        <v>87</v>
      </c>
      <c r="DS5" s="77" t="s">
        <v>83</v>
      </c>
      <c r="DT5" s="77" t="s">
        <v>84</v>
      </c>
      <c r="DU5" s="77" t="s">
        <v>85</v>
      </c>
      <c r="DV5" s="77" t="s">
        <v>0</v>
      </c>
      <c r="DW5" s="77" t="s">
        <v>86</v>
      </c>
      <c r="DX5" s="77" t="s">
        <v>88</v>
      </c>
      <c r="DY5" s="77" t="s">
        <v>89</v>
      </c>
      <c r="DZ5" s="77" t="s">
        <v>90</v>
      </c>
      <c r="EA5" s="77" t="s">
        <v>91</v>
      </c>
      <c r="EB5" s="77" t="s">
        <v>92</v>
      </c>
      <c r="EC5" s="77" t="s">
        <v>87</v>
      </c>
      <c r="ED5" s="77" t="s">
        <v>83</v>
      </c>
      <c r="EE5" s="77" t="s">
        <v>84</v>
      </c>
      <c r="EF5" s="77" t="s">
        <v>85</v>
      </c>
      <c r="EG5" s="77" t="s">
        <v>0</v>
      </c>
      <c r="EH5" s="77" t="s">
        <v>86</v>
      </c>
      <c r="EI5" s="77" t="s">
        <v>88</v>
      </c>
      <c r="EJ5" s="77" t="s">
        <v>89</v>
      </c>
      <c r="EK5" s="77" t="s">
        <v>90</v>
      </c>
      <c r="EL5" s="77" t="s">
        <v>91</v>
      </c>
      <c r="EM5" s="77" t="s">
        <v>92</v>
      </c>
      <c r="EN5" s="77" t="s">
        <v>87</v>
      </c>
    </row>
    <row r="6" spans="1:144" s="64" customFormat="1">
      <c r="A6" s="65" t="s">
        <v>93</v>
      </c>
      <c r="B6" s="70">
        <f t="shared" ref="B6:W6" si="1">B7</f>
        <v>2021</v>
      </c>
      <c r="C6" s="70">
        <f t="shared" si="1"/>
        <v>222151</v>
      </c>
      <c r="D6" s="70">
        <f t="shared" si="1"/>
        <v>46</v>
      </c>
      <c r="E6" s="70">
        <f t="shared" si="1"/>
        <v>1</v>
      </c>
      <c r="F6" s="70">
        <f t="shared" si="1"/>
        <v>0</v>
      </c>
      <c r="G6" s="70">
        <f t="shared" si="1"/>
        <v>1</v>
      </c>
      <c r="H6" s="70" t="str">
        <f t="shared" si="1"/>
        <v>静岡県　御殿場市</v>
      </c>
      <c r="I6" s="70" t="str">
        <f t="shared" si="1"/>
        <v>法適用</v>
      </c>
      <c r="J6" s="70" t="str">
        <f t="shared" si="1"/>
        <v>水道事業</v>
      </c>
      <c r="K6" s="70" t="str">
        <f t="shared" si="1"/>
        <v>末端給水事業</v>
      </c>
      <c r="L6" s="70" t="str">
        <f t="shared" si="1"/>
        <v>A4</v>
      </c>
      <c r="M6" s="70" t="str">
        <f t="shared" si="1"/>
        <v>非設置</v>
      </c>
      <c r="N6" s="80" t="str">
        <f t="shared" si="1"/>
        <v>-</v>
      </c>
      <c r="O6" s="80">
        <f t="shared" si="1"/>
        <v>93.61</v>
      </c>
      <c r="P6" s="80">
        <f t="shared" si="1"/>
        <v>94.31</v>
      </c>
      <c r="Q6" s="80">
        <f t="shared" si="1"/>
        <v>2320</v>
      </c>
      <c r="R6" s="80">
        <f t="shared" si="1"/>
        <v>86778</v>
      </c>
      <c r="S6" s="80">
        <f t="shared" si="1"/>
        <v>194.9</v>
      </c>
      <c r="T6" s="80">
        <f t="shared" si="1"/>
        <v>445.24</v>
      </c>
      <c r="U6" s="80">
        <f t="shared" si="1"/>
        <v>80941</v>
      </c>
      <c r="V6" s="80">
        <f t="shared" si="1"/>
        <v>71.3</v>
      </c>
      <c r="W6" s="80">
        <f t="shared" si="1"/>
        <v>1135.22</v>
      </c>
      <c r="X6" s="86">
        <f t="shared" ref="X6:AG6" si="2">IF(X7="",NA(),X7)</f>
        <v>138.38</v>
      </c>
      <c r="Y6" s="86">
        <f t="shared" si="2"/>
        <v>137.4</v>
      </c>
      <c r="Z6" s="86">
        <f t="shared" si="2"/>
        <v>137.94</v>
      </c>
      <c r="AA6" s="86">
        <f t="shared" si="2"/>
        <v>117.07</v>
      </c>
      <c r="AB6" s="86">
        <f t="shared" si="2"/>
        <v>133.22</v>
      </c>
      <c r="AC6" s="86">
        <f t="shared" si="2"/>
        <v>112.15</v>
      </c>
      <c r="AD6" s="86">
        <f t="shared" si="2"/>
        <v>111.44</v>
      </c>
      <c r="AE6" s="86">
        <f t="shared" si="2"/>
        <v>111.17</v>
      </c>
      <c r="AF6" s="86">
        <f t="shared" si="2"/>
        <v>110.91</v>
      </c>
      <c r="AG6" s="86">
        <f t="shared" si="2"/>
        <v>111.49</v>
      </c>
      <c r="AH6" s="80" t="str">
        <f>IF(AH7="","",IF(AH7="-","【-】","【"&amp;SUBSTITUTE(TEXT(AH7,"#,##0.00"),"-","△")&amp;"】"))</f>
        <v>【111.39】</v>
      </c>
      <c r="AI6" s="80">
        <f t="shared" ref="AI6:AR6" si="3">IF(AI7="",NA(),AI7)</f>
        <v>0</v>
      </c>
      <c r="AJ6" s="80">
        <f t="shared" si="3"/>
        <v>0</v>
      </c>
      <c r="AK6" s="80">
        <f t="shared" si="3"/>
        <v>0</v>
      </c>
      <c r="AL6" s="80">
        <f t="shared" si="3"/>
        <v>0</v>
      </c>
      <c r="AM6" s="80">
        <f t="shared" si="3"/>
        <v>0</v>
      </c>
      <c r="AN6" s="86">
        <f t="shared" si="3"/>
        <v>1</v>
      </c>
      <c r="AO6" s="86">
        <f t="shared" si="3"/>
        <v>1.03</v>
      </c>
      <c r="AP6" s="86">
        <f t="shared" si="3"/>
        <v>0.78</v>
      </c>
      <c r="AQ6" s="86">
        <f t="shared" si="3"/>
        <v>0.92</v>
      </c>
      <c r="AR6" s="86">
        <f t="shared" si="3"/>
        <v>0.87</v>
      </c>
      <c r="AS6" s="80" t="str">
        <f>IF(AS7="","",IF(AS7="-","【-】","【"&amp;SUBSTITUTE(TEXT(AS7,"#,##0.00"),"-","△")&amp;"】"))</f>
        <v>【1.30】</v>
      </c>
      <c r="AT6" s="86">
        <f t="shared" ref="AT6:BC6" si="4">IF(AT7="",NA(),AT7)</f>
        <v>1372.02</v>
      </c>
      <c r="AU6" s="86">
        <f t="shared" si="4"/>
        <v>1097.08</v>
      </c>
      <c r="AV6" s="86">
        <f t="shared" si="4"/>
        <v>975.97</v>
      </c>
      <c r="AW6" s="86">
        <f t="shared" si="4"/>
        <v>1379.19</v>
      </c>
      <c r="AX6" s="86">
        <f t="shared" si="4"/>
        <v>1246.8399999999999</v>
      </c>
      <c r="AY6" s="86">
        <f t="shared" si="4"/>
        <v>355.5</v>
      </c>
      <c r="AZ6" s="86">
        <f t="shared" si="4"/>
        <v>349.83</v>
      </c>
      <c r="BA6" s="86">
        <f t="shared" si="4"/>
        <v>360.86</v>
      </c>
      <c r="BB6" s="86">
        <f t="shared" si="4"/>
        <v>350.79</v>
      </c>
      <c r="BC6" s="86">
        <f t="shared" si="4"/>
        <v>354.57</v>
      </c>
      <c r="BD6" s="80" t="str">
        <f>IF(BD7="","",IF(BD7="-","【-】","【"&amp;SUBSTITUTE(TEXT(BD7,"#,##0.00"),"-","△")&amp;"】"))</f>
        <v>【261.51】</v>
      </c>
      <c r="BE6" s="86">
        <f t="shared" ref="BE6:BN6" si="5">IF(BE7="",NA(),BE7)</f>
        <v>76.33</v>
      </c>
      <c r="BF6" s="86">
        <f t="shared" si="5"/>
        <v>63.44</v>
      </c>
      <c r="BG6" s="86">
        <f t="shared" si="5"/>
        <v>53.74</v>
      </c>
      <c r="BH6" s="86">
        <f t="shared" si="5"/>
        <v>54.78</v>
      </c>
      <c r="BI6" s="86">
        <f t="shared" si="5"/>
        <v>34.770000000000003</v>
      </c>
      <c r="BJ6" s="86">
        <f t="shared" si="5"/>
        <v>312.58</v>
      </c>
      <c r="BK6" s="86">
        <f t="shared" si="5"/>
        <v>314.87</v>
      </c>
      <c r="BL6" s="86">
        <f t="shared" si="5"/>
        <v>309.27999999999997</v>
      </c>
      <c r="BM6" s="86">
        <f t="shared" si="5"/>
        <v>322.92</v>
      </c>
      <c r="BN6" s="86">
        <f t="shared" si="5"/>
        <v>303.45999999999998</v>
      </c>
      <c r="BO6" s="80" t="str">
        <f>IF(BO7="","",IF(BO7="-","【-】","【"&amp;SUBSTITUTE(TEXT(BO7,"#,##0.00"),"-","△")&amp;"】"))</f>
        <v>【265.16】</v>
      </c>
      <c r="BP6" s="86">
        <f t="shared" ref="BP6:BY6" si="6">IF(BP7="",NA(),BP7)</f>
        <v>125.51</v>
      </c>
      <c r="BQ6" s="86">
        <f t="shared" si="6"/>
        <v>130.46</v>
      </c>
      <c r="BR6" s="86">
        <f t="shared" si="6"/>
        <v>130.66</v>
      </c>
      <c r="BS6" s="86">
        <f t="shared" si="6"/>
        <v>108.05</v>
      </c>
      <c r="BT6" s="86">
        <f t="shared" si="6"/>
        <v>128.44999999999999</v>
      </c>
      <c r="BU6" s="86">
        <f t="shared" si="6"/>
        <v>104.57</v>
      </c>
      <c r="BV6" s="86">
        <f t="shared" si="6"/>
        <v>103.54</v>
      </c>
      <c r="BW6" s="86">
        <f t="shared" si="6"/>
        <v>103.32</v>
      </c>
      <c r="BX6" s="86">
        <f t="shared" si="6"/>
        <v>100.85</v>
      </c>
      <c r="BY6" s="86">
        <f t="shared" si="6"/>
        <v>103.79</v>
      </c>
      <c r="BZ6" s="80" t="str">
        <f>IF(BZ7="","",IF(BZ7="-","【-】","【"&amp;SUBSTITUTE(TEXT(BZ7,"#,##0.00"),"-","△")&amp;"】"))</f>
        <v>【102.35】</v>
      </c>
      <c r="CA6" s="86">
        <f t="shared" ref="CA6:CJ6" si="7">IF(CA7="",NA(),CA7)</f>
        <v>100.97</v>
      </c>
      <c r="CB6" s="86">
        <f t="shared" si="7"/>
        <v>102.07</v>
      </c>
      <c r="CC6" s="86">
        <f t="shared" si="7"/>
        <v>102.37</v>
      </c>
      <c r="CD6" s="86">
        <f t="shared" si="7"/>
        <v>98.36</v>
      </c>
      <c r="CE6" s="86">
        <f t="shared" si="7"/>
        <v>103.47</v>
      </c>
      <c r="CF6" s="86">
        <f t="shared" si="7"/>
        <v>165.47</v>
      </c>
      <c r="CG6" s="86">
        <f t="shared" si="7"/>
        <v>167.46</v>
      </c>
      <c r="CH6" s="86">
        <f t="shared" si="7"/>
        <v>168.56</v>
      </c>
      <c r="CI6" s="86">
        <f t="shared" si="7"/>
        <v>167.1</v>
      </c>
      <c r="CJ6" s="86">
        <f t="shared" si="7"/>
        <v>167.86</v>
      </c>
      <c r="CK6" s="80" t="str">
        <f>IF(CK7="","",IF(CK7="-","【-】","【"&amp;SUBSTITUTE(TEXT(CK7,"#,##0.00"),"-","△")&amp;"】"))</f>
        <v>【167.74】</v>
      </c>
      <c r="CL6" s="86">
        <f t="shared" ref="CL6:CU6" si="8">IF(CL7="",NA(),CL7)</f>
        <v>75.8</v>
      </c>
      <c r="CM6" s="86">
        <f t="shared" si="8"/>
        <v>74.900000000000006</v>
      </c>
      <c r="CN6" s="86">
        <f t="shared" si="8"/>
        <v>73.77</v>
      </c>
      <c r="CO6" s="86">
        <f t="shared" si="8"/>
        <v>74.209999999999994</v>
      </c>
      <c r="CP6" s="86">
        <f t="shared" si="8"/>
        <v>73.13</v>
      </c>
      <c r="CQ6" s="86">
        <f t="shared" si="8"/>
        <v>59.74</v>
      </c>
      <c r="CR6" s="86">
        <f t="shared" si="8"/>
        <v>59.46</v>
      </c>
      <c r="CS6" s="86">
        <f t="shared" si="8"/>
        <v>59.51</v>
      </c>
      <c r="CT6" s="86">
        <f t="shared" si="8"/>
        <v>59.91</v>
      </c>
      <c r="CU6" s="86">
        <f t="shared" si="8"/>
        <v>59.4</v>
      </c>
      <c r="CV6" s="80" t="str">
        <f>IF(CV7="","",IF(CV7="-","【-】","【"&amp;SUBSTITUTE(TEXT(CV7,"#,##0.00"),"-","△")&amp;"】"))</f>
        <v>【60.29】</v>
      </c>
      <c r="CW6" s="86">
        <f t="shared" ref="CW6:DF6" si="9">IF(CW7="",NA(),CW7)</f>
        <v>83.74</v>
      </c>
      <c r="CX6" s="86">
        <f t="shared" si="9"/>
        <v>83.97</v>
      </c>
      <c r="CY6" s="86">
        <f t="shared" si="9"/>
        <v>84.2</v>
      </c>
      <c r="CZ6" s="86">
        <f t="shared" si="9"/>
        <v>84.33</v>
      </c>
      <c r="DA6" s="86">
        <f t="shared" si="9"/>
        <v>83.73</v>
      </c>
      <c r="DB6" s="86">
        <f t="shared" si="9"/>
        <v>87.28</v>
      </c>
      <c r="DC6" s="86">
        <f t="shared" si="9"/>
        <v>87.41</v>
      </c>
      <c r="DD6" s="86">
        <f t="shared" si="9"/>
        <v>87.08</v>
      </c>
      <c r="DE6" s="86">
        <f t="shared" si="9"/>
        <v>87.26</v>
      </c>
      <c r="DF6" s="86">
        <f t="shared" si="9"/>
        <v>87.57</v>
      </c>
      <c r="DG6" s="80" t="str">
        <f>IF(DG7="","",IF(DG7="-","【-】","【"&amp;SUBSTITUTE(TEXT(DG7,"#,##0.00"),"-","△")&amp;"】"))</f>
        <v>【90.12】</v>
      </c>
      <c r="DH6" s="86">
        <f t="shared" ref="DH6:DQ6" si="10">IF(DH7="",NA(),DH7)</f>
        <v>45.94</v>
      </c>
      <c r="DI6" s="86">
        <f t="shared" si="10"/>
        <v>46.77</v>
      </c>
      <c r="DJ6" s="86">
        <f t="shared" si="10"/>
        <v>47.6</v>
      </c>
      <c r="DK6" s="86">
        <f t="shared" si="10"/>
        <v>47.98</v>
      </c>
      <c r="DL6" s="86">
        <f t="shared" si="10"/>
        <v>49.25</v>
      </c>
      <c r="DM6" s="86">
        <f t="shared" si="10"/>
        <v>46.94</v>
      </c>
      <c r="DN6" s="86">
        <f t="shared" si="10"/>
        <v>47.62</v>
      </c>
      <c r="DO6" s="86">
        <f t="shared" si="10"/>
        <v>48.55</v>
      </c>
      <c r="DP6" s="86">
        <f t="shared" si="10"/>
        <v>49.2</v>
      </c>
      <c r="DQ6" s="86">
        <f t="shared" si="10"/>
        <v>50.01</v>
      </c>
      <c r="DR6" s="80" t="str">
        <f>IF(DR7="","",IF(DR7="-","【-】","【"&amp;SUBSTITUTE(TEXT(DR7,"#,##0.00"),"-","△")&amp;"】"))</f>
        <v>【50.88】</v>
      </c>
      <c r="DS6" s="86">
        <f t="shared" ref="DS6:EB6" si="11">IF(DS7="",NA(),DS7)</f>
        <v>20.62</v>
      </c>
      <c r="DT6" s="86">
        <f t="shared" si="11"/>
        <v>19.829999999999998</v>
      </c>
      <c r="DU6" s="86">
        <f t="shared" si="11"/>
        <v>20.9</v>
      </c>
      <c r="DV6" s="86">
        <f t="shared" si="11"/>
        <v>22.02</v>
      </c>
      <c r="DW6" s="86">
        <f t="shared" si="11"/>
        <v>22.95</v>
      </c>
      <c r="DX6" s="86">
        <f t="shared" si="11"/>
        <v>14.48</v>
      </c>
      <c r="DY6" s="86">
        <f t="shared" si="11"/>
        <v>16.27</v>
      </c>
      <c r="DZ6" s="86">
        <f t="shared" si="11"/>
        <v>17.11</v>
      </c>
      <c r="EA6" s="86">
        <f t="shared" si="11"/>
        <v>18.329999999999998</v>
      </c>
      <c r="EB6" s="86">
        <f t="shared" si="11"/>
        <v>20.27</v>
      </c>
      <c r="EC6" s="80" t="str">
        <f>IF(EC7="","",IF(EC7="-","【-】","【"&amp;SUBSTITUTE(TEXT(EC7,"#,##0.00"),"-","△")&amp;"】"))</f>
        <v>【22.30】</v>
      </c>
      <c r="ED6" s="86">
        <f t="shared" ref="ED6:EM6" si="12">IF(ED7="",NA(),ED7)</f>
        <v>0.59</v>
      </c>
      <c r="EE6" s="86">
        <f t="shared" si="12"/>
        <v>0.94</v>
      </c>
      <c r="EF6" s="86">
        <f t="shared" si="12"/>
        <v>1.01</v>
      </c>
      <c r="EG6" s="86">
        <f t="shared" si="12"/>
        <v>0.74</v>
      </c>
      <c r="EH6" s="86">
        <f t="shared" si="12"/>
        <v>0.45</v>
      </c>
      <c r="EI6" s="86">
        <f t="shared" si="12"/>
        <v>0.75</v>
      </c>
      <c r="EJ6" s="86">
        <f t="shared" si="12"/>
        <v>0.63</v>
      </c>
      <c r="EK6" s="86">
        <f t="shared" si="12"/>
        <v>0.63</v>
      </c>
      <c r="EL6" s="86">
        <f t="shared" si="12"/>
        <v>0.6</v>
      </c>
      <c r="EM6" s="86">
        <f t="shared" si="12"/>
        <v>0.56000000000000005</v>
      </c>
      <c r="EN6" s="80" t="str">
        <f>IF(EN7="","",IF(EN7="-","【-】","【"&amp;SUBSTITUTE(TEXT(EN7,"#,##0.00"),"-","△")&amp;"】"))</f>
        <v>【0.66】</v>
      </c>
    </row>
    <row r="7" spans="1:144" s="64" customFormat="1">
      <c r="A7" s="65"/>
      <c r="B7" s="71">
        <v>2021</v>
      </c>
      <c r="C7" s="71">
        <v>222151</v>
      </c>
      <c r="D7" s="71">
        <v>46</v>
      </c>
      <c r="E7" s="71">
        <v>1</v>
      </c>
      <c r="F7" s="71">
        <v>0</v>
      </c>
      <c r="G7" s="71">
        <v>1</v>
      </c>
      <c r="H7" s="71" t="s">
        <v>94</v>
      </c>
      <c r="I7" s="71" t="s">
        <v>95</v>
      </c>
      <c r="J7" s="71" t="s">
        <v>96</v>
      </c>
      <c r="K7" s="71" t="s">
        <v>97</v>
      </c>
      <c r="L7" s="71" t="s">
        <v>59</v>
      </c>
      <c r="M7" s="71" t="s">
        <v>15</v>
      </c>
      <c r="N7" s="81" t="s">
        <v>98</v>
      </c>
      <c r="O7" s="81">
        <v>93.61</v>
      </c>
      <c r="P7" s="81">
        <v>94.31</v>
      </c>
      <c r="Q7" s="81">
        <v>2320</v>
      </c>
      <c r="R7" s="81">
        <v>86778</v>
      </c>
      <c r="S7" s="81">
        <v>194.9</v>
      </c>
      <c r="T7" s="81">
        <v>445.24</v>
      </c>
      <c r="U7" s="81">
        <v>80941</v>
      </c>
      <c r="V7" s="81">
        <v>71.3</v>
      </c>
      <c r="W7" s="81">
        <v>1135.22</v>
      </c>
      <c r="X7" s="81">
        <v>138.38</v>
      </c>
      <c r="Y7" s="81">
        <v>137.4</v>
      </c>
      <c r="Z7" s="81">
        <v>137.94</v>
      </c>
      <c r="AA7" s="81">
        <v>117.07</v>
      </c>
      <c r="AB7" s="81">
        <v>133.22</v>
      </c>
      <c r="AC7" s="81">
        <v>112.15</v>
      </c>
      <c r="AD7" s="81">
        <v>111.44</v>
      </c>
      <c r="AE7" s="81">
        <v>111.17</v>
      </c>
      <c r="AF7" s="81">
        <v>110.91</v>
      </c>
      <c r="AG7" s="81">
        <v>111.49</v>
      </c>
      <c r="AH7" s="81">
        <v>111.39</v>
      </c>
      <c r="AI7" s="81">
        <v>0</v>
      </c>
      <c r="AJ7" s="81">
        <v>0</v>
      </c>
      <c r="AK7" s="81">
        <v>0</v>
      </c>
      <c r="AL7" s="81">
        <v>0</v>
      </c>
      <c r="AM7" s="81">
        <v>0</v>
      </c>
      <c r="AN7" s="81">
        <v>1</v>
      </c>
      <c r="AO7" s="81">
        <v>1.03</v>
      </c>
      <c r="AP7" s="81">
        <v>0.78</v>
      </c>
      <c r="AQ7" s="81">
        <v>0.92</v>
      </c>
      <c r="AR7" s="81">
        <v>0.87</v>
      </c>
      <c r="AS7" s="81">
        <v>1.3</v>
      </c>
      <c r="AT7" s="81">
        <v>1372.02</v>
      </c>
      <c r="AU7" s="81">
        <v>1097.08</v>
      </c>
      <c r="AV7" s="81">
        <v>975.97</v>
      </c>
      <c r="AW7" s="81">
        <v>1379.19</v>
      </c>
      <c r="AX7" s="81">
        <v>1246.8399999999999</v>
      </c>
      <c r="AY7" s="81">
        <v>355.5</v>
      </c>
      <c r="AZ7" s="81">
        <v>349.83</v>
      </c>
      <c r="BA7" s="81">
        <v>360.86</v>
      </c>
      <c r="BB7" s="81">
        <v>350.79</v>
      </c>
      <c r="BC7" s="81">
        <v>354.57</v>
      </c>
      <c r="BD7" s="81">
        <v>261.51</v>
      </c>
      <c r="BE7" s="81">
        <v>76.33</v>
      </c>
      <c r="BF7" s="81">
        <v>63.44</v>
      </c>
      <c r="BG7" s="81">
        <v>53.74</v>
      </c>
      <c r="BH7" s="81">
        <v>54.78</v>
      </c>
      <c r="BI7" s="81">
        <v>34.770000000000003</v>
      </c>
      <c r="BJ7" s="81">
        <v>312.58</v>
      </c>
      <c r="BK7" s="81">
        <v>314.87</v>
      </c>
      <c r="BL7" s="81">
        <v>309.27999999999997</v>
      </c>
      <c r="BM7" s="81">
        <v>322.92</v>
      </c>
      <c r="BN7" s="81">
        <v>303.45999999999998</v>
      </c>
      <c r="BO7" s="81">
        <v>265.16000000000003</v>
      </c>
      <c r="BP7" s="81">
        <v>125.51</v>
      </c>
      <c r="BQ7" s="81">
        <v>130.46</v>
      </c>
      <c r="BR7" s="81">
        <v>130.66</v>
      </c>
      <c r="BS7" s="81">
        <v>108.05</v>
      </c>
      <c r="BT7" s="81">
        <v>128.44999999999999</v>
      </c>
      <c r="BU7" s="81">
        <v>104.57</v>
      </c>
      <c r="BV7" s="81">
        <v>103.54</v>
      </c>
      <c r="BW7" s="81">
        <v>103.32</v>
      </c>
      <c r="BX7" s="81">
        <v>100.85</v>
      </c>
      <c r="BY7" s="81">
        <v>103.79</v>
      </c>
      <c r="BZ7" s="81">
        <v>102.35</v>
      </c>
      <c r="CA7" s="81">
        <v>100.97</v>
      </c>
      <c r="CB7" s="81">
        <v>102.07</v>
      </c>
      <c r="CC7" s="81">
        <v>102.37</v>
      </c>
      <c r="CD7" s="81">
        <v>98.36</v>
      </c>
      <c r="CE7" s="81">
        <v>103.47</v>
      </c>
      <c r="CF7" s="81">
        <v>165.47</v>
      </c>
      <c r="CG7" s="81">
        <v>167.46</v>
      </c>
      <c r="CH7" s="81">
        <v>168.56</v>
      </c>
      <c r="CI7" s="81">
        <v>167.1</v>
      </c>
      <c r="CJ7" s="81">
        <v>167.86</v>
      </c>
      <c r="CK7" s="81">
        <v>167.74</v>
      </c>
      <c r="CL7" s="81">
        <v>75.8</v>
      </c>
      <c r="CM7" s="81">
        <v>74.900000000000006</v>
      </c>
      <c r="CN7" s="81">
        <v>73.77</v>
      </c>
      <c r="CO7" s="81">
        <v>74.209999999999994</v>
      </c>
      <c r="CP7" s="81">
        <v>73.13</v>
      </c>
      <c r="CQ7" s="81">
        <v>59.74</v>
      </c>
      <c r="CR7" s="81">
        <v>59.46</v>
      </c>
      <c r="CS7" s="81">
        <v>59.51</v>
      </c>
      <c r="CT7" s="81">
        <v>59.91</v>
      </c>
      <c r="CU7" s="81">
        <v>59.4</v>
      </c>
      <c r="CV7" s="81">
        <v>60.29</v>
      </c>
      <c r="CW7" s="81">
        <v>83.74</v>
      </c>
      <c r="CX7" s="81">
        <v>83.97</v>
      </c>
      <c r="CY7" s="81">
        <v>84.2</v>
      </c>
      <c r="CZ7" s="81">
        <v>84.33</v>
      </c>
      <c r="DA7" s="81">
        <v>83.73</v>
      </c>
      <c r="DB7" s="81">
        <v>87.28</v>
      </c>
      <c r="DC7" s="81">
        <v>87.41</v>
      </c>
      <c r="DD7" s="81">
        <v>87.08</v>
      </c>
      <c r="DE7" s="81">
        <v>87.26</v>
      </c>
      <c r="DF7" s="81">
        <v>87.57</v>
      </c>
      <c r="DG7" s="81">
        <v>90.12</v>
      </c>
      <c r="DH7" s="81">
        <v>45.94</v>
      </c>
      <c r="DI7" s="81">
        <v>46.77</v>
      </c>
      <c r="DJ7" s="81">
        <v>47.6</v>
      </c>
      <c r="DK7" s="81">
        <v>47.98</v>
      </c>
      <c r="DL7" s="81">
        <v>49.25</v>
      </c>
      <c r="DM7" s="81">
        <v>46.94</v>
      </c>
      <c r="DN7" s="81">
        <v>47.62</v>
      </c>
      <c r="DO7" s="81">
        <v>48.55</v>
      </c>
      <c r="DP7" s="81">
        <v>49.2</v>
      </c>
      <c r="DQ7" s="81">
        <v>50.01</v>
      </c>
      <c r="DR7" s="81">
        <v>50.88</v>
      </c>
      <c r="DS7" s="81">
        <v>20.62</v>
      </c>
      <c r="DT7" s="81">
        <v>19.829999999999998</v>
      </c>
      <c r="DU7" s="81">
        <v>20.9</v>
      </c>
      <c r="DV7" s="81">
        <v>22.02</v>
      </c>
      <c r="DW7" s="81">
        <v>22.95</v>
      </c>
      <c r="DX7" s="81">
        <v>14.48</v>
      </c>
      <c r="DY7" s="81">
        <v>16.27</v>
      </c>
      <c r="DZ7" s="81">
        <v>17.11</v>
      </c>
      <c r="EA7" s="81">
        <v>18.329999999999998</v>
      </c>
      <c r="EB7" s="81">
        <v>20.27</v>
      </c>
      <c r="EC7" s="81">
        <v>22.3</v>
      </c>
      <c r="ED7" s="81">
        <v>0.59</v>
      </c>
      <c r="EE7" s="81">
        <v>0.94</v>
      </c>
      <c r="EF7" s="81">
        <v>1.01</v>
      </c>
      <c r="EG7" s="81">
        <v>0.74</v>
      </c>
      <c r="EH7" s="81">
        <v>0.45</v>
      </c>
      <c r="EI7" s="81">
        <v>0.75</v>
      </c>
      <c r="EJ7" s="81">
        <v>0.63</v>
      </c>
      <c r="EK7" s="81">
        <v>0.63</v>
      </c>
      <c r="EL7" s="81">
        <v>0.6</v>
      </c>
      <c r="EM7" s="81">
        <v>0.56000000000000005</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102</v>
      </c>
      <c r="F9" s="66"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50</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2023-01-16T04:53:31Z</cp:lastPrinted>
  <dcterms:created xsi:type="dcterms:W3CDTF">2022-12-01T00:59:39Z</dcterms:created>
  <dcterms:modified xsi:type="dcterms:W3CDTF">2023-02-15T06:09:40Z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2023-02-15T06:09:40Z</vt:filetime>
  </property>
</Properties>
</file>