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2XFpeOtdcMfK5yZ94nTQbAt/x14oSf82BYI+wA1idnqGCZrGGuE1DJ6/ShGub3IjF94Oh2wTI1fnDpT6CV2h2w==" workbookSaltValue="M5YCKssRmxYS2HmOmpbAoA==" workbookSpinCount="100000"/>
  <bookViews>
    <workbookView xWindow="-110" yWindow="-110" windowWidth="22780" windowHeight="1466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<sst xmlns="http://schemas.openxmlformats.org/spreadsheetml/2006/main" xmlns:r="http://schemas.openxmlformats.org/officeDocument/2006/relationships" count="112" uniqueCount="112">
  <si>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</si>
  <si>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</si>
  <si>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</si>
  <si>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</si>
  <si>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</si>
  <si>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</si>
  <si>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</si>
  <si>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</si>
  <si>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</si>
  <si>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</si>
  <si>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</si>
  <si>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</si>
  <si>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</si>
  <si>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</si>
  <si>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</si>
  <si>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</si>
  <si>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</si>
  <si>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</si>
  <si>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</si>
  <si>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</si>
  <si>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</si>
  <si>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</si>
  <si>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</si>
  <si>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</si>
  <si>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</si>
  <si>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</si>
  <si>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</si>
  <si>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</si>
  <si>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</si>
  <si>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</si>
  <si>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</si>
  <si>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</si>
  <si>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</si>
  <si>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</si>
  <si>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</si>
  <si>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</si>
  <si>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</si>
  <si>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</si>
  <si>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</si>
  <si>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</si>
  <si>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</si>
  <si>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</si>
  <si>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</si>
  <si>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</si>
  <si>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</si>
  <si>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</si>
  <si>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　将来的な水需要の減少による料金収入の減収や、老朽化に伴う施設更新や災害に備えた整備費用の増額を見据え、今年度からの料金改定を予定していたが、新型コロナウイルス感染症の流行に伴う経済等への影響を踏まえ、改定を見送ったことなどにより、経常収支比率が類似団体の平均値よりも下回ったが、比率は100％を超え効率的な運営が行われており、さらに次年度からの料金改定実施に伴い、経営の改善が見込まれる。
　一方で、管路の更新延長について、着実に延伸しているが、資材単価や人件費の高騰により、計画進捗への影響が懸念されている状況であるため、現在の社会情勢に応じた計画の見直しを検討していく必要性が生じている。
　今後も、適正な料金改定を行うことで安定的な収入を堅持し、事業費の財源確保を図りながら、料金の収入率向上や経費削減等にも努めることで健全経営を持続するとともに、更新事業をより一層推し進めることで、安全安心な水を提供する体制を維持していく。</t>
    <rPh sb="37" eb="38">
      <t>ソナ</t>
    </rPh>
    <rPh sb="48" eb="50">
      <t>ミス</t>
    </rPh>
    <rPh sb="52" eb="55">
      <t>コンネンド</t>
    </rPh>
    <rPh sb="58" eb="60">
      <t>リョウキン</t>
    </rPh>
    <rPh sb="60" eb="62">
      <t>カイテイ</t>
    </rPh>
    <rPh sb="63" eb="65">
      <t>ヨテイ</t>
    </rPh>
    <rPh sb="71" eb="73">
      <t>シンガタ</t>
    </rPh>
    <rPh sb="80" eb="83">
      <t>カンセンショウ</t>
    </rPh>
    <rPh sb="84" eb="86">
      <t>リュウコウ</t>
    </rPh>
    <rPh sb="87" eb="88">
      <t>トモナ</t>
    </rPh>
    <rPh sb="89" eb="91">
      <t>ケイザイ</t>
    </rPh>
    <rPh sb="91" eb="92">
      <t>トウ</t>
    </rPh>
    <rPh sb="94" eb="96">
      <t>エイキョウ</t>
    </rPh>
    <rPh sb="97" eb="98">
      <t>フ</t>
    </rPh>
    <rPh sb="101" eb="103">
      <t>カイテイ</t>
    </rPh>
    <rPh sb="104" eb="106">
      <t>ミオク</t>
    </rPh>
    <rPh sb="116" eb="118">
      <t>ケイジョウ</t>
    </rPh>
    <rPh sb="118" eb="120">
      <t>シュウシ</t>
    </rPh>
    <rPh sb="120" eb="122">
      <t>ヒリツ</t>
    </rPh>
    <rPh sb="150" eb="153">
      <t>コウリツテキ</t>
    </rPh>
    <rPh sb="154" eb="156">
      <t>ウンエイ</t>
    </rPh>
    <rPh sb="157" eb="158">
      <t>オコナ</t>
    </rPh>
    <rPh sb="183" eb="185">
      <t>ケイエイ</t>
    </rPh>
    <rPh sb="197" eb="199">
      <t>イッポウ</t>
    </rPh>
    <rPh sb="201" eb="203">
      <t>カンロ</t>
    </rPh>
    <rPh sb="204" eb="206">
      <t>コウシン</t>
    </rPh>
    <rPh sb="206" eb="208">
      <t>エンチョウ</t>
    </rPh>
    <rPh sb="213" eb="215">
      <t>チャクジツ</t>
    </rPh>
    <rPh sb="216" eb="218">
      <t>エンシン</t>
    </rPh>
    <rPh sb="224" eb="226">
      <t>シザイ</t>
    </rPh>
    <rPh sb="226" eb="228">
      <t>タンカ</t>
    </rPh>
    <rPh sb="233" eb="235">
      <t>コウトウ</t>
    </rPh>
    <rPh sb="239" eb="241">
      <t>ケイカク</t>
    </rPh>
    <rPh sb="241" eb="243">
      <t>シンチョク</t>
    </rPh>
    <rPh sb="245" eb="247">
      <t>エイキョウ</t>
    </rPh>
    <rPh sb="248" eb="250">
      <t>ケネン</t>
    </rPh>
    <rPh sb="255" eb="257">
      <t>ジョウキョウ</t>
    </rPh>
    <rPh sb="263" eb="265">
      <t>ゲンザイ</t>
    </rPh>
    <rPh sb="266" eb="268">
      <t>シャカイ</t>
    </rPh>
    <rPh sb="268" eb="270">
      <t>ジョウセイ</t>
    </rPh>
    <rPh sb="271" eb="272">
      <t>オウ</t>
    </rPh>
    <rPh sb="274" eb="276">
      <t>ケイカク</t>
    </rPh>
    <rPh sb="277" eb="279">
      <t>ミナオ</t>
    </rPh>
    <rPh sb="281" eb="283">
      <t>ケントウ</t>
    </rPh>
    <rPh sb="287" eb="289">
      <t>ヒツヨウ</t>
    </rPh>
    <rPh sb="289" eb="290">
      <t>セイ</t>
    </rPh>
    <rPh sb="291" eb="292">
      <t>ショウ</t>
    </rPh>
    <rPh sb="299" eb="301">
      <t>コンゴ</t>
    </rPh>
    <rPh sb="303" eb="305">
      <t>テキセイ</t>
    </rPh>
    <rPh sb="306" eb="308">
      <t>リョウキン</t>
    </rPh>
    <rPh sb="308" eb="310">
      <t>カイテイ</t>
    </rPh>
    <rPh sb="311" eb="312">
      <t>オコナ</t>
    </rPh>
    <rPh sb="316" eb="319">
      <t>アンテイテキ</t>
    </rPh>
    <rPh sb="320" eb="322">
      <t>シュウニュウ</t>
    </rPh>
    <rPh sb="323" eb="325">
      <t>ケンジ</t>
    </rPh>
    <rPh sb="378" eb="380">
      <t>コウシン</t>
    </rPh>
    <rPh sb="380" eb="382">
      <t>ジギョウ</t>
    </rPh>
    <rPh sb="385" eb="387">
      <t>イッソウ</t>
    </rPh>
    <rPh sb="387" eb="388">
      <t>オ</t>
    </rPh>
    <rPh sb="389" eb="390">
      <t>スス</t>
    </rPh>
    <rPh sb="396" eb="398">
      <t>アンゼン</t>
    </rPh>
    <rPh sb="398" eb="400">
      <t>アンシン</t>
    </rPh>
    <rPh sb="401" eb="402">
      <t>ミズ</t>
    </rPh>
    <rPh sb="403" eb="405">
      <t>テイキョウ</t>
    </rPh>
    <rPh sb="407" eb="409">
      <t>タイセイ</t>
    </rPh>
    <rPh sb="410" eb="412">
      <t>イジイッポウレイワネンドコンゴケイカクトウモトコウリツカレイワネンドサクテイケイエイセンリャクモト</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</si>
  <si>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</si>
  <si>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</si>
  <si>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</si>
  <si>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</si>
  <si>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</si>
  <si>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</si>
  <si>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</si>
  <si>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</si>
  <si>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</si>
  <si>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</si>
  <si>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</si>
  <si>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</si>
  <si>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</si>
  <si>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</si>
  <si>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</si>
  <si>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</si>
  <si>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</si>
  <si>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</si>
  <si>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</si>
  <si>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</si>
  <si>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</si>
  <si>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</si>
  <si>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</si>
  <si>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</si>
  <si>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</si>
  <si>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</si>
  <si>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</si>
  <si>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</si>
  <si>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</si>
  <si>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</si>
  <si>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</si>
  <si>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</si>
  <si>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</si>
  <si>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</si>
  <si>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</si>
  <si>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</si>
  <si>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</si>
  <si>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</si>
  <si>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</si>
  <si>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</si>
  <si>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</si>
  <si>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</si>
  <si>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</si>
  <si>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</si>
  <si>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</si>
  <si>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</si>
  <si>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</si>
  <si>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</si>
  <si>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袋井市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</si>
  <si>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</si>
  <si>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</si>
  <si>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</si>
  <si>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</si>
  <si>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</si>
  <si>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</si>
  <si>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</si>
  <si>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</si>
  <si>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</si>
  <si>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</si>
  <si>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</si>
  <si>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</si>
  <si>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</si>
  <si>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</si>
  <si>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は、平成30年度に策定した「アセットマネジメント計画」等による検討の結果、施設の更新を法定耐用年数に基づき実施すると財政運営への影響が極めて大きくなることから、更新時期を平準化し、更新費用の抑制を図るため、法定耐用年数ではなく、実使用年数に基づき施設更新を行っている。そのため、法定耐用年数に近い資産が増えており、当該数値は年々増加傾向にあるが、類似団体平均値を下回っている。
　②は、平成25年度に策定した「老朽管更新（耐震化）第２次計画」に基づく基幹管路の耐震化工事をはじめ、各計画に沿った事業を進めているが、上記のとおり、実使用年数に基づき管路更新を行っているため、前年度と比較し2.65ポイントの増となったものの、類似団体平均値よりも下回っている。
　③は、前年度と比較し、建設改良費を増額して、管路更新（耐震化）事業を推進することで、0.21ポイントの増となり、類似団体平均値よりも上回っている。</t>
    <rPh sb="52" eb="53">
      <t>モト</t>
    </rPh>
    <rPh sb="55" eb="57">
      <t>ジッシ</t>
    </rPh>
    <rPh sb="105" eb="107">
      <t>ホウテイ</t>
    </rPh>
    <rPh sb="107" eb="109">
      <t>タイヨウ</t>
    </rPh>
    <rPh sb="109" eb="111">
      <t>ネンスウ</t>
    </rPh>
    <rPh sb="116" eb="117">
      <t>ジツ</t>
    </rPh>
    <rPh sb="117" eb="119">
      <t>シヨウ</t>
    </rPh>
    <rPh sb="119" eb="121">
      <t>ネンスウ</t>
    </rPh>
    <rPh sb="122" eb="123">
      <t>モト</t>
    </rPh>
    <rPh sb="125" eb="127">
      <t>シセツ</t>
    </rPh>
    <rPh sb="127" eb="129">
      <t>コウシン</t>
    </rPh>
    <rPh sb="130" eb="131">
      <t>オコナ</t>
    </rPh>
    <rPh sb="227" eb="229">
      <t>シセツ</t>
    </rPh>
    <rPh sb="244" eb="246">
      <t>ヘイセイ</t>
    </rPh>
    <rPh sb="259" eb="261">
      <t>ジョウキ</t>
    </rPh>
    <rPh sb="266" eb="267">
      <t>ジツ</t>
    </rPh>
    <rPh sb="267" eb="269">
      <t>シヨウ</t>
    </rPh>
    <rPh sb="269" eb="271">
      <t>ネンスウ</t>
    </rPh>
    <rPh sb="272" eb="273">
      <t>モト</t>
    </rPh>
    <rPh sb="275" eb="277">
      <t>カンロ</t>
    </rPh>
    <rPh sb="277" eb="279">
      <t>コウシン</t>
    </rPh>
    <rPh sb="280" eb="281">
      <t>オコナ</t>
    </rPh>
    <rPh sb="288" eb="291">
      <t>ゼンネンド</t>
    </rPh>
    <rPh sb="292" eb="294">
      <t>ヒカク</t>
    </rPh>
    <rPh sb="304" eb="305">
      <t>ゾウ</t>
    </rPh>
    <rPh sb="314" eb="316">
      <t>カンロ</t>
    </rPh>
    <rPh sb="317" eb="320">
      <t>ヘイキンチ</t>
    </rPh>
    <rPh sb="320" eb="322">
      <t>コウシン</t>
    </rPh>
    <rPh sb="331" eb="333">
      <t>ジャッカン</t>
    </rPh>
    <rPh sb="333" eb="335">
      <t>ゾウカ</t>
    </rPh>
    <rPh sb="335" eb="338">
      <t>ゼンネンド</t>
    </rPh>
    <rPh sb="339" eb="341">
      <t>ヒカク</t>
    </rPh>
    <rPh sb="343" eb="345">
      <t>ケンセツ</t>
    </rPh>
    <rPh sb="345" eb="347">
      <t>カイリョウ</t>
    </rPh>
    <rPh sb="347" eb="348">
      <t>ヒ</t>
    </rPh>
    <rPh sb="349" eb="351">
      <t>ゾウガク</t>
    </rPh>
    <rPh sb="354" eb="356">
      <t>ケイコウ</t>
    </rPh>
    <rPh sb="356" eb="358">
      <t>コウシン</t>
    </rPh>
    <rPh sb="359" eb="362">
      <t>タイシンカ</t>
    </rPh>
    <rPh sb="366" eb="368">
      <t>スイシン</t>
    </rPh>
    <rPh sb="383" eb="384">
      <t>ゾウ</t>
    </rPh>
    <rPh sb="390" eb="393">
      <t>ヘイキンチ</t>
    </rPh>
    <rPh sb="394" eb="395">
      <t>オオ</t>
    </rPh>
    <rPh sb="397" eb="399">
      <t>シタマワカンロタイシンカジギョウスイシンケンセツカイリョウヒゾウガク</t>
    </rPh>
    <phoneticPr fontId="1"/>
  </si>
  <si>
    <t>　①は、前年度と比較し、新型コロナウイルス感染症による外出自粛要請が緩和し、自宅での活動時間が減少したことなどから、総有収水量が減少したことに伴い、給水収益が減額したため、3.04ポイントの減となったものの、比率は100％を超えており、安定的な経営を継続できている。
　②は、健全経営の維持により、累積欠損金は発生していない。
　③は、施設更新事業の推進による建設改良費の増額に伴って流動負債が増えたため、前年度に比べ20.57ポイントの減となっているが、負債に対する十分な支払能力を有した財務状況である。
　④は、給水収益が減収したものの、企業債の計画的な返済により企業債残高が減少したことから、前年度に比べ2ポイントの減となった。
　⑤は、給水収益が減収したことにより供給単価が減額するとともに、経常費用が増額したことに伴い給水原価が増額したことから、前年度に比べ3.47ポイントの減となっているものの、類似団体の平均値よりも上回っており、適切な料金収入が確保されている。
　⑥は、修繕費、固定資産除却費等の増により経常費用が増額したことから、前年度と比較し3.79ポイントの増となったが、類似団体平均値に比べ安価に給水ができている運営状況である。
　⑦は、一日平均配水量が減少したことから、前年度と比較し、若干数値が下がったものの大きな変動はなく、類似団体平均値に比べて数値が高いことから、能率的な稼働ができている。
　⑧は、計画的な管路更新や速やかな漏水修繕の実施等により、類似団体平均値を上回っている。</t>
    <rPh sb="4" eb="7">
      <t>ゼンネンド</t>
    </rPh>
    <rPh sb="8" eb="10">
      <t>ヒカク</t>
    </rPh>
    <rPh sb="23" eb="24">
      <t>ショウ</t>
    </rPh>
    <rPh sb="27" eb="29">
      <t>ガイシュツ</t>
    </rPh>
    <rPh sb="29" eb="31">
      <t>ジシュク</t>
    </rPh>
    <rPh sb="31" eb="33">
      <t>ヨウセイ</t>
    </rPh>
    <rPh sb="34" eb="36">
      <t>カンワ</t>
    </rPh>
    <rPh sb="59" eb="61">
      <t>ユウシュウ</t>
    </rPh>
    <rPh sb="61" eb="63">
      <t>スイリョウ</t>
    </rPh>
    <rPh sb="64" eb="66">
      <t>ゲンショウ</t>
    </rPh>
    <rPh sb="71" eb="72">
      <t>トモナ</t>
    </rPh>
    <rPh sb="79" eb="81">
      <t>ゲンガク</t>
    </rPh>
    <rPh sb="95" eb="96">
      <t>ゲン</t>
    </rPh>
    <rPh sb="104" eb="106">
      <t>ヒリツ</t>
    </rPh>
    <rPh sb="112" eb="113">
      <t>コ</t>
    </rPh>
    <rPh sb="118" eb="121">
      <t>アンテイテキ</t>
    </rPh>
    <rPh sb="122" eb="124">
      <t>ケイエイ</t>
    </rPh>
    <rPh sb="125" eb="127">
      <t>ケイゾク</t>
    </rPh>
    <rPh sb="138" eb="140">
      <t>ケンゼン</t>
    </rPh>
    <rPh sb="143" eb="145">
      <t>イジ</t>
    </rPh>
    <rPh sb="168" eb="170">
      <t>シセツ</t>
    </rPh>
    <rPh sb="170" eb="172">
      <t>コウシン</t>
    </rPh>
    <rPh sb="172" eb="174">
      <t>ジギョウ</t>
    </rPh>
    <rPh sb="175" eb="177">
      <t>スイシン</t>
    </rPh>
    <rPh sb="188" eb="190">
      <t>カリイレ</t>
    </rPh>
    <rPh sb="194" eb="196">
      <t>フサイ</t>
    </rPh>
    <rPh sb="197" eb="198">
      <t>フ</t>
    </rPh>
    <rPh sb="203" eb="205">
      <t>ゼンネン</t>
    </rPh>
    <rPh sb="205" eb="207">
      <t>リュウドウ</t>
    </rPh>
    <rPh sb="207" eb="209">
      <t>シサン</t>
    </rPh>
    <rPh sb="261" eb="263">
      <t>キギョウ</t>
    </rPh>
    <rPh sb="271" eb="273">
      <t>キギョウ</t>
    </rPh>
    <rPh sb="273" eb="274">
      <t>サイ</t>
    </rPh>
    <rPh sb="275" eb="278">
      <t>ケイカクテキ</t>
    </rPh>
    <rPh sb="279" eb="281">
      <t>ヘンサイ</t>
    </rPh>
    <rPh sb="294" eb="296">
      <t>ゾウカ</t>
    </rPh>
    <rPh sb="299" eb="302">
      <t>ゼンネンド</t>
    </rPh>
    <rPh sb="310" eb="312">
      <t>レイワ</t>
    </rPh>
    <rPh sb="322" eb="324">
      <t>キュウスイ</t>
    </rPh>
    <rPh sb="324" eb="326">
      <t>シュウエキ</t>
    </rPh>
    <rPh sb="327" eb="329">
      <t>ゲンシュウ</t>
    </rPh>
    <rPh sb="336" eb="338">
      <t>キョウキュウ</t>
    </rPh>
    <rPh sb="338" eb="340">
      <t>タンカ</t>
    </rPh>
    <rPh sb="341" eb="343">
      <t>ゲンガク</t>
    </rPh>
    <rPh sb="355" eb="357">
      <t>ゾウガク</t>
    </rPh>
    <rPh sb="362" eb="363">
      <t>トモナ</t>
    </rPh>
    <rPh sb="365" eb="367">
      <t>レイワ</t>
    </rPh>
    <rPh sb="371" eb="373">
      <t>ケイジョウ</t>
    </rPh>
    <rPh sb="376" eb="378">
      <t>ゲンショウ</t>
    </rPh>
    <rPh sb="378" eb="381">
      <t>ゼンネンド</t>
    </rPh>
    <rPh sb="381" eb="383">
      <t>ゲンカ</t>
    </rPh>
    <rPh sb="384" eb="386">
      <t>ゲンガク</t>
    </rPh>
    <rPh sb="393" eb="394">
      <t>ゲン</t>
    </rPh>
    <rPh sb="415" eb="416">
      <t>ウエ</t>
    </rPh>
    <rPh sb="443" eb="446">
      <t>シュウゼンヒ</t>
    </rPh>
    <rPh sb="447" eb="449">
      <t>コテイ</t>
    </rPh>
    <rPh sb="449" eb="451">
      <t>シサン</t>
    </rPh>
    <rPh sb="451" eb="453">
      <t>ジョキャク</t>
    </rPh>
    <rPh sb="453" eb="454">
      <t>ヒ</t>
    </rPh>
    <rPh sb="456" eb="457">
      <t>ゾウ</t>
    </rPh>
    <rPh sb="458" eb="460">
      <t>コテイ</t>
    </rPh>
    <rPh sb="460" eb="462">
      <t>シサン</t>
    </rPh>
    <rPh sb="462" eb="464">
      <t>ジョキャク</t>
    </rPh>
    <rPh sb="464" eb="465">
      <t>ヒ</t>
    </rPh>
    <rPh sb="465" eb="467">
      <t>ゾウガク</t>
    </rPh>
    <rPh sb="468" eb="469">
      <t>サイ</t>
    </rPh>
    <rPh sb="469" eb="471">
      <t>リソク</t>
    </rPh>
    <rPh sb="474" eb="477">
      <t>ゼンネンド</t>
    </rPh>
    <rPh sb="478" eb="480">
      <t>ヒカク</t>
    </rPh>
    <rPh sb="505" eb="506">
      <t>ゲン</t>
    </rPh>
    <rPh sb="518" eb="520">
      <t>ウンエイ</t>
    </rPh>
    <rPh sb="531" eb="533">
      <t>イチニチ</t>
    </rPh>
    <rPh sb="533" eb="535">
      <t>ヘイキン</t>
    </rPh>
    <rPh sb="535" eb="537">
      <t>ハイスイ</t>
    </rPh>
    <rPh sb="537" eb="538">
      <t>リョウ</t>
    </rPh>
    <rPh sb="539" eb="541">
      <t>ゲンショウ</t>
    </rPh>
    <rPh sb="548" eb="551">
      <t>ゼンネンド</t>
    </rPh>
    <rPh sb="552" eb="554">
      <t>ジョウキョウ</t>
    </rPh>
    <rPh sb="561" eb="562">
      <t>サ</t>
    </rPh>
    <rPh sb="563" eb="565">
      <t>レイワ</t>
    </rPh>
    <rPh sb="565" eb="567">
      <t>ガンネン</t>
    </rPh>
    <rPh sb="567" eb="568">
      <t>ド</t>
    </rPh>
    <rPh sb="569" eb="571">
      <t>ヒカク</t>
    </rPh>
    <rPh sb="578" eb="579">
      <t>ア</t>
    </rPh>
    <rPh sb="588" eb="590">
      <t>スウチ</t>
    </rPh>
    <rPh sb="598" eb="600">
      <t>ノウリツ</t>
    </rPh>
    <rPh sb="602" eb="604">
      <t>カドウ</t>
    </rPh>
    <rPh sb="625" eb="626">
      <t>スミ</t>
    </rPh>
    <rPh sb="634" eb="636">
      <t>ジッシ</t>
    </rPh>
    <rPh sb="636" eb="637">
      <t>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</si>
</sst>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0.73</c:v>
                </c:pt>
                <c:pt idx="1">
                  <c:v>0.34</c:v>
                </c:pt>
                <c:pt idx="2">
                  <c:v>1.1399999999999999</c:v>
                </c:pt>
                <c:pt idx="3">
                  <c:v>0.63</c:v>
                </c:pt>
                <c:pt idx="4">
                  <c:v>0.84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0.63</c:v>
                </c:pt>
                <c:pt idx="2">
                  <c:v>0.63</c:v>
                </c:pt>
                <c:pt idx="3">
                  <c:v>0.6</c:v>
                </c:pt>
                <c:pt idx="4">
                  <c:v>0.56000000000000005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66.959999999999994</c:v>
                </c:pt>
                <c:pt idx="1">
                  <c:v>66.55</c:v>
                </c:pt>
                <c:pt idx="2">
                  <c:v>66.069999999999993</c:v>
                </c:pt>
                <c:pt idx="3">
                  <c:v>71.92</c:v>
                </c:pt>
                <c:pt idx="4">
                  <c:v>71.2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59.46</c:v>
                </c:pt>
                <c:pt idx="2">
                  <c:v>59.51</c:v>
                </c:pt>
                <c:pt idx="3">
                  <c:v>59.91</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90.5</c:v>
                </c:pt>
                <c:pt idx="1">
                  <c:v>90.5</c:v>
                </c:pt>
                <c:pt idx="2">
                  <c:v>90.6</c:v>
                </c:pt>
                <c:pt idx="3">
                  <c:v>90.7</c:v>
                </c:pt>
                <c:pt idx="4">
                  <c:v>90.7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87.28</c:v>
                </c:pt>
                <c:pt idx="1">
                  <c:v>87.41</c:v>
                </c:pt>
                <c:pt idx="2">
                  <c:v>87.08</c:v>
                </c:pt>
                <c:pt idx="3">
                  <c:v>87.26</c:v>
                </c:pt>
                <c:pt idx="4">
                  <c:v>87.57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111.69</c:v>
                </c:pt>
                <c:pt idx="1">
                  <c:v>112.33</c:v>
                </c:pt>
                <c:pt idx="2">
                  <c:v>110.08</c:v>
                </c:pt>
                <c:pt idx="3">
                  <c:v>113.43</c:v>
                </c:pt>
                <c:pt idx="4">
                  <c:v>110.39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112.15</c:v>
                </c:pt>
                <c:pt idx="1">
                  <c:v>111.44</c:v>
                </c:pt>
                <c:pt idx="2">
                  <c:v>111.17</c:v>
                </c:pt>
                <c:pt idx="3">
                  <c:v>110.91</c:v>
                </c:pt>
                <c:pt idx="4">
                  <c:v>111.49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46.15</c:v>
                </c:pt>
                <c:pt idx="1">
                  <c:v>47.04</c:v>
                </c:pt>
                <c:pt idx="2">
                  <c:v>47.64</c:v>
                </c:pt>
                <c:pt idx="3">
                  <c:v>48.72</c:v>
                </c:pt>
                <c:pt idx="4">
                  <c:v>49.39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46.94</c:v>
                </c:pt>
                <c:pt idx="1">
                  <c:v>47.62</c:v>
                </c:pt>
                <c:pt idx="2">
                  <c:v>48.55</c:v>
                </c:pt>
                <c:pt idx="3">
                  <c:v>49.2</c:v>
                </c:pt>
                <c:pt idx="4">
                  <c:v>50.01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7.16</c:v>
                </c:pt>
                <c:pt idx="1">
                  <c:v>8.2899999999999991</c:v>
                </c:pt>
                <c:pt idx="2">
                  <c:v>8.82</c:v>
                </c:pt>
                <c:pt idx="3">
                  <c:v>9.57</c:v>
                </c:pt>
                <c:pt idx="4">
                  <c:v>12.22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14.48</c:v>
                </c:pt>
                <c:pt idx="1">
                  <c:v>16.27</c:v>
                </c:pt>
                <c:pt idx="2">
                  <c:v>17.11</c:v>
                </c:pt>
                <c:pt idx="3">
                  <c:v>18.329999999999998</c:v>
                </c:pt>
                <c:pt idx="4">
                  <c:v>20.27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c:v>
                </c:pt>
                <c:pt idx="1">
                  <c:v>1.03</c:v>
                </c:pt>
                <c:pt idx="2">
                  <c:v>0.78</c:v>
                </c:pt>
                <c:pt idx="3">
                  <c:v>0.92</c:v>
                </c:pt>
                <c:pt idx="4">
                  <c:v>0.87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340.34</c:v>
                </c:pt>
                <c:pt idx="1">
                  <c:v>349.93</c:v>
                </c:pt>
                <c:pt idx="2">
                  <c:v>304.61</c:v>
                </c:pt>
                <c:pt idx="3">
                  <c:v>333.21</c:v>
                </c:pt>
                <c:pt idx="4">
                  <c:v>312.64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355.5</c:v>
                </c:pt>
                <c:pt idx="1">
                  <c:v>349.83</c:v>
                </c:pt>
                <c:pt idx="2">
                  <c:v>360.86</c:v>
                </c:pt>
                <c:pt idx="3">
                  <c:v>350.79</c:v>
                </c:pt>
                <c:pt idx="4">
                  <c:v>354.57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229.94</c:v>
                </c:pt>
                <c:pt idx="1">
                  <c:v>226.15</c:v>
                </c:pt>
                <c:pt idx="2">
                  <c:v>221.47</c:v>
                </c:pt>
                <c:pt idx="3">
                  <c:v>218.76</c:v>
                </c:pt>
                <c:pt idx="4">
                  <c:v>216.76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312.58</c:v>
                </c:pt>
                <c:pt idx="1">
                  <c:v>314.87</c:v>
                </c:pt>
                <c:pt idx="2">
                  <c:v>309.27999999999997</c:v>
                </c:pt>
                <c:pt idx="3">
                  <c:v>322.92</c:v>
                </c:pt>
                <c:pt idx="4">
                  <c:v>303.45999999999998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111.63</c:v>
                </c:pt>
                <c:pt idx="1">
                  <c:v>112.47</c:v>
                </c:pt>
                <c:pt idx="2">
                  <c:v>109.9</c:v>
                </c:pt>
                <c:pt idx="3">
                  <c:v>113.8</c:v>
                </c:pt>
                <c:pt idx="4">
                  <c:v>110.33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104.57</c:v>
                </c:pt>
                <c:pt idx="1">
                  <c:v>103.54</c:v>
                </c:pt>
                <c:pt idx="2">
                  <c:v>103.32</c:v>
                </c:pt>
                <c:pt idx="3">
                  <c:v>100.85</c:v>
                </c:pt>
                <c:pt idx="4">
                  <c:v>103.79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126.62</c:v>
                </c:pt>
                <c:pt idx="1">
                  <c:v>125.55</c:v>
                </c:pt>
                <c:pt idx="2">
                  <c:v>128.38999999999999</c:v>
                </c:pt>
                <c:pt idx="3">
                  <c:v>123.93</c:v>
                </c:pt>
                <c:pt idx="4">
                  <c:v>127.72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165.47</c:v>
                </c:pt>
                <c:pt idx="1">
                  <c:v>167.46</c:v>
                </c:pt>
                <c:pt idx="2">
                  <c:v>168.56</c:v>
                </c:pt>
                <c:pt idx="3">
                  <c:v>167.1</c:v>
                </c:pt>
                <c:pt idx="4">
                  <c:v>167.86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16765" y="6743700"/>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袋井市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88127</v>
      </c>
      <c r="AM8" s="29"/>
      <c r="AN8" s="29"/>
      <c r="AO8" s="29"/>
      <c r="AP8" s="29"/>
      <c r="AQ8" s="29"/>
      <c r="AR8" s="29"/>
      <c r="AS8" s="29"/>
      <c r="AT8" s="7">
        <f>データ!$S$6</f>
        <v>108.33</v>
      </c>
      <c r="AU8" s="15"/>
      <c r="AV8" s="15"/>
      <c r="AW8" s="15"/>
      <c r="AX8" s="15"/>
      <c r="AY8" s="15"/>
      <c r="AZ8" s="15"/>
      <c r="BA8" s="15"/>
      <c r="BB8" s="27">
        <f>データ!$T$6</f>
        <v>813.51</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75.78</v>
      </c>
      <c r="J10" s="15"/>
      <c r="K10" s="15"/>
      <c r="L10" s="15"/>
      <c r="M10" s="15"/>
      <c r="N10" s="15"/>
      <c r="O10" s="24"/>
      <c r="P10" s="27">
        <f>データ!$P$6</f>
        <v>99.9</v>
      </c>
      <c r="Q10" s="27"/>
      <c r="R10" s="27"/>
      <c r="S10" s="27"/>
      <c r="T10" s="27"/>
      <c r="U10" s="27"/>
      <c r="V10" s="27"/>
      <c r="W10" s="29">
        <f>データ!$Q$6</f>
        <v>2626</v>
      </c>
      <c r="X10" s="29"/>
      <c r="Y10" s="29"/>
      <c r="Z10" s="29"/>
      <c r="AA10" s="29"/>
      <c r="AB10" s="29"/>
      <c r="AC10" s="29"/>
      <c r="AD10" s="2"/>
      <c r="AE10" s="2"/>
      <c r="AF10" s="2"/>
      <c r="AG10" s="2"/>
      <c r="AH10" s="2"/>
      <c r="AI10" s="2"/>
      <c r="AJ10" s="2"/>
      <c r="AK10" s="2"/>
      <c r="AL10" s="29">
        <f>データ!$U$6</f>
        <v>87891</v>
      </c>
      <c r="AM10" s="29"/>
      <c r="AN10" s="29"/>
      <c r="AO10" s="29"/>
      <c r="AP10" s="29"/>
      <c r="AQ10" s="29"/>
      <c r="AR10" s="29"/>
      <c r="AS10" s="29"/>
      <c r="AT10" s="7">
        <f>データ!$V$6</f>
        <v>91.91</v>
      </c>
      <c r="AU10" s="15"/>
      <c r="AV10" s="15"/>
      <c r="AW10" s="15"/>
      <c r="AX10" s="15"/>
      <c r="AY10" s="15"/>
      <c r="AZ10" s="15"/>
      <c r="BA10" s="15"/>
      <c r="BB10" s="27">
        <f>データ!$W$6</f>
        <v>956.27</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46</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48</v>
      </c>
      <c r="G84" s="12" t="s">
        <v>49</v>
      </c>
      <c r="H84" s="12" t="s">
        <v>41</v>
      </c>
      <c r="I84" s="12" t="s">
        <v>8</v>
      </c>
      <c r="J84" s="12" t="s">
        <v>29</v>
      </c>
      <c r="K84" s="12" t="s">
        <v>50</v>
      </c>
      <c r="L84" s="12" t="s">
        <v>52</v>
      </c>
      <c r="M84" s="12" t="s">
        <v>33</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bALq7WWyOujRz4vJEM3gAB9TKf04gCrAFbAvzOMu0ZpdCBfAcVWJjn2oBiSG6T9nckY4eANRSNZrY35uPbsTBA==" saltValue="sbomBX/tJMsZOB3EIiPYi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
  <cols>
    <col min="2" max="144" width="11.9062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59</v>
      </c>
      <c r="D3" s="67" t="s">
        <v>61</v>
      </c>
      <c r="E3" s="67" t="s">
        <v>3</v>
      </c>
      <c r="F3" s="67" t="s">
        <v>2</v>
      </c>
      <c r="G3" s="67" t="s">
        <v>25</v>
      </c>
      <c r="H3" s="75" t="s">
        <v>30</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62</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64</v>
      </c>
      <c r="BF4" s="85"/>
      <c r="BG4" s="85"/>
      <c r="BH4" s="85"/>
      <c r="BI4" s="85"/>
      <c r="BJ4" s="85"/>
      <c r="BK4" s="85"/>
      <c r="BL4" s="85"/>
      <c r="BM4" s="85"/>
      <c r="BN4" s="85"/>
      <c r="BO4" s="85"/>
      <c r="BP4" s="85" t="s">
        <v>35</v>
      </c>
      <c r="BQ4" s="85"/>
      <c r="BR4" s="85"/>
      <c r="BS4" s="85"/>
      <c r="BT4" s="85"/>
      <c r="BU4" s="85"/>
      <c r="BV4" s="85"/>
      <c r="BW4" s="85"/>
      <c r="BX4" s="85"/>
      <c r="BY4" s="85"/>
      <c r="BZ4" s="85"/>
      <c r="CA4" s="85" t="s">
        <v>65</v>
      </c>
      <c r="CB4" s="85"/>
      <c r="CC4" s="85"/>
      <c r="CD4" s="85"/>
      <c r="CE4" s="85"/>
      <c r="CF4" s="85"/>
      <c r="CG4" s="85"/>
      <c r="CH4" s="85"/>
      <c r="CI4" s="85"/>
      <c r="CJ4" s="85"/>
      <c r="CK4" s="85"/>
      <c r="CL4" s="85" t="s">
        <v>67</v>
      </c>
      <c r="CM4" s="85"/>
      <c r="CN4" s="85"/>
      <c r="CO4" s="85"/>
      <c r="CP4" s="85"/>
      <c r="CQ4" s="85"/>
      <c r="CR4" s="85"/>
      <c r="CS4" s="85"/>
      <c r="CT4" s="85"/>
      <c r="CU4" s="85"/>
      <c r="CV4" s="85"/>
      <c r="CW4" s="85" t="s">
        <v>68</v>
      </c>
      <c r="CX4" s="85"/>
      <c r="CY4" s="85"/>
      <c r="CZ4" s="85"/>
      <c r="DA4" s="85"/>
      <c r="DB4" s="85"/>
      <c r="DC4" s="85"/>
      <c r="DD4" s="85"/>
      <c r="DE4" s="85"/>
      <c r="DF4" s="85"/>
      <c r="DG4" s="85"/>
      <c r="DH4" s="85" t="s">
        <v>69</v>
      </c>
      <c r="DI4" s="85"/>
      <c r="DJ4" s="85"/>
      <c r="DK4" s="85"/>
      <c r="DL4" s="85"/>
      <c r="DM4" s="85"/>
      <c r="DN4" s="85"/>
      <c r="DO4" s="85"/>
      <c r="DP4" s="85"/>
      <c r="DQ4" s="85"/>
      <c r="DR4" s="85"/>
      <c r="DS4" s="85" t="s">
        <v>63</v>
      </c>
      <c r="DT4" s="85"/>
      <c r="DU4" s="85"/>
      <c r="DV4" s="85"/>
      <c r="DW4" s="85"/>
      <c r="DX4" s="85"/>
      <c r="DY4" s="85"/>
      <c r="DZ4" s="85"/>
      <c r="EA4" s="85"/>
      <c r="EB4" s="85"/>
      <c r="EC4" s="85"/>
      <c r="ED4" s="85" t="s">
        <v>70</v>
      </c>
      <c r="EE4" s="85"/>
      <c r="EF4" s="85"/>
      <c r="EG4" s="85"/>
      <c r="EH4" s="85"/>
      <c r="EI4" s="85"/>
      <c r="EJ4" s="85"/>
      <c r="EK4" s="85"/>
      <c r="EL4" s="85"/>
      <c r="EM4" s="85"/>
      <c r="EN4" s="85"/>
    </row>
    <row r="5" spans="1:144">
      <c r="A5" s="65" t="s">
        <v>28</v>
      </c>
      <c r="B5" s="69"/>
      <c r="C5" s="69"/>
      <c r="D5" s="69"/>
      <c r="E5" s="69"/>
      <c r="F5" s="69"/>
      <c r="G5" s="69"/>
      <c r="H5" s="77" t="s">
        <v>58</v>
      </c>
      <c r="I5" s="77" t="s">
        <v>71</v>
      </c>
      <c r="J5" s="77" t="s">
        <v>72</v>
      </c>
      <c r="K5" s="77" t="s">
        <v>73</v>
      </c>
      <c r="L5" s="77" t="s">
        <v>74</v>
      </c>
      <c r="M5" s="77" t="s">
        <v>5</v>
      </c>
      <c r="N5" s="77" t="s">
        <v>75</v>
      </c>
      <c r="O5" s="77" t="s">
        <v>76</v>
      </c>
      <c r="P5" s="77" t="s">
        <v>77</v>
      </c>
      <c r="Q5" s="77" t="s">
        <v>78</v>
      </c>
      <c r="R5" s="77" t="s">
        <v>79</v>
      </c>
      <c r="S5" s="77" t="s">
        <v>80</v>
      </c>
      <c r="T5" s="77" t="s">
        <v>66</v>
      </c>
      <c r="U5" s="77" t="s">
        <v>81</v>
      </c>
      <c r="V5" s="77" t="s">
        <v>82</v>
      </c>
      <c r="W5" s="77" t="s">
        <v>83</v>
      </c>
      <c r="X5" s="77" t="s">
        <v>84</v>
      </c>
      <c r="Y5" s="77" t="s">
        <v>85</v>
      </c>
      <c r="Z5" s="77" t="s">
        <v>86</v>
      </c>
      <c r="AA5" s="77" t="s">
        <v>0</v>
      </c>
      <c r="AB5" s="77" t="s">
        <v>87</v>
      </c>
      <c r="AC5" s="77" t="s">
        <v>89</v>
      </c>
      <c r="AD5" s="77" t="s">
        <v>90</v>
      </c>
      <c r="AE5" s="77" t="s">
        <v>91</v>
      </c>
      <c r="AF5" s="77" t="s">
        <v>92</v>
      </c>
      <c r="AG5" s="77" t="s">
        <v>93</v>
      </c>
      <c r="AH5" s="77" t="s">
        <v>43</v>
      </c>
      <c r="AI5" s="77" t="s">
        <v>84</v>
      </c>
      <c r="AJ5" s="77" t="s">
        <v>85</v>
      </c>
      <c r="AK5" s="77" t="s">
        <v>86</v>
      </c>
      <c r="AL5" s="77" t="s">
        <v>0</v>
      </c>
      <c r="AM5" s="77" t="s">
        <v>87</v>
      </c>
      <c r="AN5" s="77" t="s">
        <v>89</v>
      </c>
      <c r="AO5" s="77" t="s">
        <v>90</v>
      </c>
      <c r="AP5" s="77" t="s">
        <v>91</v>
      </c>
      <c r="AQ5" s="77" t="s">
        <v>92</v>
      </c>
      <c r="AR5" s="77" t="s">
        <v>93</v>
      </c>
      <c r="AS5" s="77" t="s">
        <v>88</v>
      </c>
      <c r="AT5" s="77" t="s">
        <v>84</v>
      </c>
      <c r="AU5" s="77" t="s">
        <v>85</v>
      </c>
      <c r="AV5" s="77" t="s">
        <v>86</v>
      </c>
      <c r="AW5" s="77" t="s">
        <v>0</v>
      </c>
      <c r="AX5" s="77" t="s">
        <v>87</v>
      </c>
      <c r="AY5" s="77" t="s">
        <v>89</v>
      </c>
      <c r="AZ5" s="77" t="s">
        <v>90</v>
      </c>
      <c r="BA5" s="77" t="s">
        <v>91</v>
      </c>
      <c r="BB5" s="77" t="s">
        <v>92</v>
      </c>
      <c r="BC5" s="77" t="s">
        <v>93</v>
      </c>
      <c r="BD5" s="77" t="s">
        <v>88</v>
      </c>
      <c r="BE5" s="77" t="s">
        <v>84</v>
      </c>
      <c r="BF5" s="77" t="s">
        <v>85</v>
      </c>
      <c r="BG5" s="77" t="s">
        <v>86</v>
      </c>
      <c r="BH5" s="77" t="s">
        <v>0</v>
      </c>
      <c r="BI5" s="77" t="s">
        <v>87</v>
      </c>
      <c r="BJ5" s="77" t="s">
        <v>89</v>
      </c>
      <c r="BK5" s="77" t="s">
        <v>90</v>
      </c>
      <c r="BL5" s="77" t="s">
        <v>91</v>
      </c>
      <c r="BM5" s="77" t="s">
        <v>92</v>
      </c>
      <c r="BN5" s="77" t="s">
        <v>93</v>
      </c>
      <c r="BO5" s="77" t="s">
        <v>88</v>
      </c>
      <c r="BP5" s="77" t="s">
        <v>84</v>
      </c>
      <c r="BQ5" s="77" t="s">
        <v>85</v>
      </c>
      <c r="BR5" s="77" t="s">
        <v>86</v>
      </c>
      <c r="BS5" s="77" t="s">
        <v>0</v>
      </c>
      <c r="BT5" s="77" t="s">
        <v>87</v>
      </c>
      <c r="BU5" s="77" t="s">
        <v>89</v>
      </c>
      <c r="BV5" s="77" t="s">
        <v>90</v>
      </c>
      <c r="BW5" s="77" t="s">
        <v>91</v>
      </c>
      <c r="BX5" s="77" t="s">
        <v>92</v>
      </c>
      <c r="BY5" s="77" t="s">
        <v>93</v>
      </c>
      <c r="BZ5" s="77" t="s">
        <v>88</v>
      </c>
      <c r="CA5" s="77" t="s">
        <v>84</v>
      </c>
      <c r="CB5" s="77" t="s">
        <v>85</v>
      </c>
      <c r="CC5" s="77" t="s">
        <v>86</v>
      </c>
      <c r="CD5" s="77" t="s">
        <v>0</v>
      </c>
      <c r="CE5" s="77" t="s">
        <v>87</v>
      </c>
      <c r="CF5" s="77" t="s">
        <v>89</v>
      </c>
      <c r="CG5" s="77" t="s">
        <v>90</v>
      </c>
      <c r="CH5" s="77" t="s">
        <v>91</v>
      </c>
      <c r="CI5" s="77" t="s">
        <v>92</v>
      </c>
      <c r="CJ5" s="77" t="s">
        <v>93</v>
      </c>
      <c r="CK5" s="77" t="s">
        <v>88</v>
      </c>
      <c r="CL5" s="77" t="s">
        <v>84</v>
      </c>
      <c r="CM5" s="77" t="s">
        <v>85</v>
      </c>
      <c r="CN5" s="77" t="s">
        <v>86</v>
      </c>
      <c r="CO5" s="77" t="s">
        <v>0</v>
      </c>
      <c r="CP5" s="77" t="s">
        <v>87</v>
      </c>
      <c r="CQ5" s="77" t="s">
        <v>89</v>
      </c>
      <c r="CR5" s="77" t="s">
        <v>90</v>
      </c>
      <c r="CS5" s="77" t="s">
        <v>91</v>
      </c>
      <c r="CT5" s="77" t="s">
        <v>92</v>
      </c>
      <c r="CU5" s="77" t="s">
        <v>93</v>
      </c>
      <c r="CV5" s="77" t="s">
        <v>88</v>
      </c>
      <c r="CW5" s="77" t="s">
        <v>84</v>
      </c>
      <c r="CX5" s="77" t="s">
        <v>85</v>
      </c>
      <c r="CY5" s="77" t="s">
        <v>86</v>
      </c>
      <c r="CZ5" s="77" t="s">
        <v>0</v>
      </c>
      <c r="DA5" s="77" t="s">
        <v>87</v>
      </c>
      <c r="DB5" s="77" t="s">
        <v>89</v>
      </c>
      <c r="DC5" s="77" t="s">
        <v>90</v>
      </c>
      <c r="DD5" s="77" t="s">
        <v>91</v>
      </c>
      <c r="DE5" s="77" t="s">
        <v>92</v>
      </c>
      <c r="DF5" s="77" t="s">
        <v>93</v>
      </c>
      <c r="DG5" s="77" t="s">
        <v>88</v>
      </c>
      <c r="DH5" s="77" t="s">
        <v>84</v>
      </c>
      <c r="DI5" s="77" t="s">
        <v>85</v>
      </c>
      <c r="DJ5" s="77" t="s">
        <v>86</v>
      </c>
      <c r="DK5" s="77" t="s">
        <v>0</v>
      </c>
      <c r="DL5" s="77" t="s">
        <v>87</v>
      </c>
      <c r="DM5" s="77" t="s">
        <v>89</v>
      </c>
      <c r="DN5" s="77" t="s">
        <v>90</v>
      </c>
      <c r="DO5" s="77" t="s">
        <v>91</v>
      </c>
      <c r="DP5" s="77" t="s">
        <v>92</v>
      </c>
      <c r="DQ5" s="77" t="s">
        <v>93</v>
      </c>
      <c r="DR5" s="77" t="s">
        <v>88</v>
      </c>
      <c r="DS5" s="77" t="s">
        <v>84</v>
      </c>
      <c r="DT5" s="77" t="s">
        <v>85</v>
      </c>
      <c r="DU5" s="77" t="s">
        <v>86</v>
      </c>
      <c r="DV5" s="77" t="s">
        <v>0</v>
      </c>
      <c r="DW5" s="77" t="s">
        <v>87</v>
      </c>
      <c r="DX5" s="77" t="s">
        <v>89</v>
      </c>
      <c r="DY5" s="77" t="s">
        <v>90</v>
      </c>
      <c r="DZ5" s="77" t="s">
        <v>91</v>
      </c>
      <c r="EA5" s="77" t="s">
        <v>92</v>
      </c>
      <c r="EB5" s="77" t="s">
        <v>93</v>
      </c>
      <c r="EC5" s="77" t="s">
        <v>88</v>
      </c>
      <c r="ED5" s="77" t="s">
        <v>84</v>
      </c>
      <c r="EE5" s="77" t="s">
        <v>85</v>
      </c>
      <c r="EF5" s="77" t="s">
        <v>86</v>
      </c>
      <c r="EG5" s="77" t="s">
        <v>0</v>
      </c>
      <c r="EH5" s="77" t="s">
        <v>87</v>
      </c>
      <c r="EI5" s="77" t="s">
        <v>89</v>
      </c>
      <c r="EJ5" s="77" t="s">
        <v>90</v>
      </c>
      <c r="EK5" s="77" t="s">
        <v>91</v>
      </c>
      <c r="EL5" s="77" t="s">
        <v>92</v>
      </c>
      <c r="EM5" s="77" t="s">
        <v>93</v>
      </c>
      <c r="EN5" s="77" t="s">
        <v>88</v>
      </c>
    </row>
    <row r="6" spans="1:144" s="64" customFormat="1">
      <c r="A6" s="65" t="s">
        <v>94</v>
      </c>
      <c r="B6" s="70">
        <f t="shared" ref="B6:W6" si="1">B7</f>
        <v>2021</v>
      </c>
      <c r="C6" s="70">
        <f t="shared" si="1"/>
        <v>222160</v>
      </c>
      <c r="D6" s="70">
        <f t="shared" si="1"/>
        <v>46</v>
      </c>
      <c r="E6" s="70">
        <f t="shared" si="1"/>
        <v>1</v>
      </c>
      <c r="F6" s="70">
        <f t="shared" si="1"/>
        <v>0</v>
      </c>
      <c r="G6" s="70">
        <f t="shared" si="1"/>
        <v>1</v>
      </c>
      <c r="H6" s="70" t="str">
        <f t="shared" si="1"/>
        <v>静岡県　袋井市</v>
      </c>
      <c r="I6" s="70" t="str">
        <f t="shared" si="1"/>
        <v>法適用</v>
      </c>
      <c r="J6" s="70" t="str">
        <f t="shared" si="1"/>
        <v>水道事業</v>
      </c>
      <c r="K6" s="70" t="str">
        <f t="shared" si="1"/>
        <v>末端給水事業</v>
      </c>
      <c r="L6" s="70" t="str">
        <f t="shared" si="1"/>
        <v>A4</v>
      </c>
      <c r="M6" s="70" t="str">
        <f t="shared" si="1"/>
        <v>非設置</v>
      </c>
      <c r="N6" s="80" t="str">
        <f t="shared" si="1"/>
        <v>-</v>
      </c>
      <c r="O6" s="80">
        <f t="shared" si="1"/>
        <v>75.78</v>
      </c>
      <c r="P6" s="80">
        <f t="shared" si="1"/>
        <v>99.9</v>
      </c>
      <c r="Q6" s="80">
        <f t="shared" si="1"/>
        <v>2626</v>
      </c>
      <c r="R6" s="80">
        <f t="shared" si="1"/>
        <v>88127</v>
      </c>
      <c r="S6" s="80">
        <f t="shared" si="1"/>
        <v>108.33</v>
      </c>
      <c r="T6" s="80">
        <f t="shared" si="1"/>
        <v>813.51</v>
      </c>
      <c r="U6" s="80">
        <f t="shared" si="1"/>
        <v>87891</v>
      </c>
      <c r="V6" s="80">
        <f t="shared" si="1"/>
        <v>91.91</v>
      </c>
      <c r="W6" s="80">
        <f t="shared" si="1"/>
        <v>956.27</v>
      </c>
      <c r="X6" s="86">
        <f t="shared" ref="X6:AG6" si="2">IF(X7="",NA(),X7)</f>
        <v>111.69</v>
      </c>
      <c r="Y6" s="86">
        <f t="shared" si="2"/>
        <v>112.33</v>
      </c>
      <c r="Z6" s="86">
        <f t="shared" si="2"/>
        <v>110.08</v>
      </c>
      <c r="AA6" s="86">
        <f t="shared" si="2"/>
        <v>113.43</v>
      </c>
      <c r="AB6" s="86">
        <f t="shared" si="2"/>
        <v>110.39</v>
      </c>
      <c r="AC6" s="86">
        <f t="shared" si="2"/>
        <v>112.15</v>
      </c>
      <c r="AD6" s="86">
        <f t="shared" si="2"/>
        <v>111.44</v>
      </c>
      <c r="AE6" s="86">
        <f t="shared" si="2"/>
        <v>111.17</v>
      </c>
      <c r="AF6" s="86">
        <f t="shared" si="2"/>
        <v>110.91</v>
      </c>
      <c r="AG6" s="86">
        <f t="shared" si="2"/>
        <v>111.49</v>
      </c>
      <c r="AH6" s="80" t="str">
        <f>IF(AH7="","",IF(AH7="-","【-】","【"&amp;SUBSTITUTE(TEXT(AH7,"#,##0.00"),"-","△")&amp;"】"))</f>
        <v>【111.39】</v>
      </c>
      <c r="AI6" s="80">
        <f t="shared" ref="AI6:AR6" si="3">IF(AI7="",NA(),AI7)</f>
        <v>0</v>
      </c>
      <c r="AJ6" s="80">
        <f t="shared" si="3"/>
        <v>0</v>
      </c>
      <c r="AK6" s="80">
        <f t="shared" si="3"/>
        <v>0</v>
      </c>
      <c r="AL6" s="80">
        <f t="shared" si="3"/>
        <v>0</v>
      </c>
      <c r="AM6" s="80">
        <f t="shared" si="3"/>
        <v>0</v>
      </c>
      <c r="AN6" s="86">
        <f t="shared" si="3"/>
        <v>1</v>
      </c>
      <c r="AO6" s="86">
        <f t="shared" si="3"/>
        <v>1.03</v>
      </c>
      <c r="AP6" s="86">
        <f t="shared" si="3"/>
        <v>0.78</v>
      </c>
      <c r="AQ6" s="86">
        <f t="shared" si="3"/>
        <v>0.92</v>
      </c>
      <c r="AR6" s="86">
        <f t="shared" si="3"/>
        <v>0.87</v>
      </c>
      <c r="AS6" s="80" t="str">
        <f>IF(AS7="","",IF(AS7="-","【-】","【"&amp;SUBSTITUTE(TEXT(AS7,"#,##0.00"),"-","△")&amp;"】"))</f>
        <v>【1.30】</v>
      </c>
      <c r="AT6" s="86">
        <f t="shared" ref="AT6:BC6" si="4">IF(AT7="",NA(),AT7)</f>
        <v>340.34</v>
      </c>
      <c r="AU6" s="86">
        <f t="shared" si="4"/>
        <v>349.93</v>
      </c>
      <c r="AV6" s="86">
        <f t="shared" si="4"/>
        <v>304.61</v>
      </c>
      <c r="AW6" s="86">
        <f t="shared" si="4"/>
        <v>333.21</v>
      </c>
      <c r="AX6" s="86">
        <f t="shared" si="4"/>
        <v>312.64</v>
      </c>
      <c r="AY6" s="86">
        <f t="shared" si="4"/>
        <v>355.5</v>
      </c>
      <c r="AZ6" s="86">
        <f t="shared" si="4"/>
        <v>349.83</v>
      </c>
      <c r="BA6" s="86">
        <f t="shared" si="4"/>
        <v>360.86</v>
      </c>
      <c r="BB6" s="86">
        <f t="shared" si="4"/>
        <v>350.79</v>
      </c>
      <c r="BC6" s="86">
        <f t="shared" si="4"/>
        <v>354.57</v>
      </c>
      <c r="BD6" s="80" t="str">
        <f>IF(BD7="","",IF(BD7="-","【-】","【"&amp;SUBSTITUTE(TEXT(BD7,"#,##0.00"),"-","△")&amp;"】"))</f>
        <v>【261.51】</v>
      </c>
      <c r="BE6" s="86">
        <f t="shared" ref="BE6:BN6" si="5">IF(BE7="",NA(),BE7)</f>
        <v>229.94</v>
      </c>
      <c r="BF6" s="86">
        <f t="shared" si="5"/>
        <v>226.15</v>
      </c>
      <c r="BG6" s="86">
        <f t="shared" si="5"/>
        <v>221.47</v>
      </c>
      <c r="BH6" s="86">
        <f t="shared" si="5"/>
        <v>218.76</v>
      </c>
      <c r="BI6" s="86">
        <f t="shared" si="5"/>
        <v>216.76</v>
      </c>
      <c r="BJ6" s="86">
        <f t="shared" si="5"/>
        <v>312.58</v>
      </c>
      <c r="BK6" s="86">
        <f t="shared" si="5"/>
        <v>314.87</v>
      </c>
      <c r="BL6" s="86">
        <f t="shared" si="5"/>
        <v>309.27999999999997</v>
      </c>
      <c r="BM6" s="86">
        <f t="shared" si="5"/>
        <v>322.92</v>
      </c>
      <c r="BN6" s="86">
        <f t="shared" si="5"/>
        <v>303.45999999999998</v>
      </c>
      <c r="BO6" s="80" t="str">
        <f>IF(BO7="","",IF(BO7="-","【-】","【"&amp;SUBSTITUTE(TEXT(BO7,"#,##0.00"),"-","△")&amp;"】"))</f>
        <v>【265.16】</v>
      </c>
      <c r="BP6" s="86">
        <f t="shared" ref="BP6:BY6" si="6">IF(BP7="",NA(),BP7)</f>
        <v>111.63</v>
      </c>
      <c r="BQ6" s="86">
        <f t="shared" si="6"/>
        <v>112.47</v>
      </c>
      <c r="BR6" s="86">
        <f t="shared" si="6"/>
        <v>109.9</v>
      </c>
      <c r="BS6" s="86">
        <f t="shared" si="6"/>
        <v>113.8</v>
      </c>
      <c r="BT6" s="86">
        <f t="shared" si="6"/>
        <v>110.33</v>
      </c>
      <c r="BU6" s="86">
        <f t="shared" si="6"/>
        <v>104.57</v>
      </c>
      <c r="BV6" s="86">
        <f t="shared" si="6"/>
        <v>103.54</v>
      </c>
      <c r="BW6" s="86">
        <f t="shared" si="6"/>
        <v>103.32</v>
      </c>
      <c r="BX6" s="86">
        <f t="shared" si="6"/>
        <v>100.85</v>
      </c>
      <c r="BY6" s="86">
        <f t="shared" si="6"/>
        <v>103.79</v>
      </c>
      <c r="BZ6" s="80" t="str">
        <f>IF(BZ7="","",IF(BZ7="-","【-】","【"&amp;SUBSTITUTE(TEXT(BZ7,"#,##0.00"),"-","△")&amp;"】"))</f>
        <v>【102.35】</v>
      </c>
      <c r="CA6" s="86">
        <f t="shared" ref="CA6:CJ6" si="7">IF(CA7="",NA(),CA7)</f>
        <v>126.62</v>
      </c>
      <c r="CB6" s="86">
        <f t="shared" si="7"/>
        <v>125.55</v>
      </c>
      <c r="CC6" s="86">
        <f t="shared" si="7"/>
        <v>128.38999999999999</v>
      </c>
      <c r="CD6" s="86">
        <f t="shared" si="7"/>
        <v>123.93</v>
      </c>
      <c r="CE6" s="86">
        <f t="shared" si="7"/>
        <v>127.72</v>
      </c>
      <c r="CF6" s="86">
        <f t="shared" si="7"/>
        <v>165.47</v>
      </c>
      <c r="CG6" s="86">
        <f t="shared" si="7"/>
        <v>167.46</v>
      </c>
      <c r="CH6" s="86">
        <f t="shared" si="7"/>
        <v>168.56</v>
      </c>
      <c r="CI6" s="86">
        <f t="shared" si="7"/>
        <v>167.1</v>
      </c>
      <c r="CJ6" s="86">
        <f t="shared" si="7"/>
        <v>167.86</v>
      </c>
      <c r="CK6" s="80" t="str">
        <f>IF(CK7="","",IF(CK7="-","【-】","【"&amp;SUBSTITUTE(TEXT(CK7,"#,##0.00"),"-","△")&amp;"】"))</f>
        <v>【167.74】</v>
      </c>
      <c r="CL6" s="86">
        <f t="shared" ref="CL6:CU6" si="8">IF(CL7="",NA(),CL7)</f>
        <v>66.959999999999994</v>
      </c>
      <c r="CM6" s="86">
        <f t="shared" si="8"/>
        <v>66.55</v>
      </c>
      <c r="CN6" s="86">
        <f t="shared" si="8"/>
        <v>66.069999999999993</v>
      </c>
      <c r="CO6" s="86">
        <f t="shared" si="8"/>
        <v>71.92</v>
      </c>
      <c r="CP6" s="86">
        <f t="shared" si="8"/>
        <v>71.2</v>
      </c>
      <c r="CQ6" s="86">
        <f t="shared" si="8"/>
        <v>59.74</v>
      </c>
      <c r="CR6" s="86">
        <f t="shared" si="8"/>
        <v>59.46</v>
      </c>
      <c r="CS6" s="86">
        <f t="shared" si="8"/>
        <v>59.51</v>
      </c>
      <c r="CT6" s="86">
        <f t="shared" si="8"/>
        <v>59.91</v>
      </c>
      <c r="CU6" s="86">
        <f t="shared" si="8"/>
        <v>59.4</v>
      </c>
      <c r="CV6" s="80" t="str">
        <f>IF(CV7="","",IF(CV7="-","【-】","【"&amp;SUBSTITUTE(TEXT(CV7,"#,##0.00"),"-","△")&amp;"】"))</f>
        <v>【60.29】</v>
      </c>
      <c r="CW6" s="86">
        <f t="shared" ref="CW6:DF6" si="9">IF(CW7="",NA(),CW7)</f>
        <v>90.5</v>
      </c>
      <c r="CX6" s="86">
        <f t="shared" si="9"/>
        <v>90.5</v>
      </c>
      <c r="CY6" s="86">
        <f t="shared" si="9"/>
        <v>90.6</v>
      </c>
      <c r="CZ6" s="86">
        <f t="shared" si="9"/>
        <v>90.7</v>
      </c>
      <c r="DA6" s="86">
        <f t="shared" si="9"/>
        <v>90.7</v>
      </c>
      <c r="DB6" s="86">
        <f t="shared" si="9"/>
        <v>87.28</v>
      </c>
      <c r="DC6" s="86">
        <f t="shared" si="9"/>
        <v>87.41</v>
      </c>
      <c r="DD6" s="86">
        <f t="shared" si="9"/>
        <v>87.08</v>
      </c>
      <c r="DE6" s="86">
        <f t="shared" si="9"/>
        <v>87.26</v>
      </c>
      <c r="DF6" s="86">
        <f t="shared" si="9"/>
        <v>87.57</v>
      </c>
      <c r="DG6" s="80" t="str">
        <f>IF(DG7="","",IF(DG7="-","【-】","【"&amp;SUBSTITUTE(TEXT(DG7,"#,##0.00"),"-","△")&amp;"】"))</f>
        <v>【90.12】</v>
      </c>
      <c r="DH6" s="86">
        <f t="shared" ref="DH6:DQ6" si="10">IF(DH7="",NA(),DH7)</f>
        <v>46.15</v>
      </c>
      <c r="DI6" s="86">
        <f t="shared" si="10"/>
        <v>47.04</v>
      </c>
      <c r="DJ6" s="86">
        <f t="shared" si="10"/>
        <v>47.64</v>
      </c>
      <c r="DK6" s="86">
        <f t="shared" si="10"/>
        <v>48.72</v>
      </c>
      <c r="DL6" s="86">
        <f t="shared" si="10"/>
        <v>49.39</v>
      </c>
      <c r="DM6" s="86">
        <f t="shared" si="10"/>
        <v>46.94</v>
      </c>
      <c r="DN6" s="86">
        <f t="shared" si="10"/>
        <v>47.62</v>
      </c>
      <c r="DO6" s="86">
        <f t="shared" si="10"/>
        <v>48.55</v>
      </c>
      <c r="DP6" s="86">
        <f t="shared" si="10"/>
        <v>49.2</v>
      </c>
      <c r="DQ6" s="86">
        <f t="shared" si="10"/>
        <v>50.01</v>
      </c>
      <c r="DR6" s="80" t="str">
        <f>IF(DR7="","",IF(DR7="-","【-】","【"&amp;SUBSTITUTE(TEXT(DR7,"#,##0.00"),"-","△")&amp;"】"))</f>
        <v>【50.88】</v>
      </c>
      <c r="DS6" s="86">
        <f t="shared" ref="DS6:EB6" si="11">IF(DS7="",NA(),DS7)</f>
        <v>7.16</v>
      </c>
      <c r="DT6" s="86">
        <f t="shared" si="11"/>
        <v>8.2899999999999991</v>
      </c>
      <c r="DU6" s="86">
        <f t="shared" si="11"/>
        <v>8.82</v>
      </c>
      <c r="DV6" s="86">
        <f t="shared" si="11"/>
        <v>9.57</v>
      </c>
      <c r="DW6" s="86">
        <f t="shared" si="11"/>
        <v>12.22</v>
      </c>
      <c r="DX6" s="86">
        <f t="shared" si="11"/>
        <v>14.48</v>
      </c>
      <c r="DY6" s="86">
        <f t="shared" si="11"/>
        <v>16.27</v>
      </c>
      <c r="DZ6" s="86">
        <f t="shared" si="11"/>
        <v>17.11</v>
      </c>
      <c r="EA6" s="86">
        <f t="shared" si="11"/>
        <v>18.329999999999998</v>
      </c>
      <c r="EB6" s="86">
        <f t="shared" si="11"/>
        <v>20.27</v>
      </c>
      <c r="EC6" s="80" t="str">
        <f>IF(EC7="","",IF(EC7="-","【-】","【"&amp;SUBSTITUTE(TEXT(EC7,"#,##0.00"),"-","△")&amp;"】"))</f>
        <v>【22.30】</v>
      </c>
      <c r="ED6" s="86">
        <f t="shared" ref="ED6:EM6" si="12">IF(ED7="",NA(),ED7)</f>
        <v>0.73</v>
      </c>
      <c r="EE6" s="86">
        <f t="shared" si="12"/>
        <v>0.34</v>
      </c>
      <c r="EF6" s="86">
        <f t="shared" si="12"/>
        <v>1.1399999999999999</v>
      </c>
      <c r="EG6" s="86">
        <f t="shared" si="12"/>
        <v>0.63</v>
      </c>
      <c r="EH6" s="86">
        <f t="shared" si="12"/>
        <v>0.84</v>
      </c>
      <c r="EI6" s="86">
        <f t="shared" si="12"/>
        <v>0.75</v>
      </c>
      <c r="EJ6" s="86">
        <f t="shared" si="12"/>
        <v>0.63</v>
      </c>
      <c r="EK6" s="86">
        <f t="shared" si="12"/>
        <v>0.63</v>
      </c>
      <c r="EL6" s="86">
        <f t="shared" si="12"/>
        <v>0.6</v>
      </c>
      <c r="EM6" s="86">
        <f t="shared" si="12"/>
        <v>0.56000000000000005</v>
      </c>
      <c r="EN6" s="80" t="str">
        <f>IF(EN7="","",IF(EN7="-","【-】","【"&amp;SUBSTITUTE(TEXT(EN7,"#,##0.00"),"-","△")&amp;"】"))</f>
        <v>【0.66】</v>
      </c>
    </row>
    <row r="7" spans="1:144" s="64" customFormat="1">
      <c r="A7" s="65"/>
      <c r="B7" s="71">
        <v>2021</v>
      </c>
      <c r="C7" s="71">
        <v>222160</v>
      </c>
      <c r="D7" s="71">
        <v>46</v>
      </c>
      <c r="E7" s="71">
        <v>1</v>
      </c>
      <c r="F7" s="71">
        <v>0</v>
      </c>
      <c r="G7" s="71">
        <v>1</v>
      </c>
      <c r="H7" s="71" t="s">
        <v>95</v>
      </c>
      <c r="I7" s="71" t="s">
        <v>96</v>
      </c>
      <c r="J7" s="71" t="s">
        <v>97</v>
      </c>
      <c r="K7" s="71" t="s">
        <v>98</v>
      </c>
      <c r="L7" s="71" t="s">
        <v>60</v>
      </c>
      <c r="M7" s="71" t="s">
        <v>15</v>
      </c>
      <c r="N7" s="81" t="s">
        <v>99</v>
      </c>
      <c r="O7" s="81">
        <v>75.78</v>
      </c>
      <c r="P7" s="81">
        <v>99.9</v>
      </c>
      <c r="Q7" s="81">
        <v>2626</v>
      </c>
      <c r="R7" s="81">
        <v>88127</v>
      </c>
      <c r="S7" s="81">
        <v>108.33</v>
      </c>
      <c r="T7" s="81">
        <v>813.51</v>
      </c>
      <c r="U7" s="81">
        <v>87891</v>
      </c>
      <c r="V7" s="81">
        <v>91.91</v>
      </c>
      <c r="W7" s="81">
        <v>956.27</v>
      </c>
      <c r="X7" s="81">
        <v>111.69</v>
      </c>
      <c r="Y7" s="81">
        <v>112.33</v>
      </c>
      <c r="Z7" s="81">
        <v>110.08</v>
      </c>
      <c r="AA7" s="81">
        <v>113.43</v>
      </c>
      <c r="AB7" s="81">
        <v>110.39</v>
      </c>
      <c r="AC7" s="81">
        <v>112.15</v>
      </c>
      <c r="AD7" s="81">
        <v>111.44</v>
      </c>
      <c r="AE7" s="81">
        <v>111.17</v>
      </c>
      <c r="AF7" s="81">
        <v>110.91</v>
      </c>
      <c r="AG7" s="81">
        <v>111.49</v>
      </c>
      <c r="AH7" s="81">
        <v>111.39</v>
      </c>
      <c r="AI7" s="81">
        <v>0</v>
      </c>
      <c r="AJ7" s="81">
        <v>0</v>
      </c>
      <c r="AK7" s="81">
        <v>0</v>
      </c>
      <c r="AL7" s="81">
        <v>0</v>
      </c>
      <c r="AM7" s="81">
        <v>0</v>
      </c>
      <c r="AN7" s="81">
        <v>1</v>
      </c>
      <c r="AO7" s="81">
        <v>1.03</v>
      </c>
      <c r="AP7" s="81">
        <v>0.78</v>
      </c>
      <c r="AQ7" s="81">
        <v>0.92</v>
      </c>
      <c r="AR7" s="81">
        <v>0.87</v>
      </c>
      <c r="AS7" s="81">
        <v>1.3</v>
      </c>
      <c r="AT7" s="81">
        <v>340.34</v>
      </c>
      <c r="AU7" s="81">
        <v>349.93</v>
      </c>
      <c r="AV7" s="81">
        <v>304.61</v>
      </c>
      <c r="AW7" s="81">
        <v>333.21</v>
      </c>
      <c r="AX7" s="81">
        <v>312.64</v>
      </c>
      <c r="AY7" s="81">
        <v>355.5</v>
      </c>
      <c r="AZ7" s="81">
        <v>349.83</v>
      </c>
      <c r="BA7" s="81">
        <v>360.86</v>
      </c>
      <c r="BB7" s="81">
        <v>350.79</v>
      </c>
      <c r="BC7" s="81">
        <v>354.57</v>
      </c>
      <c r="BD7" s="81">
        <v>261.51</v>
      </c>
      <c r="BE7" s="81">
        <v>229.94</v>
      </c>
      <c r="BF7" s="81">
        <v>226.15</v>
      </c>
      <c r="BG7" s="81">
        <v>221.47</v>
      </c>
      <c r="BH7" s="81">
        <v>218.76</v>
      </c>
      <c r="BI7" s="81">
        <v>216.76</v>
      </c>
      <c r="BJ7" s="81">
        <v>312.58</v>
      </c>
      <c r="BK7" s="81">
        <v>314.87</v>
      </c>
      <c r="BL7" s="81">
        <v>309.27999999999997</v>
      </c>
      <c r="BM7" s="81">
        <v>322.92</v>
      </c>
      <c r="BN7" s="81">
        <v>303.45999999999998</v>
      </c>
      <c r="BO7" s="81">
        <v>265.16000000000003</v>
      </c>
      <c r="BP7" s="81">
        <v>111.63</v>
      </c>
      <c r="BQ7" s="81">
        <v>112.47</v>
      </c>
      <c r="BR7" s="81">
        <v>109.9</v>
      </c>
      <c r="BS7" s="81">
        <v>113.8</v>
      </c>
      <c r="BT7" s="81">
        <v>110.33</v>
      </c>
      <c r="BU7" s="81">
        <v>104.57</v>
      </c>
      <c r="BV7" s="81">
        <v>103.54</v>
      </c>
      <c r="BW7" s="81">
        <v>103.32</v>
      </c>
      <c r="BX7" s="81">
        <v>100.85</v>
      </c>
      <c r="BY7" s="81">
        <v>103.79</v>
      </c>
      <c r="BZ7" s="81">
        <v>102.35</v>
      </c>
      <c r="CA7" s="81">
        <v>126.62</v>
      </c>
      <c r="CB7" s="81">
        <v>125.55</v>
      </c>
      <c r="CC7" s="81">
        <v>128.38999999999999</v>
      </c>
      <c r="CD7" s="81">
        <v>123.93</v>
      </c>
      <c r="CE7" s="81">
        <v>127.72</v>
      </c>
      <c r="CF7" s="81">
        <v>165.47</v>
      </c>
      <c r="CG7" s="81">
        <v>167.46</v>
      </c>
      <c r="CH7" s="81">
        <v>168.56</v>
      </c>
      <c r="CI7" s="81">
        <v>167.1</v>
      </c>
      <c r="CJ7" s="81">
        <v>167.86</v>
      </c>
      <c r="CK7" s="81">
        <v>167.74</v>
      </c>
      <c r="CL7" s="81">
        <v>66.959999999999994</v>
      </c>
      <c r="CM7" s="81">
        <v>66.55</v>
      </c>
      <c r="CN7" s="81">
        <v>66.069999999999993</v>
      </c>
      <c r="CO7" s="81">
        <v>71.92</v>
      </c>
      <c r="CP7" s="81">
        <v>71.2</v>
      </c>
      <c r="CQ7" s="81">
        <v>59.74</v>
      </c>
      <c r="CR7" s="81">
        <v>59.46</v>
      </c>
      <c r="CS7" s="81">
        <v>59.51</v>
      </c>
      <c r="CT7" s="81">
        <v>59.91</v>
      </c>
      <c r="CU7" s="81">
        <v>59.4</v>
      </c>
      <c r="CV7" s="81">
        <v>60.29</v>
      </c>
      <c r="CW7" s="81">
        <v>90.5</v>
      </c>
      <c r="CX7" s="81">
        <v>90.5</v>
      </c>
      <c r="CY7" s="81">
        <v>90.6</v>
      </c>
      <c r="CZ7" s="81">
        <v>90.7</v>
      </c>
      <c r="DA7" s="81">
        <v>90.7</v>
      </c>
      <c r="DB7" s="81">
        <v>87.28</v>
      </c>
      <c r="DC7" s="81">
        <v>87.41</v>
      </c>
      <c r="DD7" s="81">
        <v>87.08</v>
      </c>
      <c r="DE7" s="81">
        <v>87.26</v>
      </c>
      <c r="DF7" s="81">
        <v>87.57</v>
      </c>
      <c r="DG7" s="81">
        <v>90.12</v>
      </c>
      <c r="DH7" s="81">
        <v>46.15</v>
      </c>
      <c r="DI7" s="81">
        <v>47.04</v>
      </c>
      <c r="DJ7" s="81">
        <v>47.64</v>
      </c>
      <c r="DK7" s="81">
        <v>48.72</v>
      </c>
      <c r="DL7" s="81">
        <v>49.39</v>
      </c>
      <c r="DM7" s="81">
        <v>46.94</v>
      </c>
      <c r="DN7" s="81">
        <v>47.62</v>
      </c>
      <c r="DO7" s="81">
        <v>48.55</v>
      </c>
      <c r="DP7" s="81">
        <v>49.2</v>
      </c>
      <c r="DQ7" s="81">
        <v>50.01</v>
      </c>
      <c r="DR7" s="81">
        <v>50.88</v>
      </c>
      <c r="DS7" s="81">
        <v>7.16</v>
      </c>
      <c r="DT7" s="81">
        <v>8.2899999999999991</v>
      </c>
      <c r="DU7" s="81">
        <v>8.82</v>
      </c>
      <c r="DV7" s="81">
        <v>9.57</v>
      </c>
      <c r="DW7" s="81">
        <v>12.22</v>
      </c>
      <c r="DX7" s="81">
        <v>14.48</v>
      </c>
      <c r="DY7" s="81">
        <v>16.27</v>
      </c>
      <c r="DZ7" s="81">
        <v>17.11</v>
      </c>
      <c r="EA7" s="81">
        <v>18.329999999999998</v>
      </c>
      <c r="EB7" s="81">
        <v>20.27</v>
      </c>
      <c r="EC7" s="81">
        <v>22.3</v>
      </c>
      <c r="ED7" s="81">
        <v>0.73</v>
      </c>
      <c r="EE7" s="81">
        <v>0.34</v>
      </c>
      <c r="EF7" s="81">
        <v>1.1399999999999999</v>
      </c>
      <c r="EG7" s="81">
        <v>0.63</v>
      </c>
      <c r="EH7" s="81">
        <v>0.84</v>
      </c>
      <c r="EI7" s="81">
        <v>0.75</v>
      </c>
      <c r="EJ7" s="81">
        <v>0.63</v>
      </c>
      <c r="EK7" s="81">
        <v>0.63</v>
      </c>
      <c r="EL7" s="81">
        <v>0.6</v>
      </c>
      <c r="EM7" s="81">
        <v>0.56000000000000005</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2023-01-19T01:15:23Z</cp:lastPrinted>
  <dcterms:created xsi:type="dcterms:W3CDTF">2022-12-01T00:59:40Z</dcterms:created>
  <dcterms:modified xsi:type="dcterms:W3CDTF">2023-02-15T06:09:53Z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2023-02-15T06:09:53Z</vt:filetime>
  </property>
</Properties>
</file>