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6WBdnRhsdxzsmSYu6eCiy6D7lGJOxGkpet42KNmqPZOfTF+LQjhdpe0CLNje6NTBTKKyP//DCtJaAnn4AwwIDQ==" workbookSaltValue="5mLsXwP0MnsHJOgIcsTX4Q==" workbookSpinCount="100000"/>
  <bookViews>
    <workbookView xWindow="0" yWindow="0" windowWidth="25200" windowHeight="1101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<sst xmlns="http://schemas.openxmlformats.org/spreadsheetml/2006/main" xmlns:r="http://schemas.openxmlformats.org/officeDocument/2006/relationships" count="112" uniqueCount="112">
  <si>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</si>
  <si>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</si>
  <si>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</si>
  <si>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</si>
  <si>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</si>
  <si>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</si>
  <si>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</si>
  <si>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</si>
  <si>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</si>
  <si>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</si>
  <si>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</si>
  <si>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</si>
  <si>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</si>
  <si>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</si>
  <si>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</si>
  <si>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</si>
  <si>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</si>
  <si>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</si>
  <si>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</si>
  <si>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</si>
  <si>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</si>
  <si>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</si>
  <si>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</si>
  <si>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</si>
  <si>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</si>
  <si>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</si>
  <si>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</si>
  <si>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</si>
  <si>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</si>
  <si>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</si>
  <si>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</si>
  <si>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</si>
  <si>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</si>
  <si>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</si>
  <si>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</si>
  <si>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</si>
  <si>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</si>
  <si>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</si>
  <si>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</si>
  <si>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</si>
  <si>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</si>
  <si>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</si>
  <si>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</si>
  <si>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</si>
  <si>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</si>
  <si>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</si>
  <si>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</si>
  <si>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</si>
  <si>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</si>
  <si>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</si>
  <si>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</si>
  <si>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</si>
  <si>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</si>
  <si>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</si>
  <si>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</si>
  <si>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</si>
  <si>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</si>
  <si>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</si>
  <si>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</si>
  <si>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</si>
  <si>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</si>
  <si>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</si>
  <si>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　①経常収支比率は、平成28年度の水道料金改定により類似団体平均値を上回り、⑤料金回収率も同様であり、供給単価が給水原価を下回る原価割れの状態から脱却しております。②累積欠損金比率は0であり、良好な状態といえます。③流動比率は、経営戦略プランに基づいた老朽管更新及び施設耐震化事業を実施した結果、未払金が前年度より減少したものの、引き続き投資経費の増加に伴い流動負債が多い状態であり、200％を下回っています。④企業債残高対給水収益比率は、投資経費の増に対応するため、企業債借入額を令和元年度から7億円、令和3年度は14億円に増額したため、前年度より増加していますが、類似団体と比べて低い状況は続いております。⑥給水原価は、減価償却費や委託料などの増により費用が増加したため、増となりました。それに伴い⑤料金回収率は減少しています。
　⑦施設利用率は前年より微減となりましたが、引き続き類似団体平均値を上回っております。⑧有収率は微減でした。経営戦略プランに基づき、令和元年度より老朽管の更新を重点事業とし、管路更新率を高めるとともに、検針時同時漏水調査及び漏水箇所修繕を実施しているところですが、依然として有収率は類似団体と比べて著しく低く、有収率の低下は動力費の増加など費用面に与える影響も大きい事から、喫緊の課題として重点的に対応します。</t>
    <rPh sb="114" eb="116">
      <t>ケイエイ</t>
    </rPh>
    <rPh sb="116" eb="118">
      <t>センリャク</t>
    </rPh>
    <rPh sb="122" eb="123">
      <t>モト</t>
    </rPh>
    <rPh sb="126" eb="128">
      <t>ロウキュウ</t>
    </rPh>
    <rPh sb="128" eb="129">
      <t>カン</t>
    </rPh>
    <rPh sb="129" eb="131">
      <t>コウシン</t>
    </rPh>
    <rPh sb="131" eb="132">
      <t>オヨ</t>
    </rPh>
    <rPh sb="133" eb="135">
      <t>シセツ</t>
    </rPh>
    <rPh sb="135" eb="138">
      <t>タイシンカ</t>
    </rPh>
    <rPh sb="138" eb="140">
      <t>ジギョウ</t>
    </rPh>
    <rPh sb="141" eb="143">
      <t>ジッシ</t>
    </rPh>
    <rPh sb="145" eb="147">
      <t>ケッカ</t>
    </rPh>
    <rPh sb="148" eb="150">
      <t>ミバライ</t>
    </rPh>
    <rPh sb="150" eb="151">
      <t>キン</t>
    </rPh>
    <rPh sb="152" eb="155">
      <t>ゼンネンド</t>
    </rPh>
    <rPh sb="157" eb="159">
      <t>ゲンショウ</t>
    </rPh>
    <rPh sb="165" eb="166">
      <t>ヒ</t>
    </rPh>
    <rPh sb="167" eb="168">
      <t>ツヅ</t>
    </rPh>
    <rPh sb="169" eb="171">
      <t>トウシ</t>
    </rPh>
    <rPh sb="171" eb="173">
      <t>ケイヒ</t>
    </rPh>
    <rPh sb="174" eb="176">
      <t>ゾウカ</t>
    </rPh>
    <rPh sb="177" eb="178">
      <t>トモナ</t>
    </rPh>
    <rPh sb="186" eb="188">
      <t>ジョウタイ</t>
    </rPh>
    <rPh sb="197" eb="199">
      <t>シタマワ</t>
    </rPh>
    <rPh sb="220" eb="222">
      <t>トウシ</t>
    </rPh>
    <rPh sb="222" eb="224">
      <t>ケイヒ</t>
    </rPh>
    <rPh sb="227" eb="229">
      <t>タイオウ</t>
    </rPh>
    <rPh sb="234" eb="236">
      <t>キギョウ</t>
    </rPh>
    <rPh sb="236" eb="237">
      <t>サイ</t>
    </rPh>
    <rPh sb="237" eb="239">
      <t>カリイレ</t>
    </rPh>
    <rPh sb="239" eb="240">
      <t>ガク</t>
    </rPh>
    <rPh sb="241" eb="243">
      <t>レイワ</t>
    </rPh>
    <rPh sb="243" eb="245">
      <t>ガンネン</t>
    </rPh>
    <rPh sb="245" eb="246">
      <t>ド</t>
    </rPh>
    <rPh sb="249" eb="251">
      <t>オクエン</t>
    </rPh>
    <rPh sb="252" eb="254">
      <t>レイワ</t>
    </rPh>
    <rPh sb="255" eb="257">
      <t>ネンド</t>
    </rPh>
    <rPh sb="260" eb="262">
      <t>オクエン</t>
    </rPh>
    <rPh sb="263" eb="265">
      <t>ゾウガク</t>
    </rPh>
    <rPh sb="270" eb="273">
      <t>ゼンネンド</t>
    </rPh>
    <rPh sb="275" eb="277">
      <t>ゾウカ</t>
    </rPh>
    <rPh sb="284" eb="286">
      <t>ルイジ</t>
    </rPh>
    <rPh sb="286" eb="288">
      <t>ダンタイ</t>
    </rPh>
    <rPh sb="289" eb="290">
      <t>クラ</t>
    </rPh>
    <rPh sb="292" eb="293">
      <t>ヒク</t>
    </rPh>
    <rPh sb="294" eb="296">
      <t>ジョウキョウ</t>
    </rPh>
    <rPh sb="297" eb="298">
      <t>ツヅ</t>
    </rPh>
    <rPh sb="318" eb="321">
      <t>イタクリョウ</t>
    </rPh>
    <rPh sb="324" eb="325">
      <t>ゾウ</t>
    </rPh>
    <rPh sb="328" eb="330">
      <t>ヒヨウ</t>
    </rPh>
    <rPh sb="331" eb="333">
      <t>ゾウカ</t>
    </rPh>
    <rPh sb="349" eb="350">
      <t>トモナ</t>
    </rPh>
    <rPh sb="352" eb="354">
      <t>リョウキン</t>
    </rPh>
    <rPh sb="354" eb="356">
      <t>カイシュウ</t>
    </rPh>
    <rPh sb="356" eb="357">
      <t>リツ</t>
    </rPh>
    <rPh sb="358" eb="360">
      <t>ゲンショウ</t>
    </rPh>
    <rPh sb="375" eb="377">
      <t>ゼンネン</t>
    </rPh>
    <rPh sb="389" eb="390">
      <t>ヒ</t>
    </rPh>
    <rPh sb="391" eb="392">
      <t>ツヅ</t>
    </rPh>
    <rPh sb="393" eb="395">
      <t>ルイジ</t>
    </rPh>
    <rPh sb="395" eb="397">
      <t>ダンタイ</t>
    </rPh>
    <rPh sb="397" eb="399">
      <t>ヘイキン</t>
    </rPh>
    <rPh sb="399" eb="400">
      <t>チ</t>
    </rPh>
    <rPh sb="401" eb="403">
      <t>ウワマワ</t>
    </rPh>
    <rPh sb="411" eb="412">
      <t>ユウ</t>
    </rPh>
    <rPh sb="412" eb="413">
      <t>シュウ</t>
    </rPh>
    <rPh sb="413" eb="414">
      <t>リツ</t>
    </rPh>
    <rPh sb="416" eb="417">
      <t>ゲン</t>
    </rPh>
    <rPh sb="421" eb="423">
      <t>ケイエイ</t>
    </rPh>
    <rPh sb="423" eb="425">
      <t>センリャク</t>
    </rPh>
    <rPh sb="429" eb="430">
      <t>モト</t>
    </rPh>
    <rPh sb="433" eb="435">
      <t>レイワ</t>
    </rPh>
    <rPh sb="435" eb="437">
      <t>ガンネン</t>
    </rPh>
    <rPh sb="437" eb="438">
      <t>ド</t>
    </rPh>
    <rPh sb="447" eb="449">
      <t>ジュウテン</t>
    </rPh>
    <rPh sb="449" eb="451">
      <t>ジギョウ</t>
    </rPh>
    <rPh sb="468" eb="470">
      <t>ケンシン</t>
    </rPh>
    <rPh sb="470" eb="471">
      <t>ジ</t>
    </rPh>
    <rPh sb="471" eb="473">
      <t>ドウジ</t>
    </rPh>
    <rPh sb="477" eb="478">
      <t>オヨ</t>
    </rPh>
    <rPh sb="499" eb="501">
      <t>イゼン</t>
    </rPh>
    <rPh sb="504" eb="507">
      <t>ユウシュウリツ</t>
    </rPh>
    <rPh sb="522" eb="525">
      <t>ユウシュウリツ</t>
    </rPh>
    <rPh sb="526" eb="528">
      <t>テイカ</t>
    </rPh>
    <rPh sb="529" eb="531">
      <t>ドウリョク</t>
    </rPh>
    <rPh sb="531" eb="532">
      <t>ヒ</t>
    </rPh>
    <rPh sb="533" eb="534">
      <t>ゾウ</t>
    </rPh>
    <rPh sb="534" eb="535">
      <t>カ</t>
    </rPh>
    <rPh sb="537" eb="540">
      <t>ヒヨウメン</t>
    </rPh>
    <rPh sb="541" eb="542">
      <t>アタ</t>
    </rPh>
    <rPh sb="544" eb="546">
      <t>エイキョウ</t>
    </rPh>
    <rPh sb="547" eb="548">
      <t>オオ</t>
    </rPh>
    <rPh sb="550" eb="551">
      <t>コト</t>
    </rPh>
    <rPh sb="554" eb="556">
      <t>キッキン</t>
    </rPh>
    <rPh sb="557" eb="559">
      <t>カダイ</t>
    </rPh>
    <rPh sb="562" eb="565">
      <t>ジュウテンテキ</t>
    </rPh>
    <rPh sb="566" eb="568">
      <t>タイオウ</t>
    </rPh>
    <phoneticPr fontId="14"/>
  </si>
  <si>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</si>
  <si>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</si>
  <si>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</si>
  <si>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</si>
  <si>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</si>
  <si>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</si>
  <si>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</si>
  <si>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</si>
  <si>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</si>
  <si>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</si>
  <si>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</si>
  <si>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</si>
  <si>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</si>
  <si>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</si>
  <si>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</si>
  <si>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</si>
  <si>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</si>
  <si>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</si>
  <si>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</si>
  <si>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</si>
  <si>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</si>
  <si>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</si>
  <si>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</si>
  <si>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</si>
  <si>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</si>
  <si>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</si>
  <si>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</si>
  <si>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</si>
  <si>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</si>
  <si>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</si>
  <si>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</si>
  <si>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富士市</t>
  </si>
  <si>
    <t>法適用</t>
  </si>
  <si>
    <t>水道事業</t>
  </si>
  <si>
    <t>末端給水事業</t>
  </si>
  <si>
    <t>A2</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</si>
  <si>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</si>
  <si>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</si>
  <si>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</si>
  <si>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</si>
  <si>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</si>
  <si>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</si>
  <si>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</si>
  <si>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</si>
  <si>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</si>
  <si>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</si>
  <si>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</si>
  <si>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市は、富士山の恵みである地下水を利用しているため、類似団体に比べ、大規模な浄水場を整備する必要がなく、最小限の費用で事業運営を行うことができていることから、１.⑥給水原価を低く抑えることができています。しかし、今後は高度経済成長期に整備された施設や水道管が更新時期を迎え、老朽化を示す各指標の悪化が懸念されているところであります。
　特に、２.②管路経年化率が類似団体に比べ高く、その影響などにより１.⑧有収率も類似団体に比べ低いことから、経営戦略プランにおいて老朽管更新の推進と耐震化を重点施策と位置づけ、計画的に実施していくと共に、漏水調査等による市内全域にわたる漏水箇所の早期特定を図るなど有収率向上対策を実施し、各指標の改善に努め、将来にわたり安定的な事業運営を目指します。</t>
    <rPh sb="194" eb="196">
      <t>エイキョウ</t>
    </rPh>
    <rPh sb="204" eb="205">
      <t>ユウ</t>
    </rPh>
    <rPh sb="205" eb="206">
      <t>シュウ</t>
    </rPh>
    <rPh sb="206" eb="207">
      <t>リツ</t>
    </rPh>
    <rPh sb="208" eb="210">
      <t>ルイジ</t>
    </rPh>
    <rPh sb="210" eb="212">
      <t>ダンタイ</t>
    </rPh>
    <rPh sb="213" eb="214">
      <t>クラ</t>
    </rPh>
    <rPh sb="215" eb="216">
      <t>ヒク</t>
    </rPh>
    <rPh sb="222" eb="224">
      <t>ケイエイ</t>
    </rPh>
    <rPh sb="224" eb="226">
      <t>センリャク</t>
    </rPh>
    <rPh sb="242" eb="245">
      <t>タイシンカ</t>
    </rPh>
    <rPh sb="246" eb="248">
      <t>ジュウテン</t>
    </rPh>
    <rPh sb="248" eb="249">
      <t>セ</t>
    </rPh>
    <rPh sb="249" eb="250">
      <t>サク</t>
    </rPh>
    <rPh sb="251" eb="253">
      <t>イチ</t>
    </rPh>
    <rPh sb="256" eb="259">
      <t>ケイカクテキ</t>
    </rPh>
    <rPh sb="260" eb="262">
      <t>ジッシ</t>
    </rPh>
    <rPh sb="267" eb="268">
      <t>トモ</t>
    </rPh>
    <rPh sb="274" eb="275">
      <t>トウ</t>
    </rPh>
    <rPh sb="296" eb="297">
      <t>ハカ</t>
    </rPh>
    <rPh sb="300" eb="303">
      <t>ユウシュウリツ</t>
    </rPh>
    <rPh sb="303" eb="305">
      <t>コウジョウ</t>
    </rPh>
    <rPh sb="305" eb="307">
      <t>タイサク</t>
    </rPh>
    <rPh sb="308" eb="310">
      <t>ジッシ</t>
    </rPh>
    <rPh sb="322" eb="324">
      <t>ショウライ</t>
    </rPh>
    <rPh sb="328" eb="331">
      <t>アンテイテキ</t>
    </rPh>
    <rPh sb="332" eb="334">
      <t>ジギョウ</t>
    </rPh>
    <rPh sb="334" eb="336">
      <t>ウンエイ</t>
    </rPh>
    <rPh sb="337" eb="339">
      <t>メザ</t>
    </rPh>
    <phoneticPr fontId="1"/>
  </si>
  <si>
    <t>　資産の老朽化度合いを示す①有形固定資産減価償却率は、類似団体と比べて同程度で、経営戦略プランに基づき老朽管布設替などを重点化し、投資的経費が増加したことで減少傾向となっていましたが、令和3年度は建設改良事業を繰越した影響などもあり微増となりました。また、③管路更新率は繰越事業の影響で微減となったものの、前年度に引き続き類似団体平均を大きく超えております。しかしながら、②管路経年化率が高い値を示しており、かつ前年度に比べて上昇しています。これは、高度経済成長期に整備された水道管が更新時期を迎えており、更新する管路より法定耐用年数を超過する管路が多いためです。今後は、引き続き管路更新に係る使用材料の見直しによるコスト削減等を行いながら、経営戦略プランに掲げた老朽管の布設替を計画的に実施し、②管路経年化率の改善を図ります。</t>
    <rPh sb="51" eb="53">
      <t>ロウキュウ</t>
    </rPh>
    <rPh sb="53" eb="54">
      <t>カン</t>
    </rPh>
    <rPh sb="54" eb="56">
      <t>フセツ</t>
    </rPh>
    <rPh sb="56" eb="57">
      <t>カ</t>
    </rPh>
    <rPh sb="60" eb="63">
      <t>ジュウテンカ</t>
    </rPh>
    <rPh sb="78" eb="80">
      <t>ゲンショウ</t>
    </rPh>
    <rPh sb="80" eb="82">
      <t>ケイコウ</t>
    </rPh>
    <rPh sb="92" eb="94">
      <t>レイワ</t>
    </rPh>
    <rPh sb="95" eb="97">
      <t>ネンド</t>
    </rPh>
    <rPh sb="98" eb="100">
      <t>ケンセツ</t>
    </rPh>
    <rPh sb="100" eb="102">
      <t>カイリョウ</t>
    </rPh>
    <rPh sb="102" eb="104">
      <t>ジギョウ</t>
    </rPh>
    <rPh sb="105" eb="107">
      <t>クリコシ</t>
    </rPh>
    <rPh sb="109" eb="111">
      <t>エイキョウ</t>
    </rPh>
    <rPh sb="117" eb="118">
      <t>ゾウ</t>
    </rPh>
    <rPh sb="135" eb="137">
      <t>クリコシ</t>
    </rPh>
    <rPh sb="137" eb="139">
      <t>ジギョウ</t>
    </rPh>
    <rPh sb="140" eb="142">
      <t>エイキョウ</t>
    </rPh>
    <rPh sb="143" eb="145">
      <t>ビゲン</t>
    </rPh>
    <rPh sb="153" eb="156">
      <t>ゼンネンド</t>
    </rPh>
    <rPh sb="157" eb="158">
      <t>ヒ</t>
    </rPh>
    <rPh sb="159" eb="160">
      <t>ツヅ</t>
    </rPh>
    <rPh sb="161" eb="163">
      <t>ルイジ</t>
    </rPh>
    <rPh sb="163" eb="165">
      <t>ダンタイ</t>
    </rPh>
    <rPh sb="165" eb="167">
      <t>ヘイキン</t>
    </rPh>
    <rPh sb="168" eb="169">
      <t>オオ</t>
    </rPh>
    <rPh sb="171" eb="172">
      <t>コ</t>
    </rPh>
    <rPh sb="206" eb="209">
      <t>ゼンネンド</t>
    </rPh>
    <rPh sb="210" eb="211">
      <t>クラ</t>
    </rPh>
    <rPh sb="213" eb="215">
      <t>ジョウショウ</t>
    </rPh>
    <rPh sb="253" eb="255">
      <t>コウシン</t>
    </rPh>
    <rPh sb="257" eb="259">
      <t>カンロ</t>
    </rPh>
    <rPh sb="261" eb="263">
      <t>ホウテイ</t>
    </rPh>
    <rPh sb="263" eb="265">
      <t>タイヨウ</t>
    </rPh>
    <rPh sb="265" eb="267">
      <t>ネンスウ</t>
    </rPh>
    <rPh sb="272" eb="274">
      <t>カンロ</t>
    </rPh>
    <rPh sb="275" eb="276">
      <t>オオ</t>
    </rPh>
    <rPh sb="286" eb="287">
      <t>ヒ</t>
    </rPh>
    <rPh sb="288" eb="289">
      <t>ツヅ</t>
    </rPh>
    <rPh sb="290" eb="292">
      <t>カンロ</t>
    </rPh>
    <rPh sb="321" eb="323">
      <t>ケイエイ</t>
    </rPh>
    <rPh sb="323" eb="325">
      <t>センリャク</t>
    </rPh>
    <rPh sb="329" eb="330">
      <t>カカ</t>
    </rPh>
    <rPh sb="340" eb="343">
      <t>ケイカクテキ</t>
    </rPh>
    <rPh sb="344" eb="346">
      <t>ジッシ</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</si>
</sst>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18"/>
      <color theme="3"/>
      <name val="游ゴシック Light"/>
      <family val="2"/>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0.55000000000000004</c:v>
                </c:pt>
                <c:pt idx="1">
                  <c:v>0.59</c:v>
                </c:pt>
                <c:pt idx="2">
                  <c:v>1.02</c:v>
                </c:pt>
                <c:pt idx="3">
                  <c:v>1.06</c:v>
                </c:pt>
                <c:pt idx="4">
                  <c:v>0.93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0.65</c:v>
                </c:pt>
                <c:pt idx="1">
                  <c:v>0.7</c:v>
                </c:pt>
                <c:pt idx="2">
                  <c:v>0.72</c:v>
                </c:pt>
                <c:pt idx="3">
                  <c:v>0.69</c:v>
                </c:pt>
                <c:pt idx="4">
                  <c:v>0.69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69.98</c:v>
                </c:pt>
                <c:pt idx="1">
                  <c:v>70.319999999999993</c:v>
                </c:pt>
                <c:pt idx="2">
                  <c:v>68.540000000000006</c:v>
                </c:pt>
                <c:pt idx="3">
                  <c:v>69.23</c:v>
                </c:pt>
                <c:pt idx="4">
                  <c:v>68.37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62.88</c:v>
                </c:pt>
                <c:pt idx="1">
                  <c:v>62.32</c:v>
                </c:pt>
                <c:pt idx="2">
                  <c:v>61.71</c:v>
                </c:pt>
                <c:pt idx="3">
                  <c:v>63.12</c:v>
                </c:pt>
                <c:pt idx="4">
                  <c:v>62.57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71.23</c:v>
                </c:pt>
                <c:pt idx="1">
                  <c:v>70.36</c:v>
                </c:pt>
                <c:pt idx="2">
                  <c:v>70.959999999999994</c:v>
                </c:pt>
                <c:pt idx="3">
                  <c:v>71.099999999999994</c:v>
                </c:pt>
                <c:pt idx="4">
                  <c:v>70.95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90.13</c:v>
                </c:pt>
                <c:pt idx="1">
                  <c:v>90.19</c:v>
                </c:pt>
                <c:pt idx="2">
                  <c:v>90.03</c:v>
                </c:pt>
                <c:pt idx="3">
                  <c:v>90.09</c:v>
                </c:pt>
                <c:pt idx="4">
                  <c:v>90.21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124.33</c:v>
                </c:pt>
                <c:pt idx="1">
                  <c:v>120.81</c:v>
                </c:pt>
                <c:pt idx="2">
                  <c:v>122.69</c:v>
                </c:pt>
                <c:pt idx="3">
                  <c:v>122.78</c:v>
                </c:pt>
                <c:pt idx="4">
                  <c:v>119.61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113.95</c:v>
                </c:pt>
                <c:pt idx="1">
                  <c:v>112.62</c:v>
                </c:pt>
                <c:pt idx="2">
                  <c:v>113.35</c:v>
                </c:pt>
                <c:pt idx="3">
                  <c:v>112.36</c:v>
                </c:pt>
                <c:pt idx="4">
                  <c:v>112.26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48.35</c:v>
                </c:pt>
                <c:pt idx="1">
                  <c:v>49.31</c:v>
                </c:pt>
                <c:pt idx="2">
                  <c:v>48.97</c:v>
                </c:pt>
                <c:pt idx="3">
                  <c:v>48.97</c:v>
                </c:pt>
                <c:pt idx="4">
                  <c:v>49.35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48.01</c:v>
                </c:pt>
                <c:pt idx="1">
                  <c:v>48.86</c:v>
                </c:pt>
                <c:pt idx="2">
                  <c:v>49.6</c:v>
                </c:pt>
                <c:pt idx="3">
                  <c:v>50.31</c:v>
                </c:pt>
                <c:pt idx="4">
                  <c:v>50.74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32.49</c:v>
                </c:pt>
                <c:pt idx="1">
                  <c:v>33.61</c:v>
                </c:pt>
                <c:pt idx="2">
                  <c:v>34.86</c:v>
                </c:pt>
                <c:pt idx="3">
                  <c:v>35.590000000000003</c:v>
                </c:pt>
                <c:pt idx="4">
                  <c:v>36.49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16.600000000000001</c:v>
                </c:pt>
                <c:pt idx="1">
                  <c:v>18.510000000000002</c:v>
                </c:pt>
                <c:pt idx="2">
                  <c:v>20.49</c:v>
                </c:pt>
                <c:pt idx="3">
                  <c:v>21.34</c:v>
                </c:pt>
                <c:pt idx="4">
                  <c:v>23.27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formatCode="#,##0.00;&quot;△&quot;#,##0.00">
                  <c:v>0</c:v>
                </c:pt>
                <c:pt idx="1">
                  <c:v>0.75</c:v>
                </c:pt>
                <c:pt idx="2">
                  <c:v>0.51</c:v>
                </c:pt>
                <c:pt idx="3">
                  <c:v>0.28999999999999998</c:v>
                </c:pt>
                <c:pt idx="4">
                  <c:v>0.25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175.99</c:v>
                </c:pt>
                <c:pt idx="1">
                  <c:v>222.17</c:v>
                </c:pt>
                <c:pt idx="2">
                  <c:v>157.35</c:v>
                </c:pt>
                <c:pt idx="3">
                  <c:v>154.26</c:v>
                </c:pt>
                <c:pt idx="4">
                  <c:v>198.04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307.83</c:v>
                </c:pt>
                <c:pt idx="1">
                  <c:v>318.89</c:v>
                </c:pt>
                <c:pt idx="2">
                  <c:v>309.10000000000002</c:v>
                </c:pt>
                <c:pt idx="3">
                  <c:v>306.08</c:v>
                </c:pt>
                <c:pt idx="4">
                  <c:v>306.14999999999998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198.45</c:v>
                </c:pt>
                <c:pt idx="1">
                  <c:v>192.38</c:v>
                </c:pt>
                <c:pt idx="2">
                  <c:v>200.87</c:v>
                </c:pt>
                <c:pt idx="3">
                  <c:v>205.39</c:v>
                </c:pt>
                <c:pt idx="4">
                  <c:v>235.59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295.44</c:v>
                </c:pt>
                <c:pt idx="1">
                  <c:v>290.07</c:v>
                </c:pt>
                <c:pt idx="2">
                  <c:v>290.42</c:v>
                </c:pt>
                <c:pt idx="3">
                  <c:v>294.66000000000003</c:v>
                </c:pt>
                <c:pt idx="4">
                  <c:v>285.27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116.11</c:v>
                </c:pt>
                <c:pt idx="1">
                  <c:v>112.78</c:v>
                </c:pt>
                <c:pt idx="2">
                  <c:v>115.9</c:v>
                </c:pt>
                <c:pt idx="3">
                  <c:v>116.5</c:v>
                </c:pt>
                <c:pt idx="4">
                  <c:v>112.32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106.02</c:v>
                </c:pt>
                <c:pt idx="1">
                  <c:v>104.84</c:v>
                </c:pt>
                <c:pt idx="2">
                  <c:v>106.11</c:v>
                </c:pt>
                <c:pt idx="3">
                  <c:v>103.75</c:v>
                </c:pt>
                <c:pt idx="4">
                  <c:v>105.3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98.81</c:v>
                </c:pt>
                <c:pt idx="1">
                  <c:v>102.39</c:v>
                </c:pt>
                <c:pt idx="2">
                  <c:v>100.44</c:v>
                </c:pt>
                <c:pt idx="3">
                  <c:v>99.34</c:v>
                </c:pt>
                <c:pt idx="4">
                  <c:v>103.76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158.6</c:v>
                </c:pt>
                <c:pt idx="1">
                  <c:v>161.82</c:v>
                </c:pt>
                <c:pt idx="2">
                  <c:v>161.03</c:v>
                </c:pt>
                <c:pt idx="3">
                  <c:v>159.93</c:v>
                </c:pt>
                <c:pt idx="4">
                  <c:v>162.77000000000001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富士市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A2</v>
      </c>
      <c r="X8" s="26"/>
      <c r="Y8" s="26"/>
      <c r="Z8" s="26"/>
      <c r="AA8" s="26"/>
      <c r="AB8" s="26"/>
      <c r="AC8" s="26"/>
      <c r="AD8" s="26" t="str">
        <f>データ!$M$6</f>
        <v>非設置</v>
      </c>
      <c r="AE8" s="26"/>
      <c r="AF8" s="26"/>
      <c r="AG8" s="26"/>
      <c r="AH8" s="26"/>
      <c r="AI8" s="26"/>
      <c r="AJ8" s="26"/>
      <c r="AK8" s="2"/>
      <c r="AL8" s="29">
        <f>データ!$R$6</f>
        <v>250709</v>
      </c>
      <c r="AM8" s="29"/>
      <c r="AN8" s="29"/>
      <c r="AO8" s="29"/>
      <c r="AP8" s="29"/>
      <c r="AQ8" s="29"/>
      <c r="AR8" s="29"/>
      <c r="AS8" s="29"/>
      <c r="AT8" s="7">
        <f>データ!$S$6</f>
        <v>244.95</v>
      </c>
      <c r="AU8" s="15"/>
      <c r="AV8" s="15"/>
      <c r="AW8" s="15"/>
      <c r="AX8" s="15"/>
      <c r="AY8" s="15"/>
      <c r="AZ8" s="15"/>
      <c r="BA8" s="15"/>
      <c r="BB8" s="27">
        <f>データ!$T$6</f>
        <v>1023.51</v>
      </c>
      <c r="BC8" s="27"/>
      <c r="BD8" s="27"/>
      <c r="BE8" s="27"/>
      <c r="BF8" s="27"/>
      <c r="BG8" s="27"/>
      <c r="BH8" s="27"/>
      <c r="BI8" s="27"/>
      <c r="BJ8" s="3"/>
      <c r="BK8" s="3"/>
      <c r="BL8" s="36" t="s">
        <v>12</v>
      </c>
      <c r="BM8" s="46"/>
      <c r="BN8" s="53" t="s">
        <v>21</v>
      </c>
      <c r="BO8" s="53"/>
      <c r="BP8" s="53"/>
      <c r="BQ8" s="53"/>
      <c r="BR8" s="53"/>
      <c r="BS8" s="53"/>
      <c r="BT8" s="53"/>
      <c r="BU8" s="53"/>
      <c r="BV8" s="53"/>
      <c r="BW8" s="53"/>
      <c r="BX8" s="53"/>
      <c r="BY8" s="57"/>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47"/>
      <c r="BN9" s="54" t="s">
        <v>34</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74.34</v>
      </c>
      <c r="J10" s="15"/>
      <c r="K10" s="15"/>
      <c r="L10" s="15"/>
      <c r="M10" s="15"/>
      <c r="N10" s="15"/>
      <c r="O10" s="24"/>
      <c r="P10" s="27">
        <f>データ!$P$6</f>
        <v>92.56</v>
      </c>
      <c r="Q10" s="27"/>
      <c r="R10" s="27"/>
      <c r="S10" s="27"/>
      <c r="T10" s="27"/>
      <c r="U10" s="27"/>
      <c r="V10" s="27"/>
      <c r="W10" s="29">
        <f>データ!$Q$6</f>
        <v>1859</v>
      </c>
      <c r="X10" s="29"/>
      <c r="Y10" s="29"/>
      <c r="Z10" s="29"/>
      <c r="AA10" s="29"/>
      <c r="AB10" s="29"/>
      <c r="AC10" s="29"/>
      <c r="AD10" s="2"/>
      <c r="AE10" s="2"/>
      <c r="AF10" s="2"/>
      <c r="AG10" s="2"/>
      <c r="AH10" s="2"/>
      <c r="AI10" s="2"/>
      <c r="AJ10" s="2"/>
      <c r="AK10" s="2"/>
      <c r="AL10" s="29">
        <f>データ!$U$6</f>
        <v>231429</v>
      </c>
      <c r="AM10" s="29"/>
      <c r="AN10" s="29"/>
      <c r="AO10" s="29"/>
      <c r="AP10" s="29"/>
      <c r="AQ10" s="29"/>
      <c r="AR10" s="29"/>
      <c r="AS10" s="29"/>
      <c r="AT10" s="7">
        <f>データ!$V$6</f>
        <v>90.12</v>
      </c>
      <c r="AU10" s="15"/>
      <c r="AV10" s="15"/>
      <c r="AW10" s="15"/>
      <c r="AX10" s="15"/>
      <c r="AY10" s="15"/>
      <c r="AZ10" s="15"/>
      <c r="BA10" s="15"/>
      <c r="BB10" s="27">
        <f>データ!$W$6</f>
        <v>2568.0100000000002</v>
      </c>
      <c r="BC10" s="27"/>
      <c r="BD10" s="27"/>
      <c r="BE10" s="27"/>
      <c r="BF10" s="27"/>
      <c r="BG10" s="27"/>
      <c r="BH10" s="27"/>
      <c r="BI10" s="27"/>
      <c r="BJ10" s="2"/>
      <c r="BK10" s="2"/>
      <c r="BL10" s="38" t="s">
        <v>36</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62</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111</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47</v>
      </c>
      <c r="G84" s="12" t="s">
        <v>48</v>
      </c>
      <c r="H84" s="12" t="s">
        <v>41</v>
      </c>
      <c r="I84" s="12" t="s">
        <v>8</v>
      </c>
      <c r="J84" s="12" t="s">
        <v>29</v>
      </c>
      <c r="K84" s="12" t="s">
        <v>49</v>
      </c>
      <c r="L84" s="12" t="s">
        <v>51</v>
      </c>
      <c r="M84" s="12" t="s">
        <v>33</v>
      </c>
      <c r="N84" s="12" t="s">
        <v>53</v>
      </c>
      <c r="O84" s="12" t="s">
        <v>55</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M/uFacAxkFqc1nQVLQdkMnwKNN83YvLXE52uDAO5UxDhqPzHIVttGBQ03douhCoesM2gHDmkB2VRwklNcWBBsQ==" saltValue="m8TVNOy2JFUCnF4hgIel0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50</v>
      </c>
      <c r="C3" s="67" t="s">
        <v>58</v>
      </c>
      <c r="D3" s="67" t="s">
        <v>59</v>
      </c>
      <c r="E3" s="67" t="s">
        <v>3</v>
      </c>
      <c r="F3" s="67" t="s">
        <v>2</v>
      </c>
      <c r="G3" s="67" t="s">
        <v>25</v>
      </c>
      <c r="H3" s="75" t="s">
        <v>30</v>
      </c>
      <c r="I3" s="78"/>
      <c r="J3" s="78"/>
      <c r="K3" s="78"/>
      <c r="L3" s="78"/>
      <c r="M3" s="78"/>
      <c r="N3" s="78"/>
      <c r="O3" s="78"/>
      <c r="P3" s="78"/>
      <c r="Q3" s="78"/>
      <c r="R3" s="78"/>
      <c r="S3" s="78"/>
      <c r="T3" s="78"/>
      <c r="U3" s="78"/>
      <c r="V3" s="78"/>
      <c r="W3" s="82"/>
      <c r="X3" s="84" t="s">
        <v>54</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60</v>
      </c>
      <c r="B4" s="68"/>
      <c r="C4" s="68"/>
      <c r="D4" s="68"/>
      <c r="E4" s="68"/>
      <c r="F4" s="68"/>
      <c r="G4" s="68"/>
      <c r="H4" s="76"/>
      <c r="I4" s="79"/>
      <c r="J4" s="79"/>
      <c r="K4" s="79"/>
      <c r="L4" s="79"/>
      <c r="M4" s="79"/>
      <c r="N4" s="79"/>
      <c r="O4" s="79"/>
      <c r="P4" s="79"/>
      <c r="Q4" s="79"/>
      <c r="R4" s="79"/>
      <c r="S4" s="79"/>
      <c r="T4" s="79"/>
      <c r="U4" s="79"/>
      <c r="V4" s="79"/>
      <c r="W4" s="83"/>
      <c r="X4" s="85" t="s">
        <v>52</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63</v>
      </c>
      <c r="BF4" s="85"/>
      <c r="BG4" s="85"/>
      <c r="BH4" s="85"/>
      <c r="BI4" s="85"/>
      <c r="BJ4" s="85"/>
      <c r="BK4" s="85"/>
      <c r="BL4" s="85"/>
      <c r="BM4" s="85"/>
      <c r="BN4" s="85"/>
      <c r="BO4" s="85"/>
      <c r="BP4" s="85" t="s">
        <v>35</v>
      </c>
      <c r="BQ4" s="85"/>
      <c r="BR4" s="85"/>
      <c r="BS4" s="85"/>
      <c r="BT4" s="85"/>
      <c r="BU4" s="85"/>
      <c r="BV4" s="85"/>
      <c r="BW4" s="85"/>
      <c r="BX4" s="85"/>
      <c r="BY4" s="85"/>
      <c r="BZ4" s="85"/>
      <c r="CA4" s="85" t="s">
        <v>64</v>
      </c>
      <c r="CB4" s="85"/>
      <c r="CC4" s="85"/>
      <c r="CD4" s="85"/>
      <c r="CE4" s="85"/>
      <c r="CF4" s="85"/>
      <c r="CG4" s="85"/>
      <c r="CH4" s="85"/>
      <c r="CI4" s="85"/>
      <c r="CJ4" s="85"/>
      <c r="CK4" s="85"/>
      <c r="CL4" s="85" t="s">
        <v>66</v>
      </c>
      <c r="CM4" s="85"/>
      <c r="CN4" s="85"/>
      <c r="CO4" s="85"/>
      <c r="CP4" s="85"/>
      <c r="CQ4" s="85"/>
      <c r="CR4" s="85"/>
      <c r="CS4" s="85"/>
      <c r="CT4" s="85"/>
      <c r="CU4" s="85"/>
      <c r="CV4" s="85"/>
      <c r="CW4" s="85" t="s">
        <v>67</v>
      </c>
      <c r="CX4" s="85"/>
      <c r="CY4" s="85"/>
      <c r="CZ4" s="85"/>
      <c r="DA4" s="85"/>
      <c r="DB4" s="85"/>
      <c r="DC4" s="85"/>
      <c r="DD4" s="85"/>
      <c r="DE4" s="85"/>
      <c r="DF4" s="85"/>
      <c r="DG4" s="85"/>
      <c r="DH4" s="85" t="s">
        <v>68</v>
      </c>
      <c r="DI4" s="85"/>
      <c r="DJ4" s="85"/>
      <c r="DK4" s="85"/>
      <c r="DL4" s="85"/>
      <c r="DM4" s="85"/>
      <c r="DN4" s="85"/>
      <c r="DO4" s="85"/>
      <c r="DP4" s="85"/>
      <c r="DQ4" s="85"/>
      <c r="DR4" s="85"/>
      <c r="DS4" s="85" t="s">
        <v>61</v>
      </c>
      <c r="DT4" s="85"/>
      <c r="DU4" s="85"/>
      <c r="DV4" s="85"/>
      <c r="DW4" s="85"/>
      <c r="DX4" s="85"/>
      <c r="DY4" s="85"/>
      <c r="DZ4" s="85"/>
      <c r="EA4" s="85"/>
      <c r="EB4" s="85"/>
      <c r="EC4" s="85"/>
      <c r="ED4" s="85" t="s">
        <v>69</v>
      </c>
      <c r="EE4" s="85"/>
      <c r="EF4" s="85"/>
      <c r="EG4" s="85"/>
      <c r="EH4" s="85"/>
      <c r="EI4" s="85"/>
      <c r="EJ4" s="85"/>
      <c r="EK4" s="85"/>
      <c r="EL4" s="85"/>
      <c r="EM4" s="85"/>
      <c r="EN4" s="85"/>
    </row>
    <row r="5" spans="1:144">
      <c r="A5" s="65" t="s">
        <v>28</v>
      </c>
      <c r="B5" s="69"/>
      <c r="C5" s="69"/>
      <c r="D5" s="69"/>
      <c r="E5" s="69"/>
      <c r="F5" s="69"/>
      <c r="G5" s="69"/>
      <c r="H5" s="77" t="s">
        <v>57</v>
      </c>
      <c r="I5" s="77" t="s">
        <v>70</v>
      </c>
      <c r="J5" s="77" t="s">
        <v>71</v>
      </c>
      <c r="K5" s="77" t="s">
        <v>72</v>
      </c>
      <c r="L5" s="77" t="s">
        <v>73</v>
      </c>
      <c r="M5" s="77" t="s">
        <v>5</v>
      </c>
      <c r="N5" s="77" t="s">
        <v>74</v>
      </c>
      <c r="O5" s="77" t="s">
        <v>75</v>
      </c>
      <c r="P5" s="77" t="s">
        <v>76</v>
      </c>
      <c r="Q5" s="77" t="s">
        <v>77</v>
      </c>
      <c r="R5" s="77" t="s">
        <v>78</v>
      </c>
      <c r="S5" s="77" t="s">
        <v>79</v>
      </c>
      <c r="T5" s="77" t="s">
        <v>65</v>
      </c>
      <c r="U5" s="77" t="s">
        <v>80</v>
      </c>
      <c r="V5" s="77" t="s">
        <v>81</v>
      </c>
      <c r="W5" s="77" t="s">
        <v>82</v>
      </c>
      <c r="X5" s="77" t="s">
        <v>83</v>
      </c>
      <c r="Y5" s="77" t="s">
        <v>84</v>
      </c>
      <c r="Z5" s="77" t="s">
        <v>85</v>
      </c>
      <c r="AA5" s="77" t="s">
        <v>0</v>
      </c>
      <c r="AB5" s="77" t="s">
        <v>86</v>
      </c>
      <c r="AC5" s="77" t="s">
        <v>88</v>
      </c>
      <c r="AD5" s="77" t="s">
        <v>89</v>
      </c>
      <c r="AE5" s="77" t="s">
        <v>90</v>
      </c>
      <c r="AF5" s="77" t="s">
        <v>91</v>
      </c>
      <c r="AG5" s="77" t="s">
        <v>92</v>
      </c>
      <c r="AH5" s="77" t="s">
        <v>43</v>
      </c>
      <c r="AI5" s="77" t="s">
        <v>83</v>
      </c>
      <c r="AJ5" s="77" t="s">
        <v>84</v>
      </c>
      <c r="AK5" s="77" t="s">
        <v>85</v>
      </c>
      <c r="AL5" s="77" t="s">
        <v>0</v>
      </c>
      <c r="AM5" s="77" t="s">
        <v>86</v>
      </c>
      <c r="AN5" s="77" t="s">
        <v>88</v>
      </c>
      <c r="AO5" s="77" t="s">
        <v>89</v>
      </c>
      <c r="AP5" s="77" t="s">
        <v>90</v>
      </c>
      <c r="AQ5" s="77" t="s">
        <v>91</v>
      </c>
      <c r="AR5" s="77" t="s">
        <v>92</v>
      </c>
      <c r="AS5" s="77" t="s">
        <v>87</v>
      </c>
      <c r="AT5" s="77" t="s">
        <v>83</v>
      </c>
      <c r="AU5" s="77" t="s">
        <v>84</v>
      </c>
      <c r="AV5" s="77" t="s">
        <v>85</v>
      </c>
      <c r="AW5" s="77" t="s">
        <v>0</v>
      </c>
      <c r="AX5" s="77" t="s">
        <v>86</v>
      </c>
      <c r="AY5" s="77" t="s">
        <v>88</v>
      </c>
      <c r="AZ5" s="77" t="s">
        <v>89</v>
      </c>
      <c r="BA5" s="77" t="s">
        <v>90</v>
      </c>
      <c r="BB5" s="77" t="s">
        <v>91</v>
      </c>
      <c r="BC5" s="77" t="s">
        <v>92</v>
      </c>
      <c r="BD5" s="77" t="s">
        <v>87</v>
      </c>
      <c r="BE5" s="77" t="s">
        <v>83</v>
      </c>
      <c r="BF5" s="77" t="s">
        <v>84</v>
      </c>
      <c r="BG5" s="77" t="s">
        <v>85</v>
      </c>
      <c r="BH5" s="77" t="s">
        <v>0</v>
      </c>
      <c r="BI5" s="77" t="s">
        <v>86</v>
      </c>
      <c r="BJ5" s="77" t="s">
        <v>88</v>
      </c>
      <c r="BK5" s="77" t="s">
        <v>89</v>
      </c>
      <c r="BL5" s="77" t="s">
        <v>90</v>
      </c>
      <c r="BM5" s="77" t="s">
        <v>91</v>
      </c>
      <c r="BN5" s="77" t="s">
        <v>92</v>
      </c>
      <c r="BO5" s="77" t="s">
        <v>87</v>
      </c>
      <c r="BP5" s="77" t="s">
        <v>83</v>
      </c>
      <c r="BQ5" s="77" t="s">
        <v>84</v>
      </c>
      <c r="BR5" s="77" t="s">
        <v>85</v>
      </c>
      <c r="BS5" s="77" t="s">
        <v>0</v>
      </c>
      <c r="BT5" s="77" t="s">
        <v>86</v>
      </c>
      <c r="BU5" s="77" t="s">
        <v>88</v>
      </c>
      <c r="BV5" s="77" t="s">
        <v>89</v>
      </c>
      <c r="BW5" s="77" t="s">
        <v>90</v>
      </c>
      <c r="BX5" s="77" t="s">
        <v>91</v>
      </c>
      <c r="BY5" s="77" t="s">
        <v>92</v>
      </c>
      <c r="BZ5" s="77" t="s">
        <v>87</v>
      </c>
      <c r="CA5" s="77" t="s">
        <v>83</v>
      </c>
      <c r="CB5" s="77" t="s">
        <v>84</v>
      </c>
      <c r="CC5" s="77" t="s">
        <v>85</v>
      </c>
      <c r="CD5" s="77" t="s">
        <v>0</v>
      </c>
      <c r="CE5" s="77" t="s">
        <v>86</v>
      </c>
      <c r="CF5" s="77" t="s">
        <v>88</v>
      </c>
      <c r="CG5" s="77" t="s">
        <v>89</v>
      </c>
      <c r="CH5" s="77" t="s">
        <v>90</v>
      </c>
      <c r="CI5" s="77" t="s">
        <v>91</v>
      </c>
      <c r="CJ5" s="77" t="s">
        <v>92</v>
      </c>
      <c r="CK5" s="77" t="s">
        <v>87</v>
      </c>
      <c r="CL5" s="77" t="s">
        <v>83</v>
      </c>
      <c r="CM5" s="77" t="s">
        <v>84</v>
      </c>
      <c r="CN5" s="77" t="s">
        <v>85</v>
      </c>
      <c r="CO5" s="77" t="s">
        <v>0</v>
      </c>
      <c r="CP5" s="77" t="s">
        <v>86</v>
      </c>
      <c r="CQ5" s="77" t="s">
        <v>88</v>
      </c>
      <c r="CR5" s="77" t="s">
        <v>89</v>
      </c>
      <c r="CS5" s="77" t="s">
        <v>90</v>
      </c>
      <c r="CT5" s="77" t="s">
        <v>91</v>
      </c>
      <c r="CU5" s="77" t="s">
        <v>92</v>
      </c>
      <c r="CV5" s="77" t="s">
        <v>87</v>
      </c>
      <c r="CW5" s="77" t="s">
        <v>83</v>
      </c>
      <c r="CX5" s="77" t="s">
        <v>84</v>
      </c>
      <c r="CY5" s="77" t="s">
        <v>85</v>
      </c>
      <c r="CZ5" s="77" t="s">
        <v>0</v>
      </c>
      <c r="DA5" s="77" t="s">
        <v>86</v>
      </c>
      <c r="DB5" s="77" t="s">
        <v>88</v>
      </c>
      <c r="DC5" s="77" t="s">
        <v>89</v>
      </c>
      <c r="DD5" s="77" t="s">
        <v>90</v>
      </c>
      <c r="DE5" s="77" t="s">
        <v>91</v>
      </c>
      <c r="DF5" s="77" t="s">
        <v>92</v>
      </c>
      <c r="DG5" s="77" t="s">
        <v>87</v>
      </c>
      <c r="DH5" s="77" t="s">
        <v>83</v>
      </c>
      <c r="DI5" s="77" t="s">
        <v>84</v>
      </c>
      <c r="DJ5" s="77" t="s">
        <v>85</v>
      </c>
      <c r="DK5" s="77" t="s">
        <v>0</v>
      </c>
      <c r="DL5" s="77" t="s">
        <v>86</v>
      </c>
      <c r="DM5" s="77" t="s">
        <v>88</v>
      </c>
      <c r="DN5" s="77" t="s">
        <v>89</v>
      </c>
      <c r="DO5" s="77" t="s">
        <v>90</v>
      </c>
      <c r="DP5" s="77" t="s">
        <v>91</v>
      </c>
      <c r="DQ5" s="77" t="s">
        <v>92</v>
      </c>
      <c r="DR5" s="77" t="s">
        <v>87</v>
      </c>
      <c r="DS5" s="77" t="s">
        <v>83</v>
      </c>
      <c r="DT5" s="77" t="s">
        <v>84</v>
      </c>
      <c r="DU5" s="77" t="s">
        <v>85</v>
      </c>
      <c r="DV5" s="77" t="s">
        <v>0</v>
      </c>
      <c r="DW5" s="77" t="s">
        <v>86</v>
      </c>
      <c r="DX5" s="77" t="s">
        <v>88</v>
      </c>
      <c r="DY5" s="77" t="s">
        <v>89</v>
      </c>
      <c r="DZ5" s="77" t="s">
        <v>90</v>
      </c>
      <c r="EA5" s="77" t="s">
        <v>91</v>
      </c>
      <c r="EB5" s="77" t="s">
        <v>92</v>
      </c>
      <c r="EC5" s="77" t="s">
        <v>87</v>
      </c>
      <c r="ED5" s="77" t="s">
        <v>83</v>
      </c>
      <c r="EE5" s="77" t="s">
        <v>84</v>
      </c>
      <c r="EF5" s="77" t="s">
        <v>85</v>
      </c>
      <c r="EG5" s="77" t="s">
        <v>0</v>
      </c>
      <c r="EH5" s="77" t="s">
        <v>86</v>
      </c>
      <c r="EI5" s="77" t="s">
        <v>88</v>
      </c>
      <c r="EJ5" s="77" t="s">
        <v>89</v>
      </c>
      <c r="EK5" s="77" t="s">
        <v>90</v>
      </c>
      <c r="EL5" s="77" t="s">
        <v>91</v>
      </c>
      <c r="EM5" s="77" t="s">
        <v>92</v>
      </c>
      <c r="EN5" s="77" t="s">
        <v>87</v>
      </c>
    </row>
    <row r="6" spans="1:144" s="64" customFormat="1">
      <c r="A6" s="65" t="s">
        <v>93</v>
      </c>
      <c r="B6" s="70">
        <f t="shared" ref="B6:W6" si="1">B7</f>
        <v>2021</v>
      </c>
      <c r="C6" s="70">
        <f t="shared" si="1"/>
        <v>222101</v>
      </c>
      <c r="D6" s="70">
        <f t="shared" si="1"/>
        <v>46</v>
      </c>
      <c r="E6" s="70">
        <f t="shared" si="1"/>
        <v>1</v>
      </c>
      <c r="F6" s="70">
        <f t="shared" si="1"/>
        <v>0</v>
      </c>
      <c r="G6" s="70">
        <f t="shared" si="1"/>
        <v>1</v>
      </c>
      <c r="H6" s="70" t="str">
        <f t="shared" si="1"/>
        <v>静岡県　富士市</v>
      </c>
      <c r="I6" s="70" t="str">
        <f t="shared" si="1"/>
        <v>法適用</v>
      </c>
      <c r="J6" s="70" t="str">
        <f t="shared" si="1"/>
        <v>水道事業</v>
      </c>
      <c r="K6" s="70" t="str">
        <f t="shared" si="1"/>
        <v>末端給水事業</v>
      </c>
      <c r="L6" s="70" t="str">
        <f t="shared" si="1"/>
        <v>A2</v>
      </c>
      <c r="M6" s="70" t="str">
        <f t="shared" si="1"/>
        <v>非設置</v>
      </c>
      <c r="N6" s="80" t="str">
        <f t="shared" si="1"/>
        <v>-</v>
      </c>
      <c r="O6" s="80">
        <f t="shared" si="1"/>
        <v>74.34</v>
      </c>
      <c r="P6" s="80">
        <f t="shared" si="1"/>
        <v>92.56</v>
      </c>
      <c r="Q6" s="80">
        <f t="shared" si="1"/>
        <v>1859</v>
      </c>
      <c r="R6" s="80">
        <f t="shared" si="1"/>
        <v>250709</v>
      </c>
      <c r="S6" s="80">
        <f t="shared" si="1"/>
        <v>244.95</v>
      </c>
      <c r="T6" s="80">
        <f t="shared" si="1"/>
        <v>1023.51</v>
      </c>
      <c r="U6" s="80">
        <f t="shared" si="1"/>
        <v>231429</v>
      </c>
      <c r="V6" s="80">
        <f t="shared" si="1"/>
        <v>90.12</v>
      </c>
      <c r="W6" s="80">
        <f t="shared" si="1"/>
        <v>2568.0100000000002</v>
      </c>
      <c r="X6" s="86">
        <f t="shared" ref="X6:AG6" si="2">IF(X7="",NA(),X7)</f>
        <v>124.33</v>
      </c>
      <c r="Y6" s="86">
        <f t="shared" si="2"/>
        <v>120.81</v>
      </c>
      <c r="Z6" s="86">
        <f t="shared" si="2"/>
        <v>122.69</v>
      </c>
      <c r="AA6" s="86">
        <f t="shared" si="2"/>
        <v>122.78</v>
      </c>
      <c r="AB6" s="86">
        <f t="shared" si="2"/>
        <v>119.61</v>
      </c>
      <c r="AC6" s="86">
        <f t="shared" si="2"/>
        <v>113.95</v>
      </c>
      <c r="AD6" s="86">
        <f t="shared" si="2"/>
        <v>112.62</v>
      </c>
      <c r="AE6" s="86">
        <f t="shared" si="2"/>
        <v>113.35</v>
      </c>
      <c r="AF6" s="86">
        <f t="shared" si="2"/>
        <v>112.36</v>
      </c>
      <c r="AG6" s="86">
        <f t="shared" si="2"/>
        <v>112.26</v>
      </c>
      <c r="AH6" s="80" t="str">
        <f>IF(AH7="","",IF(AH7="-","【-】","【"&amp;SUBSTITUTE(TEXT(AH7,"#,##0.00"),"-","△")&amp;"】"))</f>
        <v>【111.39】</v>
      </c>
      <c r="AI6" s="80">
        <f t="shared" ref="AI6:AR6" si="3">IF(AI7="",NA(),AI7)</f>
        <v>0</v>
      </c>
      <c r="AJ6" s="80">
        <f t="shared" si="3"/>
        <v>0</v>
      </c>
      <c r="AK6" s="80">
        <f t="shared" si="3"/>
        <v>0</v>
      </c>
      <c r="AL6" s="80">
        <f t="shared" si="3"/>
        <v>0</v>
      </c>
      <c r="AM6" s="80">
        <f t="shared" si="3"/>
        <v>0</v>
      </c>
      <c r="AN6" s="80">
        <f t="shared" si="3"/>
        <v>0</v>
      </c>
      <c r="AO6" s="86">
        <f t="shared" si="3"/>
        <v>0.75</v>
      </c>
      <c r="AP6" s="86">
        <f t="shared" si="3"/>
        <v>0.51</v>
      </c>
      <c r="AQ6" s="86">
        <f t="shared" si="3"/>
        <v>0.28999999999999998</v>
      </c>
      <c r="AR6" s="86">
        <f t="shared" si="3"/>
        <v>0.25</v>
      </c>
      <c r="AS6" s="80" t="str">
        <f>IF(AS7="","",IF(AS7="-","【-】","【"&amp;SUBSTITUTE(TEXT(AS7,"#,##0.00"),"-","△")&amp;"】"))</f>
        <v>【1.30】</v>
      </c>
      <c r="AT6" s="86">
        <f t="shared" ref="AT6:BC6" si="4">IF(AT7="",NA(),AT7)</f>
        <v>175.99</v>
      </c>
      <c r="AU6" s="86">
        <f t="shared" si="4"/>
        <v>222.17</v>
      </c>
      <c r="AV6" s="86">
        <f t="shared" si="4"/>
        <v>157.35</v>
      </c>
      <c r="AW6" s="86">
        <f t="shared" si="4"/>
        <v>154.26</v>
      </c>
      <c r="AX6" s="86">
        <f t="shared" si="4"/>
        <v>198.04</v>
      </c>
      <c r="AY6" s="86">
        <f t="shared" si="4"/>
        <v>307.83</v>
      </c>
      <c r="AZ6" s="86">
        <f t="shared" si="4"/>
        <v>318.89</v>
      </c>
      <c r="BA6" s="86">
        <f t="shared" si="4"/>
        <v>309.10000000000002</v>
      </c>
      <c r="BB6" s="86">
        <f t="shared" si="4"/>
        <v>306.08</v>
      </c>
      <c r="BC6" s="86">
        <f t="shared" si="4"/>
        <v>306.14999999999998</v>
      </c>
      <c r="BD6" s="80" t="str">
        <f>IF(BD7="","",IF(BD7="-","【-】","【"&amp;SUBSTITUTE(TEXT(BD7,"#,##0.00"),"-","△")&amp;"】"))</f>
        <v>【261.51】</v>
      </c>
      <c r="BE6" s="86">
        <f t="shared" ref="BE6:BN6" si="5">IF(BE7="",NA(),BE7)</f>
        <v>198.45</v>
      </c>
      <c r="BF6" s="86">
        <f t="shared" si="5"/>
        <v>192.38</v>
      </c>
      <c r="BG6" s="86">
        <f t="shared" si="5"/>
        <v>200.87</v>
      </c>
      <c r="BH6" s="86">
        <f t="shared" si="5"/>
        <v>205.39</v>
      </c>
      <c r="BI6" s="86">
        <f t="shared" si="5"/>
        <v>235.59</v>
      </c>
      <c r="BJ6" s="86">
        <f t="shared" si="5"/>
        <v>295.44</v>
      </c>
      <c r="BK6" s="86">
        <f t="shared" si="5"/>
        <v>290.07</v>
      </c>
      <c r="BL6" s="86">
        <f t="shared" si="5"/>
        <v>290.42</v>
      </c>
      <c r="BM6" s="86">
        <f t="shared" si="5"/>
        <v>294.66000000000003</v>
      </c>
      <c r="BN6" s="86">
        <f t="shared" si="5"/>
        <v>285.27</v>
      </c>
      <c r="BO6" s="80" t="str">
        <f>IF(BO7="","",IF(BO7="-","【-】","【"&amp;SUBSTITUTE(TEXT(BO7,"#,##0.00"),"-","△")&amp;"】"))</f>
        <v>【265.16】</v>
      </c>
      <c r="BP6" s="86">
        <f t="shared" ref="BP6:BY6" si="6">IF(BP7="",NA(),BP7)</f>
        <v>116.11</v>
      </c>
      <c r="BQ6" s="86">
        <f t="shared" si="6"/>
        <v>112.78</v>
      </c>
      <c r="BR6" s="86">
        <f t="shared" si="6"/>
        <v>115.9</v>
      </c>
      <c r="BS6" s="86">
        <f t="shared" si="6"/>
        <v>116.5</v>
      </c>
      <c r="BT6" s="86">
        <f t="shared" si="6"/>
        <v>112.32</v>
      </c>
      <c r="BU6" s="86">
        <f t="shared" si="6"/>
        <v>106.02</v>
      </c>
      <c r="BV6" s="86">
        <f t="shared" si="6"/>
        <v>104.84</v>
      </c>
      <c r="BW6" s="86">
        <f t="shared" si="6"/>
        <v>106.11</v>
      </c>
      <c r="BX6" s="86">
        <f t="shared" si="6"/>
        <v>103.75</v>
      </c>
      <c r="BY6" s="86">
        <f t="shared" si="6"/>
        <v>105.3</v>
      </c>
      <c r="BZ6" s="80" t="str">
        <f>IF(BZ7="","",IF(BZ7="-","【-】","【"&amp;SUBSTITUTE(TEXT(BZ7,"#,##0.00"),"-","△")&amp;"】"))</f>
        <v>【102.35】</v>
      </c>
      <c r="CA6" s="86">
        <f t="shared" ref="CA6:CJ6" si="7">IF(CA7="",NA(),CA7)</f>
        <v>98.81</v>
      </c>
      <c r="CB6" s="86">
        <f t="shared" si="7"/>
        <v>102.39</v>
      </c>
      <c r="CC6" s="86">
        <f t="shared" si="7"/>
        <v>100.44</v>
      </c>
      <c r="CD6" s="86">
        <f t="shared" si="7"/>
        <v>99.34</v>
      </c>
      <c r="CE6" s="86">
        <f t="shared" si="7"/>
        <v>103.76</v>
      </c>
      <c r="CF6" s="86">
        <f t="shared" si="7"/>
        <v>158.6</v>
      </c>
      <c r="CG6" s="86">
        <f t="shared" si="7"/>
        <v>161.82</v>
      </c>
      <c r="CH6" s="86">
        <f t="shared" si="7"/>
        <v>161.03</v>
      </c>
      <c r="CI6" s="86">
        <f t="shared" si="7"/>
        <v>159.93</v>
      </c>
      <c r="CJ6" s="86">
        <f t="shared" si="7"/>
        <v>162.77000000000001</v>
      </c>
      <c r="CK6" s="80" t="str">
        <f>IF(CK7="","",IF(CK7="-","【-】","【"&amp;SUBSTITUTE(TEXT(CK7,"#,##0.00"),"-","△")&amp;"】"))</f>
        <v>【167.74】</v>
      </c>
      <c r="CL6" s="86">
        <f t="shared" ref="CL6:CU6" si="8">IF(CL7="",NA(),CL7)</f>
        <v>69.98</v>
      </c>
      <c r="CM6" s="86">
        <f t="shared" si="8"/>
        <v>70.319999999999993</v>
      </c>
      <c r="CN6" s="86">
        <f t="shared" si="8"/>
        <v>68.540000000000006</v>
      </c>
      <c r="CO6" s="86">
        <f t="shared" si="8"/>
        <v>69.23</v>
      </c>
      <c r="CP6" s="86">
        <f t="shared" si="8"/>
        <v>68.37</v>
      </c>
      <c r="CQ6" s="86">
        <f t="shared" si="8"/>
        <v>62.88</v>
      </c>
      <c r="CR6" s="86">
        <f t="shared" si="8"/>
        <v>62.32</v>
      </c>
      <c r="CS6" s="86">
        <f t="shared" si="8"/>
        <v>61.71</v>
      </c>
      <c r="CT6" s="86">
        <f t="shared" si="8"/>
        <v>63.12</v>
      </c>
      <c r="CU6" s="86">
        <f t="shared" si="8"/>
        <v>62.57</v>
      </c>
      <c r="CV6" s="80" t="str">
        <f>IF(CV7="","",IF(CV7="-","【-】","【"&amp;SUBSTITUTE(TEXT(CV7,"#,##0.00"),"-","△")&amp;"】"))</f>
        <v>【60.29】</v>
      </c>
      <c r="CW6" s="86">
        <f t="shared" ref="CW6:DF6" si="9">IF(CW7="",NA(),CW7)</f>
        <v>71.23</v>
      </c>
      <c r="CX6" s="86">
        <f t="shared" si="9"/>
        <v>70.36</v>
      </c>
      <c r="CY6" s="86">
        <f t="shared" si="9"/>
        <v>70.959999999999994</v>
      </c>
      <c r="CZ6" s="86">
        <f t="shared" si="9"/>
        <v>71.099999999999994</v>
      </c>
      <c r="DA6" s="86">
        <f t="shared" si="9"/>
        <v>70.95</v>
      </c>
      <c r="DB6" s="86">
        <f t="shared" si="9"/>
        <v>90.13</v>
      </c>
      <c r="DC6" s="86">
        <f t="shared" si="9"/>
        <v>90.19</v>
      </c>
      <c r="DD6" s="86">
        <f t="shared" si="9"/>
        <v>90.03</v>
      </c>
      <c r="DE6" s="86">
        <f t="shared" si="9"/>
        <v>90.09</v>
      </c>
      <c r="DF6" s="86">
        <f t="shared" si="9"/>
        <v>90.21</v>
      </c>
      <c r="DG6" s="80" t="str">
        <f>IF(DG7="","",IF(DG7="-","【-】","【"&amp;SUBSTITUTE(TEXT(DG7,"#,##0.00"),"-","△")&amp;"】"))</f>
        <v>【90.12】</v>
      </c>
      <c r="DH6" s="86">
        <f t="shared" ref="DH6:DQ6" si="10">IF(DH7="",NA(),DH7)</f>
        <v>48.35</v>
      </c>
      <c r="DI6" s="86">
        <f t="shared" si="10"/>
        <v>49.31</v>
      </c>
      <c r="DJ6" s="86">
        <f t="shared" si="10"/>
        <v>48.97</v>
      </c>
      <c r="DK6" s="86">
        <f t="shared" si="10"/>
        <v>48.97</v>
      </c>
      <c r="DL6" s="86">
        <f t="shared" si="10"/>
        <v>49.35</v>
      </c>
      <c r="DM6" s="86">
        <f t="shared" si="10"/>
        <v>48.01</v>
      </c>
      <c r="DN6" s="86">
        <f t="shared" si="10"/>
        <v>48.86</v>
      </c>
      <c r="DO6" s="86">
        <f t="shared" si="10"/>
        <v>49.6</v>
      </c>
      <c r="DP6" s="86">
        <f t="shared" si="10"/>
        <v>50.31</v>
      </c>
      <c r="DQ6" s="86">
        <f t="shared" si="10"/>
        <v>50.74</v>
      </c>
      <c r="DR6" s="80" t="str">
        <f>IF(DR7="","",IF(DR7="-","【-】","【"&amp;SUBSTITUTE(TEXT(DR7,"#,##0.00"),"-","△")&amp;"】"))</f>
        <v>【50.88】</v>
      </c>
      <c r="DS6" s="86">
        <f t="shared" ref="DS6:EB6" si="11">IF(DS7="",NA(),DS7)</f>
        <v>32.49</v>
      </c>
      <c r="DT6" s="86">
        <f t="shared" si="11"/>
        <v>33.61</v>
      </c>
      <c r="DU6" s="86">
        <f t="shared" si="11"/>
        <v>34.86</v>
      </c>
      <c r="DV6" s="86">
        <f t="shared" si="11"/>
        <v>35.590000000000003</v>
      </c>
      <c r="DW6" s="86">
        <f t="shared" si="11"/>
        <v>36.49</v>
      </c>
      <c r="DX6" s="86">
        <f t="shared" si="11"/>
        <v>16.600000000000001</v>
      </c>
      <c r="DY6" s="86">
        <f t="shared" si="11"/>
        <v>18.510000000000002</v>
      </c>
      <c r="DZ6" s="86">
        <f t="shared" si="11"/>
        <v>20.49</v>
      </c>
      <c r="EA6" s="86">
        <f t="shared" si="11"/>
        <v>21.34</v>
      </c>
      <c r="EB6" s="86">
        <f t="shared" si="11"/>
        <v>23.27</v>
      </c>
      <c r="EC6" s="80" t="str">
        <f>IF(EC7="","",IF(EC7="-","【-】","【"&amp;SUBSTITUTE(TEXT(EC7,"#,##0.00"),"-","△")&amp;"】"))</f>
        <v>【22.30】</v>
      </c>
      <c r="ED6" s="86">
        <f t="shared" ref="ED6:EM6" si="12">IF(ED7="",NA(),ED7)</f>
        <v>0.55000000000000004</v>
      </c>
      <c r="EE6" s="86">
        <f t="shared" si="12"/>
        <v>0.59</v>
      </c>
      <c r="EF6" s="86">
        <f t="shared" si="12"/>
        <v>1.02</v>
      </c>
      <c r="EG6" s="86">
        <f t="shared" si="12"/>
        <v>1.06</v>
      </c>
      <c r="EH6" s="86">
        <f t="shared" si="12"/>
        <v>0.93</v>
      </c>
      <c r="EI6" s="86">
        <f t="shared" si="12"/>
        <v>0.65</v>
      </c>
      <c r="EJ6" s="86">
        <f t="shared" si="12"/>
        <v>0.7</v>
      </c>
      <c r="EK6" s="86">
        <f t="shared" si="12"/>
        <v>0.72</v>
      </c>
      <c r="EL6" s="86">
        <f t="shared" si="12"/>
        <v>0.69</v>
      </c>
      <c r="EM6" s="86">
        <f t="shared" si="12"/>
        <v>0.69</v>
      </c>
      <c r="EN6" s="80" t="str">
        <f>IF(EN7="","",IF(EN7="-","【-】","【"&amp;SUBSTITUTE(TEXT(EN7,"#,##0.00"),"-","△")&amp;"】"))</f>
        <v>【0.66】</v>
      </c>
    </row>
    <row r="7" spans="1:144" s="64" customFormat="1">
      <c r="A7" s="65"/>
      <c r="B7" s="71">
        <v>2021</v>
      </c>
      <c r="C7" s="71">
        <v>222101</v>
      </c>
      <c r="D7" s="71">
        <v>46</v>
      </c>
      <c r="E7" s="71">
        <v>1</v>
      </c>
      <c r="F7" s="71">
        <v>0</v>
      </c>
      <c r="G7" s="71">
        <v>1</v>
      </c>
      <c r="H7" s="71" t="s">
        <v>94</v>
      </c>
      <c r="I7" s="71" t="s">
        <v>95</v>
      </c>
      <c r="J7" s="71" t="s">
        <v>96</v>
      </c>
      <c r="K7" s="71" t="s">
        <v>97</v>
      </c>
      <c r="L7" s="71" t="s">
        <v>98</v>
      </c>
      <c r="M7" s="71" t="s">
        <v>15</v>
      </c>
      <c r="N7" s="81" t="s">
        <v>99</v>
      </c>
      <c r="O7" s="81">
        <v>74.34</v>
      </c>
      <c r="P7" s="81">
        <v>92.56</v>
      </c>
      <c r="Q7" s="81">
        <v>1859</v>
      </c>
      <c r="R7" s="81">
        <v>250709</v>
      </c>
      <c r="S7" s="81">
        <v>244.95</v>
      </c>
      <c r="T7" s="81">
        <v>1023.51</v>
      </c>
      <c r="U7" s="81">
        <v>231429</v>
      </c>
      <c r="V7" s="81">
        <v>90.12</v>
      </c>
      <c r="W7" s="81">
        <v>2568.0100000000002</v>
      </c>
      <c r="X7" s="81">
        <v>124.33</v>
      </c>
      <c r="Y7" s="81">
        <v>120.81</v>
      </c>
      <c r="Z7" s="81">
        <v>122.69</v>
      </c>
      <c r="AA7" s="81">
        <v>122.78</v>
      </c>
      <c r="AB7" s="81">
        <v>119.61</v>
      </c>
      <c r="AC7" s="81">
        <v>113.95</v>
      </c>
      <c r="AD7" s="81">
        <v>112.62</v>
      </c>
      <c r="AE7" s="81">
        <v>113.35</v>
      </c>
      <c r="AF7" s="81">
        <v>112.36</v>
      </c>
      <c r="AG7" s="81">
        <v>112.26</v>
      </c>
      <c r="AH7" s="81">
        <v>111.39</v>
      </c>
      <c r="AI7" s="81">
        <v>0</v>
      </c>
      <c r="AJ7" s="81">
        <v>0</v>
      </c>
      <c r="AK7" s="81">
        <v>0</v>
      </c>
      <c r="AL7" s="81">
        <v>0</v>
      </c>
      <c r="AM7" s="81">
        <v>0</v>
      </c>
      <c r="AN7" s="81">
        <v>0</v>
      </c>
      <c r="AO7" s="81">
        <v>0.75</v>
      </c>
      <c r="AP7" s="81">
        <v>0.51</v>
      </c>
      <c r="AQ7" s="81">
        <v>0.28999999999999998</v>
      </c>
      <c r="AR7" s="81">
        <v>0.25</v>
      </c>
      <c r="AS7" s="81">
        <v>1.3</v>
      </c>
      <c r="AT7" s="81">
        <v>175.99</v>
      </c>
      <c r="AU7" s="81">
        <v>222.17</v>
      </c>
      <c r="AV7" s="81">
        <v>157.35</v>
      </c>
      <c r="AW7" s="81">
        <v>154.26</v>
      </c>
      <c r="AX7" s="81">
        <v>198.04</v>
      </c>
      <c r="AY7" s="81">
        <v>307.83</v>
      </c>
      <c r="AZ7" s="81">
        <v>318.89</v>
      </c>
      <c r="BA7" s="81">
        <v>309.10000000000002</v>
      </c>
      <c r="BB7" s="81">
        <v>306.08</v>
      </c>
      <c r="BC7" s="81">
        <v>306.14999999999998</v>
      </c>
      <c r="BD7" s="81">
        <v>261.51</v>
      </c>
      <c r="BE7" s="81">
        <v>198.45</v>
      </c>
      <c r="BF7" s="81">
        <v>192.38</v>
      </c>
      <c r="BG7" s="81">
        <v>200.87</v>
      </c>
      <c r="BH7" s="81">
        <v>205.39</v>
      </c>
      <c r="BI7" s="81">
        <v>235.59</v>
      </c>
      <c r="BJ7" s="81">
        <v>295.44</v>
      </c>
      <c r="BK7" s="81">
        <v>290.07</v>
      </c>
      <c r="BL7" s="81">
        <v>290.42</v>
      </c>
      <c r="BM7" s="81">
        <v>294.66000000000003</v>
      </c>
      <c r="BN7" s="81">
        <v>285.27</v>
      </c>
      <c r="BO7" s="81">
        <v>265.16000000000003</v>
      </c>
      <c r="BP7" s="81">
        <v>116.11</v>
      </c>
      <c r="BQ7" s="81">
        <v>112.78</v>
      </c>
      <c r="BR7" s="81">
        <v>115.9</v>
      </c>
      <c r="BS7" s="81">
        <v>116.5</v>
      </c>
      <c r="BT7" s="81">
        <v>112.32</v>
      </c>
      <c r="BU7" s="81">
        <v>106.02</v>
      </c>
      <c r="BV7" s="81">
        <v>104.84</v>
      </c>
      <c r="BW7" s="81">
        <v>106.11</v>
      </c>
      <c r="BX7" s="81">
        <v>103.75</v>
      </c>
      <c r="BY7" s="81">
        <v>105.3</v>
      </c>
      <c r="BZ7" s="81">
        <v>102.35</v>
      </c>
      <c r="CA7" s="81">
        <v>98.81</v>
      </c>
      <c r="CB7" s="81">
        <v>102.39</v>
      </c>
      <c r="CC7" s="81">
        <v>100.44</v>
      </c>
      <c r="CD7" s="81">
        <v>99.34</v>
      </c>
      <c r="CE7" s="81">
        <v>103.76</v>
      </c>
      <c r="CF7" s="81">
        <v>158.6</v>
      </c>
      <c r="CG7" s="81">
        <v>161.82</v>
      </c>
      <c r="CH7" s="81">
        <v>161.03</v>
      </c>
      <c r="CI7" s="81">
        <v>159.93</v>
      </c>
      <c r="CJ7" s="81">
        <v>162.77000000000001</v>
      </c>
      <c r="CK7" s="81">
        <v>167.74</v>
      </c>
      <c r="CL7" s="81">
        <v>69.98</v>
      </c>
      <c r="CM7" s="81">
        <v>70.319999999999993</v>
      </c>
      <c r="CN7" s="81">
        <v>68.540000000000006</v>
      </c>
      <c r="CO7" s="81">
        <v>69.23</v>
      </c>
      <c r="CP7" s="81">
        <v>68.37</v>
      </c>
      <c r="CQ7" s="81">
        <v>62.88</v>
      </c>
      <c r="CR7" s="81">
        <v>62.32</v>
      </c>
      <c r="CS7" s="81">
        <v>61.71</v>
      </c>
      <c r="CT7" s="81">
        <v>63.12</v>
      </c>
      <c r="CU7" s="81">
        <v>62.57</v>
      </c>
      <c r="CV7" s="81">
        <v>60.29</v>
      </c>
      <c r="CW7" s="81">
        <v>71.23</v>
      </c>
      <c r="CX7" s="81">
        <v>70.36</v>
      </c>
      <c r="CY7" s="81">
        <v>70.959999999999994</v>
      </c>
      <c r="CZ7" s="81">
        <v>71.099999999999994</v>
      </c>
      <c r="DA7" s="81">
        <v>70.95</v>
      </c>
      <c r="DB7" s="81">
        <v>90.13</v>
      </c>
      <c r="DC7" s="81">
        <v>90.19</v>
      </c>
      <c r="DD7" s="81">
        <v>90.03</v>
      </c>
      <c r="DE7" s="81">
        <v>90.09</v>
      </c>
      <c r="DF7" s="81">
        <v>90.21</v>
      </c>
      <c r="DG7" s="81">
        <v>90.12</v>
      </c>
      <c r="DH7" s="81">
        <v>48.35</v>
      </c>
      <c r="DI7" s="81">
        <v>49.31</v>
      </c>
      <c r="DJ7" s="81">
        <v>48.97</v>
      </c>
      <c r="DK7" s="81">
        <v>48.97</v>
      </c>
      <c r="DL7" s="81">
        <v>49.35</v>
      </c>
      <c r="DM7" s="81">
        <v>48.01</v>
      </c>
      <c r="DN7" s="81">
        <v>48.86</v>
      </c>
      <c r="DO7" s="81">
        <v>49.6</v>
      </c>
      <c r="DP7" s="81">
        <v>50.31</v>
      </c>
      <c r="DQ7" s="81">
        <v>50.74</v>
      </c>
      <c r="DR7" s="81">
        <v>50.88</v>
      </c>
      <c r="DS7" s="81">
        <v>32.49</v>
      </c>
      <c r="DT7" s="81">
        <v>33.61</v>
      </c>
      <c r="DU7" s="81">
        <v>34.86</v>
      </c>
      <c r="DV7" s="81">
        <v>35.590000000000003</v>
      </c>
      <c r="DW7" s="81">
        <v>36.49</v>
      </c>
      <c r="DX7" s="81">
        <v>16.600000000000001</v>
      </c>
      <c r="DY7" s="81">
        <v>18.510000000000002</v>
      </c>
      <c r="DZ7" s="81">
        <v>20.49</v>
      </c>
      <c r="EA7" s="81">
        <v>21.34</v>
      </c>
      <c r="EB7" s="81">
        <v>23.27</v>
      </c>
      <c r="EC7" s="81">
        <v>22.3</v>
      </c>
      <c r="ED7" s="81">
        <v>0.55000000000000004</v>
      </c>
      <c r="EE7" s="81">
        <v>0.59</v>
      </c>
      <c r="EF7" s="81">
        <v>1.02</v>
      </c>
      <c r="EG7" s="81">
        <v>1.06</v>
      </c>
      <c r="EH7" s="81">
        <v>0.93</v>
      </c>
      <c r="EI7" s="81">
        <v>0.65</v>
      </c>
      <c r="EJ7" s="81">
        <v>0.7</v>
      </c>
      <c r="EK7" s="81">
        <v>0.72</v>
      </c>
      <c r="EL7" s="81">
        <v>0.69</v>
      </c>
      <c r="EM7" s="81">
        <v>0.69</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100</v>
      </c>
      <c r="C9" s="66" t="s">
        <v>101</v>
      </c>
      <c r="D9" s="66" t="s">
        <v>102</v>
      </c>
      <c r="E9" s="66" t="s">
        <v>103</v>
      </c>
      <c r="F9" s="66" t="s">
        <v>104</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50</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2023-01-18T04:10:01Z</cp:lastPrinted>
  <dcterms:created xsi:type="dcterms:W3CDTF">2022-12-01T00:59:35Z</dcterms:created>
  <dcterms:modified xsi:type="dcterms:W3CDTF">2023-02-15T06:07:50Z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2023-02-15T06:07:50Z</vt:filetime>
  </property>
</Properties>
</file>