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TXffKESUT8+j6Wj+KS6C4mZ3j+zg78/UzGqkHvzXcaH1ksYqP2KUakslFsG+P4BUOO2XyBpxqeYztEUQgwIXg==" workbookSaltValue="XWvAoCi8vDITrhotP1XFaQ=="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<sst xmlns="http://schemas.openxmlformats.org/spreadsheetml/2006/main" xmlns:r="http://schemas.openxmlformats.org/officeDocument/2006/relationships" count="114" uniqueCount="114">
  <si>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</si>
  <si>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</si>
  <si>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</si>
  <si>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</si>
  <si>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</si>
  <si>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</si>
  <si>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</si>
  <si>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</si>
  <si>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</si>
  <si>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</si>
  <si>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</si>
  <si>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</si>
  <si>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</si>
  <si>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</si>
  <si>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</si>
  <si>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</si>
  <si>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</si>
  <si>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r>
      <t>①収益的収支比率は100％以下で</t>
    </r>
    <r>
      <rPr>
        <sz val="11"/>
        <color auto="1"/>
        <rFont val="ＭＳ ゴシック"/>
      </rPr>
      <t>推移しており、赤字体質となっています。
　一般会計からの支援や簡易水道基金の取り崩し、起債の借り入れなどにより運営しています。⑤料金回収率の悪化についても費用の増加が影響していると思われるため、今後は経営の改善が必要となるため、計画的に水道料金の見直しを行っていく必要があります。
④企業債残高対給水収益比率は平成30年度から企業債を財源とした大規模な施設工事を行ったため、企業債の残高が増え、比率が伸びています。
⑥給水原価については、給水人口の減少により、使用量も減ってきている事から、施設規模の見直し、計画的な水道料金改定の見直しを行っていく必要があります。
⑦施設利用率については、加入者が減少傾向であり、使用量も同様に減少傾向にあります。今後は、将来水量の見直しを行ったうえで、施設規模の最適化に向けた取り組みが必要です。
⑧有収率については、地区内での漏水が確認されたので修繕を行いました。老朽化した水道管も多く、今後は計画的な水道管の更新が必要です。</t>
    </r>
    <rPh sb="1" eb="4">
      <t>シュウエキテキ</t>
    </rPh>
    <rPh sb="4" eb="6">
      <t>シュウシ</t>
    </rPh>
    <rPh sb="6" eb="8">
      <t>ヒリツ</t>
    </rPh>
    <rPh sb="13" eb="15">
      <t>イカ</t>
    </rPh>
    <rPh sb="16" eb="18">
      <t>スイイ</t>
    </rPh>
    <rPh sb="23" eb="25">
      <t>アカジ</t>
    </rPh>
    <rPh sb="25" eb="27">
      <t>タイシツ</t>
    </rPh>
    <rPh sb="37" eb="39">
      <t>イッパン</t>
    </rPh>
    <rPh sb="39" eb="41">
      <t>カイケイ</t>
    </rPh>
    <rPh sb="44" eb="46">
      <t>シエン</t>
    </rPh>
    <rPh sb="47" eb="49">
      <t>カンイ</t>
    </rPh>
    <rPh sb="49" eb="51">
      <t>スイドウ</t>
    </rPh>
    <rPh sb="51" eb="53">
      <t>キキン</t>
    </rPh>
    <rPh sb="54" eb="55">
      <t>ト</t>
    </rPh>
    <rPh sb="56" eb="57">
      <t>クズ</t>
    </rPh>
    <rPh sb="59" eb="61">
      <t>キサイ</t>
    </rPh>
    <rPh sb="62" eb="63">
      <t>カ</t>
    </rPh>
    <rPh sb="64" eb="65">
      <t>イ</t>
    </rPh>
    <rPh sb="71" eb="73">
      <t>ウンエイ</t>
    </rPh>
    <rPh sb="113" eb="115">
      <t>コンゴ</t>
    </rPh>
    <rPh sb="116" eb="118">
      <t>ケイエイ</t>
    </rPh>
    <rPh sb="119" eb="121">
      <t>カイゼン</t>
    </rPh>
    <rPh sb="122" eb="124">
      <t>ヒツヨウ</t>
    </rPh>
    <rPh sb="130" eb="133">
      <t>ケイカクテキ</t>
    </rPh>
    <rPh sb="134" eb="136">
      <t>スイドウ</t>
    </rPh>
    <rPh sb="136" eb="138">
      <t>リョウキン</t>
    </rPh>
    <rPh sb="139" eb="141">
      <t>ミナオ</t>
    </rPh>
    <rPh sb="143" eb="144">
      <t>オコナ</t>
    </rPh>
    <rPh sb="148" eb="150">
      <t>ヒツヨウ</t>
    </rPh>
    <rPh sb="159" eb="161">
      <t>キギョウ</t>
    </rPh>
    <rPh sb="161" eb="162">
      <t>サイ</t>
    </rPh>
    <rPh sb="162" eb="164">
      <t>ザンダカ</t>
    </rPh>
    <rPh sb="164" eb="165">
      <t>タイ</t>
    </rPh>
    <rPh sb="165" eb="167">
      <t>キュウスイ</t>
    </rPh>
    <rPh sb="167" eb="169">
      <t>シュウエキ</t>
    </rPh>
    <rPh sb="169" eb="171">
      <t>ヒリツ</t>
    </rPh>
    <rPh sb="172" eb="174">
      <t>ヘイセイ</t>
    </rPh>
    <rPh sb="176" eb="178">
      <t>ネンド</t>
    </rPh>
    <rPh sb="180" eb="182">
      <t>キギョウ</t>
    </rPh>
    <rPh sb="182" eb="183">
      <t>サイ</t>
    </rPh>
    <rPh sb="184" eb="186">
      <t>ザイゲン</t>
    </rPh>
    <rPh sb="189" eb="192">
      <t>ダイキボ</t>
    </rPh>
    <rPh sb="193" eb="195">
      <t>シセツ</t>
    </rPh>
    <rPh sb="195" eb="197">
      <t>コウジ</t>
    </rPh>
    <rPh sb="198" eb="199">
      <t>オコナ</t>
    </rPh>
    <rPh sb="204" eb="206">
      <t>キギョウ</t>
    </rPh>
    <rPh sb="206" eb="207">
      <t>サイ</t>
    </rPh>
    <rPh sb="208" eb="210">
      <t>ザンダカ</t>
    </rPh>
    <rPh sb="211" eb="212">
      <t>フ</t>
    </rPh>
    <rPh sb="214" eb="216">
      <t>ヒリツ</t>
    </rPh>
    <rPh sb="217" eb="218">
      <t>ノ</t>
    </rPh>
    <rPh sb="227" eb="229">
      <t>キュウスイ</t>
    </rPh>
    <rPh sb="229" eb="231">
      <t>ゲンカ</t>
    </rPh>
    <rPh sb="237" eb="239">
      <t>キュウスイ</t>
    </rPh>
    <rPh sb="239" eb="241">
      <t>ジンコウ</t>
    </rPh>
    <rPh sb="242" eb="244">
      <t>ゲンショウ</t>
    </rPh>
    <rPh sb="248" eb="251">
      <t>シヨウリョウ</t>
    </rPh>
    <rPh sb="252" eb="253">
      <t>ヘ</t>
    </rPh>
    <rPh sb="259" eb="260">
      <t>コト</t>
    </rPh>
    <rPh sb="263" eb="265">
      <t>シセツ</t>
    </rPh>
    <rPh sb="265" eb="267">
      <t>キボ</t>
    </rPh>
    <rPh sb="268" eb="270">
      <t>ミナオ</t>
    </rPh>
    <rPh sb="272" eb="275">
      <t>ケイカクテキ</t>
    </rPh>
    <rPh sb="276" eb="278">
      <t>スイドウ</t>
    </rPh>
    <rPh sb="278" eb="280">
      <t>リョウキン</t>
    </rPh>
    <rPh sb="280" eb="282">
      <t>カイテイ</t>
    </rPh>
    <rPh sb="283" eb="285">
      <t>ミナオ</t>
    </rPh>
    <rPh sb="287" eb="288">
      <t>オコナ</t>
    </rPh>
    <rPh sb="292" eb="294">
      <t>ヒツヨウ</t>
    </rPh>
    <rPh sb="303" eb="305">
      <t>シセツ</t>
    </rPh>
    <rPh sb="305" eb="307">
      <t>リヨウ</t>
    </rPh>
    <rPh sb="307" eb="308">
      <t>リツ</t>
    </rPh>
    <rPh sb="314" eb="317">
      <t>カニュウシャ</t>
    </rPh>
    <rPh sb="318" eb="320">
      <t>ゲンショウ</t>
    </rPh>
    <rPh sb="320" eb="322">
      <t>ケイコウ</t>
    </rPh>
    <rPh sb="326" eb="329">
      <t>シヨウリョウ</t>
    </rPh>
    <rPh sb="330" eb="332">
      <t>ドウヨウ</t>
    </rPh>
    <rPh sb="333" eb="335">
      <t>ゲンショウ</t>
    </rPh>
    <rPh sb="335" eb="337">
      <t>ケイコウ</t>
    </rPh>
    <rPh sb="343" eb="345">
      <t>コンゴ</t>
    </rPh>
    <rPh sb="347" eb="349">
      <t>ショウライ</t>
    </rPh>
    <rPh sb="349" eb="351">
      <t>スイリョウ</t>
    </rPh>
    <rPh sb="352" eb="354">
      <t>ミナオ</t>
    </rPh>
    <rPh sb="356" eb="357">
      <t>オコナ</t>
    </rPh>
    <rPh sb="363" eb="365">
      <t>シセツ</t>
    </rPh>
    <rPh sb="365" eb="367">
      <t>キボ</t>
    </rPh>
    <rPh sb="368" eb="371">
      <t>サイテキカ</t>
    </rPh>
    <rPh sb="372" eb="373">
      <t>ム</t>
    </rPh>
    <rPh sb="375" eb="376">
      <t>ト</t>
    </rPh>
    <rPh sb="377" eb="378">
      <t>ク</t>
    </rPh>
    <rPh sb="380" eb="382">
      <t>ヒツヨウ</t>
    </rPh>
    <rPh sb="388" eb="391">
      <t>ユウシュウリツ</t>
    </rPh>
    <rPh sb="397" eb="399">
      <t>チク</t>
    </rPh>
    <rPh sb="399" eb="400">
      <t>ナイ</t>
    </rPh>
    <rPh sb="402" eb="404">
      <t>ロウスイ</t>
    </rPh>
    <rPh sb="405" eb="407">
      <t>カクニン</t>
    </rPh>
    <rPh sb="412" eb="414">
      <t>シュウゼン</t>
    </rPh>
    <rPh sb="415" eb="416">
      <t>オコナ</t>
    </rPh>
    <rPh sb="421" eb="424">
      <t>ロウキュウカ</t>
    </rPh>
    <rPh sb="426" eb="428">
      <t>スイドウ</t>
    </rPh>
    <rPh sb="428" eb="429">
      <t>カン</t>
    </rPh>
    <rPh sb="430" eb="431">
      <t>オオ</t>
    </rPh>
    <rPh sb="433" eb="435">
      <t>コンゴ</t>
    </rPh>
    <rPh sb="444" eb="446">
      <t>コウシン</t>
    </rPh>
    <rPh sb="447" eb="449">
      <t>ヒツヨウ</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</si>
  <si>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</si>
  <si>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</si>
  <si>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</si>
  <si>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</si>
  <si>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</si>
  <si>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</si>
  <si>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</si>
  <si>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</si>
  <si>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</si>
  <si>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</si>
  <si>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</si>
  <si>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</si>
  <si>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</si>
  <si>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</si>
  <si>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</si>
  <si>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</si>
  <si>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</si>
  <si>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</si>
  <si>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</si>
  <si>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</si>
  <si>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</si>
  <si>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</si>
  <si>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</si>
  <si>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</si>
  <si>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</si>
  <si>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</si>
  <si>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</si>
  <si>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</si>
  <si>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</si>
  <si>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</si>
  <si>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</si>
  <si>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</si>
  <si>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</si>
  <si>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</si>
  <si>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</si>
  <si>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</si>
  <si>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</si>
  <si>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</si>
  <si>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</si>
  <si>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</si>
  <si>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</si>
  <si>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</si>
  <si>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</si>
  <si>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</si>
  <si>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</si>
  <si>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</si>
  <si>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</si>
  <si>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</si>
  <si>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</si>
  <si>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</si>
  <si>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</si>
  <si>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</si>
  <si>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</si>
  <si>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</si>
  <si>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</si>
  <si>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</si>
  <si>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</si>
  <si>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</si>
  <si>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</si>
  <si>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</si>
  <si>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</si>
  <si>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</si>
  <si>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</si>
  <si>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</si>
  <si>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</si>
  <si>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</si>
  <si>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</si>
  <si>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</si>
  <si>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</si>
  <si>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</si>
  <si>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</si>
  <si>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</si>
  <si>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</si>
  <si>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</si>
  <si>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</si>
  <si>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</si>
  <si>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</si>
  <si>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</si>
  <si>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川根本町</t>
  </si>
  <si>
    <t>法非適用</t>
  </si>
  <si>
    <t>水道事業</t>
  </si>
  <si>
    <t>簡易水道事業</t>
  </si>
  <si>
    <t>D2</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</si>
  <si>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</si>
  <si>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</si>
  <si>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</si>
  <si>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</si>
  <si>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</si>
  <si>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</si>
  <si>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</si>
  <si>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</si>
  <si>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</si>
  <si>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</si>
  <si>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</si>
  <si>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全体的に施設の老朽化が進んでおり、施設更新が必要になります。
　厳しい財政状況の中での更新となるため、優先順位の高い施設から順次更新しています。
③管路更新率については、近年、施設更新を重点的に行っているため、管路更新が不十分になっています。今後は計画的な管路更新を進めていく計画です。
【施設更新状況】
･田代配水池更新(H22～H23)
･大間配水池更新(H25～H26)
･奥泉配水池更新(H26～H27)
･新小長井配水池増設(H30～R1)
･青崎配水池更新(R2～R3)</t>
    <rPh sb="1" eb="4">
      <t>ゼンタイテキ</t>
    </rPh>
    <rPh sb="5" eb="7">
      <t>シセツ</t>
    </rPh>
    <rPh sb="8" eb="11">
      <t>ロウキュウカ</t>
    </rPh>
    <rPh sb="12" eb="13">
      <t>スス</t>
    </rPh>
    <rPh sb="18" eb="20">
      <t>シセツ</t>
    </rPh>
    <rPh sb="20" eb="22">
      <t>コウシン</t>
    </rPh>
    <rPh sb="23" eb="25">
      <t>ヒツヨウ</t>
    </rPh>
    <rPh sb="33" eb="34">
      <t>キビ</t>
    </rPh>
    <rPh sb="36" eb="38">
      <t>ザイセイ</t>
    </rPh>
    <rPh sb="38" eb="40">
      <t>ジョウキョウ</t>
    </rPh>
    <rPh sb="41" eb="42">
      <t>ナカ</t>
    </rPh>
    <rPh sb="44" eb="46">
      <t>コウシン</t>
    </rPh>
    <rPh sb="52" eb="54">
      <t>ユウセン</t>
    </rPh>
    <rPh sb="54" eb="56">
      <t>ジュンイ</t>
    </rPh>
    <rPh sb="57" eb="58">
      <t>タカ</t>
    </rPh>
    <rPh sb="59" eb="61">
      <t>シセツ</t>
    </rPh>
    <rPh sb="63" eb="65">
      <t>ジュンジ</t>
    </rPh>
    <rPh sb="65" eb="67">
      <t>コウシン</t>
    </rPh>
    <rPh sb="76" eb="78">
      <t>カンロ</t>
    </rPh>
    <rPh sb="78" eb="80">
      <t>コウシン</t>
    </rPh>
    <rPh sb="80" eb="81">
      <t>リツ</t>
    </rPh>
    <rPh sb="87" eb="89">
      <t>キンネン</t>
    </rPh>
    <rPh sb="90" eb="92">
      <t>シセツ</t>
    </rPh>
    <rPh sb="92" eb="94">
      <t>コウシン</t>
    </rPh>
    <rPh sb="95" eb="97">
      <t>ジュウテン</t>
    </rPh>
    <rPh sb="97" eb="98">
      <t>テキ</t>
    </rPh>
    <rPh sb="99" eb="100">
      <t>オコナ</t>
    </rPh>
    <rPh sb="107" eb="109">
      <t>カンロ</t>
    </rPh>
    <rPh sb="109" eb="111">
      <t>コウシン</t>
    </rPh>
    <rPh sb="112" eb="115">
      <t>フジュウブン</t>
    </rPh>
    <rPh sb="123" eb="125">
      <t>コンゴ</t>
    </rPh>
    <rPh sb="126" eb="128">
      <t>ケイカク</t>
    </rPh>
    <rPh sb="128" eb="129">
      <t>テキ</t>
    </rPh>
    <rPh sb="130" eb="132">
      <t>カンロ</t>
    </rPh>
    <rPh sb="132" eb="134">
      <t>コウシン</t>
    </rPh>
    <rPh sb="135" eb="136">
      <t>スス</t>
    </rPh>
    <rPh sb="140" eb="142">
      <t>ケイカク</t>
    </rPh>
    <rPh sb="148" eb="150">
      <t>シセツ</t>
    </rPh>
    <rPh sb="150" eb="152">
      <t>コウシン</t>
    </rPh>
    <rPh sb="152" eb="154">
      <t>ジョウキョウ</t>
    </rPh>
    <rPh sb="157" eb="159">
      <t>タシロ</t>
    </rPh>
    <rPh sb="159" eb="162">
      <t>ハイスイチ</t>
    </rPh>
    <rPh sb="162" eb="164">
      <t>コウシン</t>
    </rPh>
    <rPh sb="175" eb="177">
      <t>オオマ</t>
    </rPh>
    <rPh sb="177" eb="180">
      <t>ハイスイチ</t>
    </rPh>
    <rPh sb="180" eb="182">
      <t>コウシン</t>
    </rPh>
    <rPh sb="193" eb="195">
      <t>オクイズミ</t>
    </rPh>
    <rPh sb="195" eb="198">
      <t>ハイスイチ</t>
    </rPh>
    <rPh sb="198" eb="200">
      <t>コウシン</t>
    </rPh>
    <rPh sb="211" eb="212">
      <t>シン</t>
    </rPh>
    <rPh sb="212" eb="215">
      <t>コナガイ</t>
    </rPh>
    <rPh sb="215" eb="218">
      <t>ハイスイチ</t>
    </rPh>
    <rPh sb="218" eb="220">
      <t>ゾウセツ</t>
    </rPh>
    <rPh sb="230" eb="232">
      <t>アオサキ</t>
    </rPh>
    <rPh sb="232" eb="235">
      <t>ハイスイチ</t>
    </rPh>
    <rPh sb="235" eb="237">
      <t>コウシン</t>
    </rPh>
    <phoneticPr fontId="1"/>
  </si>
  <si>
    <r>
      <t>　平成17年度中川根町と本川根町が合併をして川根本町となった後、効果的な経営を図るための積極的に施設統合を行いました。また、平成29年度にｱｾｯﾄﾏﾈｼﾞﾒﾝﾄを策定、平成30年度に経営戦略を策定した中で、計画的に水道料金の見直しを行ってきました。しかしながら現状では運営に十分な料金収入を得られていません。
　財政状況は厳しく</t>
    </r>
    <r>
      <rPr>
        <sz val="11"/>
        <color auto="1"/>
        <rFont val="ＭＳ ゴシック"/>
      </rPr>
      <t>、将来の施設更新については、重要施設、管路更新を優先的に行い、計画的な水道料金改定を行うことで、水道事業の安定的な経営を図る必要があります。令和5年度に経営戦略の改定を行い、適正な今後の水道料金と施設整備を検討していきます。</t>
    </r>
    <rPh sb="1" eb="3">
      <t>ヘイセイ</t>
    </rPh>
    <rPh sb="5" eb="6">
      <t>ネン</t>
    </rPh>
    <rPh sb="6" eb="7">
      <t>ド</t>
    </rPh>
    <rPh sb="7" eb="10">
      <t>ナカカワネ</t>
    </rPh>
    <rPh sb="10" eb="11">
      <t>チョウ</t>
    </rPh>
    <rPh sb="12" eb="16">
      <t>ホンカワネチョウ</t>
    </rPh>
    <rPh sb="17" eb="19">
      <t>ガッペイ</t>
    </rPh>
    <rPh sb="22" eb="26">
      <t>カワネホンチョウ</t>
    </rPh>
    <rPh sb="30" eb="31">
      <t>アト</t>
    </rPh>
    <rPh sb="32" eb="35">
      <t>コウカテキ</t>
    </rPh>
    <rPh sb="36" eb="38">
      <t>ケイエイ</t>
    </rPh>
    <rPh sb="39" eb="40">
      <t>ハカ</t>
    </rPh>
    <rPh sb="44" eb="47">
      <t>セッキョクテキ</t>
    </rPh>
    <rPh sb="48" eb="50">
      <t>シセツ</t>
    </rPh>
    <rPh sb="50" eb="52">
      <t>トウゴウ</t>
    </rPh>
    <rPh sb="53" eb="54">
      <t>オコナ</t>
    </rPh>
    <rPh sb="62" eb="64">
      <t>ヘイセイ</t>
    </rPh>
    <rPh sb="66" eb="68">
      <t>ネンド</t>
    </rPh>
    <rPh sb="81" eb="83">
      <t>サクテイ</t>
    </rPh>
    <rPh sb="84" eb="86">
      <t>ヘイセイ</t>
    </rPh>
    <rPh sb="88" eb="90">
      <t>ネンド</t>
    </rPh>
    <rPh sb="91" eb="93">
      <t>ケイエイ</t>
    </rPh>
    <rPh sb="93" eb="95">
      <t>センリャク</t>
    </rPh>
    <rPh sb="96" eb="98">
      <t>サクテイ</t>
    </rPh>
    <rPh sb="100" eb="101">
      <t>ナカ</t>
    </rPh>
    <rPh sb="103" eb="106">
      <t>ケイカクテキ</t>
    </rPh>
    <rPh sb="107" eb="109">
      <t>スイドウ</t>
    </rPh>
    <rPh sb="109" eb="111">
      <t>リョウキン</t>
    </rPh>
    <rPh sb="112" eb="114">
      <t>ミナオ</t>
    </rPh>
    <rPh sb="116" eb="117">
      <t>オコナ</t>
    </rPh>
    <rPh sb="156" eb="158">
      <t>ザイセイ</t>
    </rPh>
    <rPh sb="158" eb="160">
      <t>ジョウキョウ</t>
    </rPh>
    <rPh sb="161" eb="162">
      <t>キビ</t>
    </rPh>
    <rPh sb="165" eb="167">
      <t>ショウライ</t>
    </rPh>
    <rPh sb="168" eb="170">
      <t>シセツ</t>
    </rPh>
    <rPh sb="170" eb="172">
      <t>コウシン</t>
    </rPh>
    <rPh sb="178" eb="180">
      <t>ジュウヨウ</t>
    </rPh>
    <rPh sb="180" eb="182">
      <t>シセツ</t>
    </rPh>
    <rPh sb="183" eb="185">
      <t>カンロ</t>
    </rPh>
    <rPh sb="185" eb="187">
      <t>コウシン</t>
    </rPh>
    <rPh sb="188" eb="191">
      <t>ユウセンテキ</t>
    </rPh>
    <rPh sb="192" eb="193">
      <t>オコナ</t>
    </rPh>
    <rPh sb="195" eb="198">
      <t>ケイカクテキ</t>
    </rPh>
    <rPh sb="199" eb="201">
      <t>スイドウ</t>
    </rPh>
    <rPh sb="201" eb="203">
      <t>リョウキン</t>
    </rPh>
    <rPh sb="203" eb="205">
      <t>カイテイ</t>
    </rPh>
    <rPh sb="206" eb="207">
      <t>オコナ</t>
    </rPh>
    <rPh sb="212" eb="214">
      <t>スイドウ</t>
    </rPh>
    <rPh sb="214" eb="216">
      <t>ジギョウ</t>
    </rPh>
    <rPh sb="217" eb="220">
      <t>アンテイテキ</t>
    </rPh>
    <rPh sb="221" eb="223">
      <t>ケイエイ</t>
    </rPh>
    <rPh sb="224" eb="225">
      <t>ハカ</t>
    </rPh>
    <rPh sb="226" eb="228">
      <t>ヒツヨウ</t>
    </rPh>
    <rPh sb="234" eb="235">
      <t>レイ</t>
    </rPh>
    <rPh sb="235" eb="236">
      <t>ワ</t>
    </rPh>
    <rPh sb="237" eb="239">
      <t>ネンド</t>
    </rPh>
    <rPh sb="240" eb="242">
      <t>ケイエイ</t>
    </rPh>
    <rPh sb="242" eb="244">
      <t>センリャク</t>
    </rPh>
    <rPh sb="245" eb="247">
      <t>カイテイ</t>
    </rPh>
    <rPh sb="248" eb="249">
      <t>オコナ</t>
    </rPh>
    <rPh sb="251" eb="253">
      <t>テキセイ</t>
    </rPh>
    <rPh sb="254" eb="256">
      <t>コンゴ</t>
    </rPh>
    <rPh sb="257" eb="259">
      <t>スイドウ</t>
    </rPh>
    <rPh sb="259" eb="261">
      <t>リョウキン</t>
    </rPh>
    <rPh sb="262" eb="264">
      <t>シセツ</t>
    </rPh>
    <rPh sb="264" eb="266">
      <t>セイビ</t>
    </rPh>
    <rPh sb="267" eb="269">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</si>
</sst>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5.e-002</c:v>
                </c:pt>
                <c:pt idx="1" formatCode="#,##0.00;&quot;△&quot;#,##0.00">
                  <c:v>0</c:v>
                </c:pt>
                <c:pt idx="2">
                  <c:v>4.e-002</c:v>
                </c:pt>
                <c:pt idx="3">
                  <c:v>9.e-002</c:v>
                </c:pt>
                <c:pt idx="4">
                  <c:v>9.e-002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0.96</c:v>
                </c:pt>
                <c:pt idx="1">
                  <c:v>0.65</c:v>
                </c:pt>
                <c:pt idx="2">
                  <c:v>0.52</c:v>
                </c:pt>
                <c:pt idx="3">
                  <c:v>1.48</c:v>
                </c:pt>
                <c:pt idx="4">
                  <c:v>0.45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80.73</c:v>
                </c:pt>
                <c:pt idx="1">
                  <c:v>81.040000000000006</c:v>
                </c:pt>
                <c:pt idx="2">
                  <c:v>81.48</c:v>
                </c:pt>
                <c:pt idx="3">
                  <c:v>88.68</c:v>
                </c:pt>
                <c:pt idx="4">
                  <c:v>92.79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73.959999999999994</c:v>
                </c:pt>
                <c:pt idx="1">
                  <c:v>75.010000000000005</c:v>
                </c:pt>
                <c:pt idx="2">
                  <c:v>72.760000000000005</c:v>
                </c:pt>
                <c:pt idx="3">
                  <c:v>82.57</c:v>
                </c:pt>
                <c:pt idx="4">
                  <c:v>81.17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512.1</c:v>
                </c:pt>
                <c:pt idx="1">
                  <c:v>503.78</c:v>
                </c:pt>
                <c:pt idx="2">
                  <c:v>597.66999999999996</c:v>
                </c:pt>
                <c:pt idx="3">
                  <c:v>610.55999999999995</c:v>
                </c:pt>
                <c:pt idx="4">
                  <c:v>742.77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1295.06</c:v>
                </c:pt>
                <c:pt idx="1">
                  <c:v>1168.7</c:v>
                </c:pt>
                <c:pt idx="2">
                  <c:v>1245.46</c:v>
                </c:pt>
                <c:pt idx="3">
                  <c:v>834.1</c:v>
                </c:pt>
                <c:pt idx="4">
                  <c:v>853.42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68.61</c:v>
                </c:pt>
                <c:pt idx="1">
                  <c:v>69.41</c:v>
                </c:pt>
                <c:pt idx="2">
                  <c:v>73.650000000000006</c:v>
                </c:pt>
                <c:pt idx="3">
                  <c:v>78.459999999999994</c:v>
                </c:pt>
                <c:pt idx="4">
                  <c:v>60.41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53.29</c:v>
                </c:pt>
                <c:pt idx="1">
                  <c:v>53.59</c:v>
                </c:pt>
                <c:pt idx="2">
                  <c:v>51.08</c:v>
                </c:pt>
                <c:pt idx="3">
                  <c:v>64.44</c:v>
                </c:pt>
                <c:pt idx="4">
                  <c:v>60.53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198.89</c:v>
                </c:pt>
                <c:pt idx="1">
                  <c:v>191.7</c:v>
                </c:pt>
                <c:pt idx="2">
                  <c:v>177.49</c:v>
                </c:pt>
                <c:pt idx="3">
                  <c:v>172.89</c:v>
                </c:pt>
                <c:pt idx="4">
                  <c:v>202.5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259.02</c:v>
                </c:pt>
                <c:pt idx="1">
                  <c:v>259.79000000000002</c:v>
                </c:pt>
                <c:pt idx="2">
                  <c:v>262.13</c:v>
                </c:pt>
                <c:pt idx="3">
                  <c:v>197.14</c:v>
                </c:pt>
                <c:pt idx="4">
                  <c:v>210.72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43.14</c:v>
                </c:pt>
                <c:pt idx="1">
                  <c:v>43.14</c:v>
                </c:pt>
                <c:pt idx="2">
                  <c:v>43.02</c:v>
                </c:pt>
                <c:pt idx="3">
                  <c:v>43.14</c:v>
                </c:pt>
                <c:pt idx="4">
                  <c:v>43.57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56.65</c:v>
                </c:pt>
                <c:pt idx="1">
                  <c:v>56.41</c:v>
                </c:pt>
                <c:pt idx="2">
                  <c:v>54.9</c:v>
                </c:pt>
                <c:pt idx="3">
                  <c:v>55.7</c:v>
                </c:pt>
                <c:pt idx="4">
                  <c:v>54.87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76.13</c:v>
                </c:pt>
                <c:pt idx="1">
                  <c:v>75.260000000000005</c:v>
                </c:pt>
                <c:pt idx="2">
                  <c:v>75.260000000000005</c:v>
                </c:pt>
                <c:pt idx="3">
                  <c:v>72.930000000000007</c:v>
                </c:pt>
                <c:pt idx="4">
                  <c:v>69.95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76.13</c:v>
                </c:pt>
                <c:pt idx="1">
                  <c:v>75.12</c:v>
                </c:pt>
                <c:pt idx="2">
                  <c:v>74.27</c:v>
                </c:pt>
                <c:pt idx="3">
                  <c:v>71.81</c:v>
                </c:pt>
                <c:pt idx="4">
                  <c:v>71.819999999999993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【301.20】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川根本町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18</v>
      </c>
      <c r="AE7" s="5"/>
      <c r="AF7" s="5"/>
      <c r="AG7" s="5"/>
      <c r="AH7" s="5"/>
      <c r="AI7" s="5"/>
      <c r="AJ7" s="5"/>
      <c r="AK7" s="2"/>
      <c r="AL7" s="5" t="s">
        <v>14</v>
      </c>
      <c r="AM7" s="5"/>
      <c r="AN7" s="5"/>
      <c r="AO7" s="5"/>
      <c r="AP7" s="5"/>
      <c r="AQ7" s="5"/>
      <c r="AR7" s="5"/>
      <c r="AS7" s="5"/>
      <c r="AT7" s="5" t="s">
        <v>8</v>
      </c>
      <c r="AU7" s="5"/>
      <c r="AV7" s="5"/>
      <c r="AW7" s="5"/>
      <c r="AX7" s="5"/>
      <c r="AY7" s="5"/>
      <c r="AZ7" s="5"/>
      <c r="BA7" s="5"/>
      <c r="BB7" s="5" t="s">
        <v>19</v>
      </c>
      <c r="BC7" s="5"/>
      <c r="BD7" s="5"/>
      <c r="BE7" s="5"/>
      <c r="BF7" s="5"/>
      <c r="BG7" s="5"/>
      <c r="BH7" s="5"/>
      <c r="BI7" s="5"/>
      <c r="BJ7" s="3"/>
      <c r="BK7" s="3"/>
      <c r="BL7" s="25" t="s">
        <v>20</v>
      </c>
      <c r="BM7" s="37"/>
      <c r="BN7" s="37"/>
      <c r="BO7" s="37"/>
      <c r="BP7" s="37"/>
      <c r="BQ7" s="37"/>
      <c r="BR7" s="37"/>
      <c r="BS7" s="37"/>
      <c r="BT7" s="37"/>
      <c r="BU7" s="37"/>
      <c r="BV7" s="37"/>
      <c r="BW7" s="37"/>
      <c r="BX7" s="37"/>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D2</v>
      </c>
      <c r="X8" s="6"/>
      <c r="Y8" s="6"/>
      <c r="Z8" s="6"/>
      <c r="AA8" s="6"/>
      <c r="AB8" s="6"/>
      <c r="AC8" s="6"/>
      <c r="AD8" s="6" t="str">
        <f>データ!$M$6</f>
        <v>非設置</v>
      </c>
      <c r="AE8" s="6"/>
      <c r="AF8" s="6"/>
      <c r="AG8" s="6"/>
      <c r="AH8" s="6"/>
      <c r="AI8" s="6"/>
      <c r="AJ8" s="6"/>
      <c r="AK8" s="2"/>
      <c r="AL8" s="20">
        <f>データ!$R$6</f>
        <v>6258</v>
      </c>
      <c r="AM8" s="20"/>
      <c r="AN8" s="20"/>
      <c r="AO8" s="20"/>
      <c r="AP8" s="20"/>
      <c r="AQ8" s="20"/>
      <c r="AR8" s="20"/>
      <c r="AS8" s="20"/>
      <c r="AT8" s="7">
        <f>データ!$S$6</f>
        <v>496.88</v>
      </c>
      <c r="AU8" s="7"/>
      <c r="AV8" s="7"/>
      <c r="AW8" s="7"/>
      <c r="AX8" s="7"/>
      <c r="AY8" s="7"/>
      <c r="AZ8" s="7"/>
      <c r="BA8" s="7"/>
      <c r="BB8" s="7">
        <f>データ!$T$6</f>
        <v>12.59</v>
      </c>
      <c r="BC8" s="7"/>
      <c r="BD8" s="7"/>
      <c r="BE8" s="7"/>
      <c r="BF8" s="7"/>
      <c r="BG8" s="7"/>
      <c r="BH8" s="7"/>
      <c r="BI8" s="7"/>
      <c r="BJ8" s="3"/>
      <c r="BK8" s="3"/>
      <c r="BL8" s="26" t="s">
        <v>9</v>
      </c>
      <c r="BM8" s="38"/>
      <c r="BN8" s="47" t="s">
        <v>22</v>
      </c>
      <c r="BO8" s="47"/>
      <c r="BP8" s="47"/>
      <c r="BQ8" s="47"/>
      <c r="BR8" s="47"/>
      <c r="BS8" s="47"/>
      <c r="BT8" s="47"/>
      <c r="BU8" s="47"/>
      <c r="BV8" s="47"/>
      <c r="BW8" s="47"/>
      <c r="BX8" s="47"/>
      <c r="BY8" s="51"/>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31</v>
      </c>
      <c r="AM9" s="5"/>
      <c r="AN9" s="5"/>
      <c r="AO9" s="5"/>
      <c r="AP9" s="5"/>
      <c r="AQ9" s="5"/>
      <c r="AR9" s="5"/>
      <c r="AS9" s="5"/>
      <c r="AT9" s="5" t="s">
        <v>33</v>
      </c>
      <c r="AU9" s="5"/>
      <c r="AV9" s="5"/>
      <c r="AW9" s="5"/>
      <c r="AX9" s="5"/>
      <c r="AY9" s="5"/>
      <c r="AZ9" s="5"/>
      <c r="BA9" s="5"/>
      <c r="BB9" s="5" t="s">
        <v>13</v>
      </c>
      <c r="BC9" s="5"/>
      <c r="BD9" s="5"/>
      <c r="BE9" s="5"/>
      <c r="BF9" s="5"/>
      <c r="BG9" s="5"/>
      <c r="BH9" s="5"/>
      <c r="BI9" s="5"/>
      <c r="BJ9" s="3"/>
      <c r="BK9" s="3"/>
      <c r="BL9" s="27" t="s">
        <v>34</v>
      </c>
      <c r="BM9" s="39"/>
      <c r="BN9" s="48" t="s">
        <v>36</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93.52</v>
      </c>
      <c r="Q10" s="7"/>
      <c r="R10" s="7"/>
      <c r="S10" s="7"/>
      <c r="T10" s="7"/>
      <c r="U10" s="7"/>
      <c r="V10" s="7"/>
      <c r="W10" s="20">
        <f>データ!$Q$6</f>
        <v>2815</v>
      </c>
      <c r="X10" s="20"/>
      <c r="Y10" s="20"/>
      <c r="Z10" s="20"/>
      <c r="AA10" s="20"/>
      <c r="AB10" s="20"/>
      <c r="AC10" s="20"/>
      <c r="AD10" s="2"/>
      <c r="AE10" s="2"/>
      <c r="AF10" s="2"/>
      <c r="AG10" s="2"/>
      <c r="AH10" s="2"/>
      <c r="AI10" s="2"/>
      <c r="AJ10" s="2"/>
      <c r="AK10" s="2"/>
      <c r="AL10" s="20">
        <f>データ!$U$6</f>
        <v>5772</v>
      </c>
      <c r="AM10" s="20"/>
      <c r="AN10" s="20"/>
      <c r="AO10" s="20"/>
      <c r="AP10" s="20"/>
      <c r="AQ10" s="20"/>
      <c r="AR10" s="20"/>
      <c r="AS10" s="20"/>
      <c r="AT10" s="7">
        <f>データ!$V$6</f>
        <v>10.95</v>
      </c>
      <c r="AU10" s="7"/>
      <c r="AV10" s="7"/>
      <c r="AW10" s="7"/>
      <c r="AX10" s="7"/>
      <c r="AY10" s="7"/>
      <c r="AZ10" s="7"/>
      <c r="BA10" s="7"/>
      <c r="BB10" s="7">
        <f>データ!$W$6</f>
        <v>527.12</v>
      </c>
      <c r="BC10" s="7"/>
      <c r="BD10" s="7"/>
      <c r="BE10" s="7"/>
      <c r="BF10" s="7"/>
      <c r="BG10" s="7"/>
      <c r="BH10" s="7"/>
      <c r="BI10" s="7"/>
      <c r="BJ10" s="2"/>
      <c r="BK10" s="2"/>
      <c r="BL10" s="28" t="s">
        <v>38</v>
      </c>
      <c r="BM10" s="40"/>
      <c r="BN10" s="49" t="s">
        <v>41</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46</v>
      </c>
      <c r="BM14" s="41"/>
      <c r="BN14" s="41"/>
      <c r="BO14" s="41"/>
      <c r="BP14" s="41"/>
      <c r="BQ14" s="41"/>
      <c r="BR14" s="41"/>
      <c r="BS14" s="41"/>
      <c r="BT14" s="41"/>
      <c r="BU14" s="41"/>
      <c r="BV14" s="41"/>
      <c r="BW14" s="41"/>
      <c r="BX14" s="41"/>
      <c r="BY14" s="41"/>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2"/>
      <c r="BN15" s="42"/>
      <c r="BO15" s="42"/>
      <c r="BP15" s="42"/>
      <c r="BQ15" s="42"/>
      <c r="BR15" s="42"/>
      <c r="BS15" s="42"/>
      <c r="BT15" s="42"/>
      <c r="BU15" s="42"/>
      <c r="BV15" s="42"/>
      <c r="BW15" s="42"/>
      <c r="BX15" s="42"/>
      <c r="BY15" s="42"/>
      <c r="BZ15" s="5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17</v>
      </c>
      <c r="BM16" s="44"/>
      <c r="BN16" s="44"/>
      <c r="BO16" s="44"/>
      <c r="BP16" s="44"/>
      <c r="BQ16" s="44"/>
      <c r="BR16" s="44"/>
      <c r="BS16" s="44"/>
      <c r="BT16" s="44"/>
      <c r="BU16" s="44"/>
      <c r="BV16" s="44"/>
      <c r="BW16" s="44"/>
      <c r="BX16" s="44"/>
      <c r="BY16" s="44"/>
      <c r="BZ16" s="5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4"/>
      <c r="BN17" s="44"/>
      <c r="BO17" s="44"/>
      <c r="BP17" s="44"/>
      <c r="BQ17" s="44"/>
      <c r="BR17" s="44"/>
      <c r="BS17" s="44"/>
      <c r="BT17" s="44"/>
      <c r="BU17" s="44"/>
      <c r="BV17" s="44"/>
      <c r="BW17" s="44"/>
      <c r="BX17" s="44"/>
      <c r="BY17" s="44"/>
      <c r="BZ17" s="5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4"/>
      <c r="BN18" s="44"/>
      <c r="BO18" s="44"/>
      <c r="BP18" s="44"/>
      <c r="BQ18" s="44"/>
      <c r="BR18" s="44"/>
      <c r="BS18" s="44"/>
      <c r="BT18" s="44"/>
      <c r="BU18" s="44"/>
      <c r="BV18" s="44"/>
      <c r="BW18" s="44"/>
      <c r="BX18" s="44"/>
      <c r="BY18" s="44"/>
      <c r="BZ18" s="5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4"/>
      <c r="BN19" s="44"/>
      <c r="BO19" s="44"/>
      <c r="BP19" s="44"/>
      <c r="BQ19" s="44"/>
      <c r="BR19" s="44"/>
      <c r="BS19" s="44"/>
      <c r="BT19" s="44"/>
      <c r="BU19" s="44"/>
      <c r="BV19" s="44"/>
      <c r="BW19" s="44"/>
      <c r="BX19" s="44"/>
      <c r="BY19" s="44"/>
      <c r="BZ19" s="5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4"/>
      <c r="BN20" s="44"/>
      <c r="BO20" s="44"/>
      <c r="BP20" s="44"/>
      <c r="BQ20" s="44"/>
      <c r="BR20" s="44"/>
      <c r="BS20" s="44"/>
      <c r="BT20" s="44"/>
      <c r="BU20" s="44"/>
      <c r="BV20" s="44"/>
      <c r="BW20" s="44"/>
      <c r="BX20" s="44"/>
      <c r="BY20" s="44"/>
      <c r="BZ20" s="5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4"/>
      <c r="BN21" s="44"/>
      <c r="BO21" s="44"/>
      <c r="BP21" s="44"/>
      <c r="BQ21" s="44"/>
      <c r="BR21" s="44"/>
      <c r="BS21" s="44"/>
      <c r="BT21" s="44"/>
      <c r="BU21" s="44"/>
      <c r="BV21" s="44"/>
      <c r="BW21" s="44"/>
      <c r="BX21" s="44"/>
      <c r="BY21" s="44"/>
      <c r="BZ21" s="5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4"/>
      <c r="BN22" s="44"/>
      <c r="BO22" s="44"/>
      <c r="BP22" s="44"/>
      <c r="BQ22" s="44"/>
      <c r="BR22" s="44"/>
      <c r="BS22" s="44"/>
      <c r="BT22" s="44"/>
      <c r="BU22" s="44"/>
      <c r="BV22" s="44"/>
      <c r="BW22" s="44"/>
      <c r="BX22" s="44"/>
      <c r="BY22" s="44"/>
      <c r="BZ22" s="5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4"/>
      <c r="BN23" s="44"/>
      <c r="BO23" s="44"/>
      <c r="BP23" s="44"/>
      <c r="BQ23" s="44"/>
      <c r="BR23" s="44"/>
      <c r="BS23" s="44"/>
      <c r="BT23" s="44"/>
      <c r="BU23" s="44"/>
      <c r="BV23" s="44"/>
      <c r="BW23" s="44"/>
      <c r="BX23" s="44"/>
      <c r="BY23" s="44"/>
      <c r="BZ23" s="5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4"/>
      <c r="BN24" s="44"/>
      <c r="BO24" s="44"/>
      <c r="BP24" s="44"/>
      <c r="BQ24" s="44"/>
      <c r="BR24" s="44"/>
      <c r="BS24" s="44"/>
      <c r="BT24" s="44"/>
      <c r="BU24" s="44"/>
      <c r="BV24" s="44"/>
      <c r="BW24" s="44"/>
      <c r="BX24" s="44"/>
      <c r="BY24" s="44"/>
      <c r="BZ24" s="5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4"/>
      <c r="BN25" s="44"/>
      <c r="BO25" s="44"/>
      <c r="BP25" s="44"/>
      <c r="BQ25" s="44"/>
      <c r="BR25" s="44"/>
      <c r="BS25" s="44"/>
      <c r="BT25" s="44"/>
      <c r="BU25" s="44"/>
      <c r="BV25" s="44"/>
      <c r="BW25" s="44"/>
      <c r="BX25" s="44"/>
      <c r="BY25" s="44"/>
      <c r="BZ25" s="5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4"/>
      <c r="BN26" s="44"/>
      <c r="BO26" s="44"/>
      <c r="BP26" s="44"/>
      <c r="BQ26" s="44"/>
      <c r="BR26" s="44"/>
      <c r="BS26" s="44"/>
      <c r="BT26" s="44"/>
      <c r="BU26" s="44"/>
      <c r="BV26" s="44"/>
      <c r="BW26" s="44"/>
      <c r="BX26" s="44"/>
      <c r="BY26" s="44"/>
      <c r="BZ26" s="5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4"/>
      <c r="BN27" s="44"/>
      <c r="BO27" s="44"/>
      <c r="BP27" s="44"/>
      <c r="BQ27" s="44"/>
      <c r="BR27" s="44"/>
      <c r="BS27" s="44"/>
      <c r="BT27" s="44"/>
      <c r="BU27" s="44"/>
      <c r="BV27" s="44"/>
      <c r="BW27" s="44"/>
      <c r="BX27" s="44"/>
      <c r="BY27" s="44"/>
      <c r="BZ27" s="5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4"/>
      <c r="BN28" s="44"/>
      <c r="BO28" s="44"/>
      <c r="BP28" s="44"/>
      <c r="BQ28" s="44"/>
      <c r="BR28" s="44"/>
      <c r="BS28" s="44"/>
      <c r="BT28" s="44"/>
      <c r="BU28" s="44"/>
      <c r="BV28" s="44"/>
      <c r="BW28" s="44"/>
      <c r="BX28" s="44"/>
      <c r="BY28" s="44"/>
      <c r="BZ28" s="5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4"/>
      <c r="BN29" s="44"/>
      <c r="BO29" s="44"/>
      <c r="BP29" s="44"/>
      <c r="BQ29" s="44"/>
      <c r="BR29" s="44"/>
      <c r="BS29" s="44"/>
      <c r="BT29" s="44"/>
      <c r="BU29" s="44"/>
      <c r="BV29" s="44"/>
      <c r="BW29" s="44"/>
      <c r="BX29" s="44"/>
      <c r="BY29" s="44"/>
      <c r="BZ29" s="5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4"/>
      <c r="BN30" s="44"/>
      <c r="BO30" s="44"/>
      <c r="BP30" s="44"/>
      <c r="BQ30" s="44"/>
      <c r="BR30" s="44"/>
      <c r="BS30" s="44"/>
      <c r="BT30" s="44"/>
      <c r="BU30" s="44"/>
      <c r="BV30" s="44"/>
      <c r="BW30" s="44"/>
      <c r="BX30" s="44"/>
      <c r="BY30" s="44"/>
      <c r="BZ30" s="5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4"/>
      <c r="BN31" s="44"/>
      <c r="BO31" s="44"/>
      <c r="BP31" s="44"/>
      <c r="BQ31" s="44"/>
      <c r="BR31" s="44"/>
      <c r="BS31" s="44"/>
      <c r="BT31" s="44"/>
      <c r="BU31" s="44"/>
      <c r="BV31" s="44"/>
      <c r="BW31" s="44"/>
      <c r="BX31" s="44"/>
      <c r="BY31" s="44"/>
      <c r="BZ31" s="5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4"/>
      <c r="BN32" s="44"/>
      <c r="BO32" s="44"/>
      <c r="BP32" s="44"/>
      <c r="BQ32" s="44"/>
      <c r="BR32" s="44"/>
      <c r="BS32" s="44"/>
      <c r="BT32" s="44"/>
      <c r="BU32" s="44"/>
      <c r="BV32" s="44"/>
      <c r="BW32" s="44"/>
      <c r="BX32" s="44"/>
      <c r="BY32" s="44"/>
      <c r="BZ32" s="5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4"/>
      <c r="BN33" s="44"/>
      <c r="BO33" s="44"/>
      <c r="BP33" s="44"/>
      <c r="BQ33" s="44"/>
      <c r="BR33" s="44"/>
      <c r="BS33" s="44"/>
      <c r="BT33" s="44"/>
      <c r="BU33" s="44"/>
      <c r="BV33" s="44"/>
      <c r="BW33" s="44"/>
      <c r="BX33" s="44"/>
      <c r="BY33" s="44"/>
      <c r="BZ33" s="56"/>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4"/>
      <c r="BN34" s="44"/>
      <c r="BO34" s="44"/>
      <c r="BP34" s="44"/>
      <c r="BQ34" s="44"/>
      <c r="BR34" s="44"/>
      <c r="BS34" s="44"/>
      <c r="BT34" s="44"/>
      <c r="BU34" s="44"/>
      <c r="BV34" s="44"/>
      <c r="BW34" s="44"/>
      <c r="BX34" s="44"/>
      <c r="BY34" s="44"/>
      <c r="BZ34" s="56"/>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4"/>
      <c r="BN35" s="44"/>
      <c r="BO35" s="44"/>
      <c r="BP35" s="44"/>
      <c r="BQ35" s="44"/>
      <c r="BR35" s="44"/>
      <c r="BS35" s="44"/>
      <c r="BT35" s="44"/>
      <c r="BU35" s="44"/>
      <c r="BV35" s="44"/>
      <c r="BW35" s="44"/>
      <c r="BX35" s="44"/>
      <c r="BY35" s="44"/>
      <c r="BZ35" s="5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4"/>
      <c r="BN36" s="44"/>
      <c r="BO36" s="44"/>
      <c r="BP36" s="44"/>
      <c r="BQ36" s="44"/>
      <c r="BR36" s="44"/>
      <c r="BS36" s="44"/>
      <c r="BT36" s="44"/>
      <c r="BU36" s="44"/>
      <c r="BV36" s="44"/>
      <c r="BW36" s="44"/>
      <c r="BX36" s="44"/>
      <c r="BY36" s="44"/>
      <c r="BZ36" s="5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4"/>
      <c r="BN37" s="44"/>
      <c r="BO37" s="44"/>
      <c r="BP37" s="44"/>
      <c r="BQ37" s="44"/>
      <c r="BR37" s="44"/>
      <c r="BS37" s="44"/>
      <c r="BT37" s="44"/>
      <c r="BU37" s="44"/>
      <c r="BV37" s="44"/>
      <c r="BW37" s="44"/>
      <c r="BX37" s="44"/>
      <c r="BY37" s="44"/>
      <c r="BZ37" s="5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4"/>
      <c r="BN38" s="44"/>
      <c r="BO38" s="44"/>
      <c r="BP38" s="44"/>
      <c r="BQ38" s="44"/>
      <c r="BR38" s="44"/>
      <c r="BS38" s="44"/>
      <c r="BT38" s="44"/>
      <c r="BU38" s="44"/>
      <c r="BV38" s="44"/>
      <c r="BW38" s="44"/>
      <c r="BX38" s="44"/>
      <c r="BY38" s="44"/>
      <c r="BZ38" s="5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4"/>
      <c r="BN39" s="44"/>
      <c r="BO39" s="44"/>
      <c r="BP39" s="44"/>
      <c r="BQ39" s="44"/>
      <c r="BR39" s="44"/>
      <c r="BS39" s="44"/>
      <c r="BT39" s="44"/>
      <c r="BU39" s="44"/>
      <c r="BV39" s="44"/>
      <c r="BW39" s="44"/>
      <c r="BX39" s="44"/>
      <c r="BY39" s="44"/>
      <c r="BZ39" s="5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4"/>
      <c r="BN40" s="44"/>
      <c r="BO40" s="44"/>
      <c r="BP40" s="44"/>
      <c r="BQ40" s="44"/>
      <c r="BR40" s="44"/>
      <c r="BS40" s="44"/>
      <c r="BT40" s="44"/>
      <c r="BU40" s="44"/>
      <c r="BV40" s="44"/>
      <c r="BW40" s="44"/>
      <c r="BX40" s="44"/>
      <c r="BY40" s="44"/>
      <c r="BZ40" s="5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4"/>
      <c r="BN41" s="44"/>
      <c r="BO41" s="44"/>
      <c r="BP41" s="44"/>
      <c r="BQ41" s="44"/>
      <c r="BR41" s="44"/>
      <c r="BS41" s="44"/>
      <c r="BT41" s="44"/>
      <c r="BU41" s="44"/>
      <c r="BV41" s="44"/>
      <c r="BW41" s="44"/>
      <c r="BX41" s="44"/>
      <c r="BY41" s="44"/>
      <c r="BZ41" s="5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4"/>
      <c r="BN42" s="44"/>
      <c r="BO42" s="44"/>
      <c r="BP42" s="44"/>
      <c r="BQ42" s="44"/>
      <c r="BR42" s="44"/>
      <c r="BS42" s="44"/>
      <c r="BT42" s="44"/>
      <c r="BU42" s="44"/>
      <c r="BV42" s="44"/>
      <c r="BW42" s="44"/>
      <c r="BX42" s="44"/>
      <c r="BY42" s="44"/>
      <c r="BZ42" s="5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4"/>
      <c r="BN43" s="44"/>
      <c r="BO43" s="44"/>
      <c r="BP43" s="44"/>
      <c r="BQ43" s="44"/>
      <c r="BR43" s="44"/>
      <c r="BS43" s="44"/>
      <c r="BT43" s="44"/>
      <c r="BU43" s="44"/>
      <c r="BV43" s="44"/>
      <c r="BW43" s="44"/>
      <c r="BX43" s="44"/>
      <c r="BY43" s="44"/>
      <c r="BZ43" s="5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3"/>
      <c r="BN44" s="43"/>
      <c r="BO44" s="43"/>
      <c r="BP44" s="43"/>
      <c r="BQ44" s="43"/>
      <c r="BR44" s="43"/>
      <c r="BS44" s="43"/>
      <c r="BT44" s="43"/>
      <c r="BU44" s="43"/>
      <c r="BV44" s="43"/>
      <c r="BW44" s="43"/>
      <c r="BX44" s="43"/>
      <c r="BY44" s="43"/>
      <c r="BZ44" s="57"/>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48</v>
      </c>
      <c r="BM45" s="41"/>
      <c r="BN45" s="41"/>
      <c r="BO45" s="41"/>
      <c r="BP45" s="41"/>
      <c r="BQ45" s="41"/>
      <c r="BR45" s="41"/>
      <c r="BS45" s="41"/>
      <c r="BT45" s="41"/>
      <c r="BU45" s="41"/>
      <c r="BV45" s="41"/>
      <c r="BW45" s="41"/>
      <c r="BX45" s="41"/>
      <c r="BY45" s="41"/>
      <c r="BZ45" s="5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2"/>
      <c r="BN46" s="42"/>
      <c r="BO46" s="42"/>
      <c r="BP46" s="42"/>
      <c r="BQ46" s="42"/>
      <c r="BR46" s="42"/>
      <c r="BS46" s="42"/>
      <c r="BT46" s="42"/>
      <c r="BU46" s="42"/>
      <c r="BV46" s="42"/>
      <c r="BW46" s="42"/>
      <c r="BX46" s="42"/>
      <c r="BY46" s="42"/>
      <c r="BZ46" s="5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5" t="s">
        <v>112</v>
      </c>
      <c r="BM47" s="46"/>
      <c r="BN47" s="46"/>
      <c r="BO47" s="46"/>
      <c r="BP47" s="46"/>
      <c r="BQ47" s="46"/>
      <c r="BR47" s="46"/>
      <c r="BS47" s="46"/>
      <c r="BT47" s="46"/>
      <c r="BU47" s="46"/>
      <c r="BV47" s="46"/>
      <c r="BW47" s="46"/>
      <c r="BX47" s="46"/>
      <c r="BY47" s="46"/>
      <c r="BZ47" s="58"/>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5"/>
      <c r="BM48" s="46"/>
      <c r="BN48" s="46"/>
      <c r="BO48" s="46"/>
      <c r="BP48" s="46"/>
      <c r="BQ48" s="46"/>
      <c r="BR48" s="46"/>
      <c r="BS48" s="46"/>
      <c r="BT48" s="46"/>
      <c r="BU48" s="46"/>
      <c r="BV48" s="46"/>
      <c r="BW48" s="46"/>
      <c r="BX48" s="46"/>
      <c r="BY48" s="46"/>
      <c r="BZ48" s="58"/>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5"/>
      <c r="BM49" s="46"/>
      <c r="BN49" s="46"/>
      <c r="BO49" s="46"/>
      <c r="BP49" s="46"/>
      <c r="BQ49" s="46"/>
      <c r="BR49" s="46"/>
      <c r="BS49" s="46"/>
      <c r="BT49" s="46"/>
      <c r="BU49" s="46"/>
      <c r="BV49" s="46"/>
      <c r="BW49" s="46"/>
      <c r="BX49" s="46"/>
      <c r="BY49" s="46"/>
      <c r="BZ49" s="58"/>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5"/>
      <c r="BM50" s="46"/>
      <c r="BN50" s="46"/>
      <c r="BO50" s="46"/>
      <c r="BP50" s="46"/>
      <c r="BQ50" s="46"/>
      <c r="BR50" s="46"/>
      <c r="BS50" s="46"/>
      <c r="BT50" s="46"/>
      <c r="BU50" s="46"/>
      <c r="BV50" s="46"/>
      <c r="BW50" s="46"/>
      <c r="BX50" s="46"/>
      <c r="BY50" s="46"/>
      <c r="BZ50" s="58"/>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5"/>
      <c r="BM51" s="46"/>
      <c r="BN51" s="46"/>
      <c r="BO51" s="46"/>
      <c r="BP51" s="46"/>
      <c r="BQ51" s="46"/>
      <c r="BR51" s="46"/>
      <c r="BS51" s="46"/>
      <c r="BT51" s="46"/>
      <c r="BU51" s="46"/>
      <c r="BV51" s="46"/>
      <c r="BW51" s="46"/>
      <c r="BX51" s="46"/>
      <c r="BY51" s="46"/>
      <c r="BZ51" s="58"/>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5"/>
      <c r="BM52" s="46"/>
      <c r="BN52" s="46"/>
      <c r="BO52" s="46"/>
      <c r="BP52" s="46"/>
      <c r="BQ52" s="46"/>
      <c r="BR52" s="46"/>
      <c r="BS52" s="46"/>
      <c r="BT52" s="46"/>
      <c r="BU52" s="46"/>
      <c r="BV52" s="46"/>
      <c r="BW52" s="46"/>
      <c r="BX52" s="46"/>
      <c r="BY52" s="46"/>
      <c r="BZ52" s="58"/>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5"/>
      <c r="BM53" s="46"/>
      <c r="BN53" s="46"/>
      <c r="BO53" s="46"/>
      <c r="BP53" s="46"/>
      <c r="BQ53" s="46"/>
      <c r="BR53" s="46"/>
      <c r="BS53" s="46"/>
      <c r="BT53" s="46"/>
      <c r="BU53" s="46"/>
      <c r="BV53" s="46"/>
      <c r="BW53" s="46"/>
      <c r="BX53" s="46"/>
      <c r="BY53" s="46"/>
      <c r="BZ53" s="58"/>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5"/>
      <c r="BM54" s="46"/>
      <c r="BN54" s="46"/>
      <c r="BO54" s="46"/>
      <c r="BP54" s="46"/>
      <c r="BQ54" s="46"/>
      <c r="BR54" s="46"/>
      <c r="BS54" s="46"/>
      <c r="BT54" s="46"/>
      <c r="BU54" s="46"/>
      <c r="BV54" s="46"/>
      <c r="BW54" s="46"/>
      <c r="BX54" s="46"/>
      <c r="BY54" s="46"/>
      <c r="BZ54" s="58"/>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5"/>
      <c r="BM55" s="46"/>
      <c r="BN55" s="46"/>
      <c r="BO55" s="46"/>
      <c r="BP55" s="46"/>
      <c r="BQ55" s="46"/>
      <c r="BR55" s="46"/>
      <c r="BS55" s="46"/>
      <c r="BT55" s="46"/>
      <c r="BU55" s="46"/>
      <c r="BV55" s="46"/>
      <c r="BW55" s="46"/>
      <c r="BX55" s="46"/>
      <c r="BY55" s="46"/>
      <c r="BZ55" s="58"/>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5"/>
      <c r="BM56" s="46"/>
      <c r="BN56" s="46"/>
      <c r="BO56" s="46"/>
      <c r="BP56" s="46"/>
      <c r="BQ56" s="46"/>
      <c r="BR56" s="46"/>
      <c r="BS56" s="46"/>
      <c r="BT56" s="46"/>
      <c r="BU56" s="46"/>
      <c r="BV56" s="46"/>
      <c r="BW56" s="46"/>
      <c r="BX56" s="46"/>
      <c r="BY56" s="46"/>
      <c r="BZ56" s="58"/>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5"/>
      <c r="BM57" s="46"/>
      <c r="BN57" s="46"/>
      <c r="BO57" s="46"/>
      <c r="BP57" s="46"/>
      <c r="BQ57" s="46"/>
      <c r="BR57" s="46"/>
      <c r="BS57" s="46"/>
      <c r="BT57" s="46"/>
      <c r="BU57" s="46"/>
      <c r="BV57" s="46"/>
      <c r="BW57" s="46"/>
      <c r="BX57" s="46"/>
      <c r="BY57" s="46"/>
      <c r="BZ57" s="58"/>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5"/>
      <c r="BM58" s="46"/>
      <c r="BN58" s="46"/>
      <c r="BO58" s="46"/>
      <c r="BP58" s="46"/>
      <c r="BQ58" s="46"/>
      <c r="BR58" s="46"/>
      <c r="BS58" s="46"/>
      <c r="BT58" s="46"/>
      <c r="BU58" s="46"/>
      <c r="BV58" s="46"/>
      <c r="BW58" s="46"/>
      <c r="BX58" s="46"/>
      <c r="BY58" s="46"/>
      <c r="BZ58" s="58"/>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5"/>
      <c r="BM59" s="46"/>
      <c r="BN59" s="46"/>
      <c r="BO59" s="46"/>
      <c r="BP59" s="46"/>
      <c r="BQ59" s="46"/>
      <c r="BR59" s="46"/>
      <c r="BS59" s="46"/>
      <c r="BT59" s="46"/>
      <c r="BU59" s="46"/>
      <c r="BV59" s="46"/>
      <c r="BW59" s="46"/>
      <c r="BX59" s="46"/>
      <c r="BY59" s="46"/>
      <c r="BZ59" s="58"/>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5"/>
      <c r="BM60" s="46"/>
      <c r="BN60" s="46"/>
      <c r="BO60" s="46"/>
      <c r="BP60" s="46"/>
      <c r="BQ60" s="46"/>
      <c r="BR60" s="46"/>
      <c r="BS60" s="46"/>
      <c r="BT60" s="46"/>
      <c r="BU60" s="46"/>
      <c r="BV60" s="46"/>
      <c r="BW60" s="46"/>
      <c r="BX60" s="46"/>
      <c r="BY60" s="46"/>
      <c r="BZ60" s="58"/>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5"/>
      <c r="BM61" s="46"/>
      <c r="BN61" s="46"/>
      <c r="BO61" s="46"/>
      <c r="BP61" s="46"/>
      <c r="BQ61" s="46"/>
      <c r="BR61" s="46"/>
      <c r="BS61" s="46"/>
      <c r="BT61" s="46"/>
      <c r="BU61" s="46"/>
      <c r="BV61" s="46"/>
      <c r="BW61" s="46"/>
      <c r="BX61" s="46"/>
      <c r="BY61" s="46"/>
      <c r="BZ61" s="58"/>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5"/>
      <c r="BM62" s="46"/>
      <c r="BN62" s="46"/>
      <c r="BO62" s="46"/>
      <c r="BP62" s="46"/>
      <c r="BQ62" s="46"/>
      <c r="BR62" s="46"/>
      <c r="BS62" s="46"/>
      <c r="BT62" s="46"/>
      <c r="BU62" s="46"/>
      <c r="BV62" s="46"/>
      <c r="BW62" s="46"/>
      <c r="BX62" s="46"/>
      <c r="BY62" s="46"/>
      <c r="BZ62" s="58"/>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6"/>
      <c r="BM63" s="45"/>
      <c r="BN63" s="45"/>
      <c r="BO63" s="45"/>
      <c r="BP63" s="45"/>
      <c r="BQ63" s="45"/>
      <c r="BR63" s="45"/>
      <c r="BS63" s="45"/>
      <c r="BT63" s="45"/>
      <c r="BU63" s="45"/>
      <c r="BV63" s="45"/>
      <c r="BW63" s="45"/>
      <c r="BX63" s="45"/>
      <c r="BY63" s="45"/>
      <c r="BZ63" s="59"/>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41"/>
      <c r="BN64" s="41"/>
      <c r="BO64" s="41"/>
      <c r="BP64" s="41"/>
      <c r="BQ64" s="41"/>
      <c r="BR64" s="41"/>
      <c r="BS64" s="41"/>
      <c r="BT64" s="41"/>
      <c r="BU64" s="41"/>
      <c r="BV64" s="41"/>
      <c r="BW64" s="41"/>
      <c r="BX64" s="41"/>
      <c r="BY64" s="41"/>
      <c r="BZ64" s="5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2"/>
      <c r="BN65" s="42"/>
      <c r="BO65" s="42"/>
      <c r="BP65" s="42"/>
      <c r="BQ65" s="42"/>
      <c r="BR65" s="42"/>
      <c r="BS65" s="42"/>
      <c r="BT65" s="42"/>
      <c r="BU65" s="42"/>
      <c r="BV65" s="42"/>
      <c r="BW65" s="42"/>
      <c r="BX65" s="42"/>
      <c r="BY65" s="42"/>
      <c r="BZ65" s="5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113</v>
      </c>
      <c r="BM66" s="44"/>
      <c r="BN66" s="44"/>
      <c r="BO66" s="44"/>
      <c r="BP66" s="44"/>
      <c r="BQ66" s="44"/>
      <c r="BR66" s="44"/>
      <c r="BS66" s="44"/>
      <c r="BT66" s="44"/>
      <c r="BU66" s="44"/>
      <c r="BV66" s="44"/>
      <c r="BW66" s="44"/>
      <c r="BX66" s="44"/>
      <c r="BY66" s="44"/>
      <c r="BZ66" s="56"/>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4"/>
      <c r="BN67" s="44"/>
      <c r="BO67" s="44"/>
      <c r="BP67" s="44"/>
      <c r="BQ67" s="44"/>
      <c r="BR67" s="44"/>
      <c r="BS67" s="44"/>
      <c r="BT67" s="44"/>
      <c r="BU67" s="44"/>
      <c r="BV67" s="44"/>
      <c r="BW67" s="44"/>
      <c r="BX67" s="44"/>
      <c r="BY67" s="44"/>
      <c r="BZ67" s="56"/>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4"/>
      <c r="BN68" s="44"/>
      <c r="BO68" s="44"/>
      <c r="BP68" s="44"/>
      <c r="BQ68" s="44"/>
      <c r="BR68" s="44"/>
      <c r="BS68" s="44"/>
      <c r="BT68" s="44"/>
      <c r="BU68" s="44"/>
      <c r="BV68" s="44"/>
      <c r="BW68" s="44"/>
      <c r="BX68" s="44"/>
      <c r="BY68" s="44"/>
      <c r="BZ68" s="56"/>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4"/>
      <c r="BN69" s="44"/>
      <c r="BO69" s="44"/>
      <c r="BP69" s="44"/>
      <c r="BQ69" s="44"/>
      <c r="BR69" s="44"/>
      <c r="BS69" s="44"/>
      <c r="BT69" s="44"/>
      <c r="BU69" s="44"/>
      <c r="BV69" s="44"/>
      <c r="BW69" s="44"/>
      <c r="BX69" s="44"/>
      <c r="BY69" s="44"/>
      <c r="BZ69" s="56"/>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4"/>
      <c r="BN70" s="44"/>
      <c r="BO70" s="44"/>
      <c r="BP70" s="44"/>
      <c r="BQ70" s="44"/>
      <c r="BR70" s="44"/>
      <c r="BS70" s="44"/>
      <c r="BT70" s="44"/>
      <c r="BU70" s="44"/>
      <c r="BV70" s="44"/>
      <c r="BW70" s="44"/>
      <c r="BX70" s="44"/>
      <c r="BY70" s="44"/>
      <c r="BZ70" s="56"/>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4"/>
      <c r="BN71" s="44"/>
      <c r="BO71" s="44"/>
      <c r="BP71" s="44"/>
      <c r="BQ71" s="44"/>
      <c r="BR71" s="44"/>
      <c r="BS71" s="44"/>
      <c r="BT71" s="44"/>
      <c r="BU71" s="44"/>
      <c r="BV71" s="44"/>
      <c r="BW71" s="44"/>
      <c r="BX71" s="44"/>
      <c r="BY71" s="44"/>
      <c r="BZ71" s="56"/>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4"/>
      <c r="BN72" s="44"/>
      <c r="BO72" s="44"/>
      <c r="BP72" s="44"/>
      <c r="BQ72" s="44"/>
      <c r="BR72" s="44"/>
      <c r="BS72" s="44"/>
      <c r="BT72" s="44"/>
      <c r="BU72" s="44"/>
      <c r="BV72" s="44"/>
      <c r="BW72" s="44"/>
      <c r="BX72" s="44"/>
      <c r="BY72" s="44"/>
      <c r="BZ72" s="56"/>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4"/>
      <c r="BN73" s="44"/>
      <c r="BO73" s="44"/>
      <c r="BP73" s="44"/>
      <c r="BQ73" s="44"/>
      <c r="BR73" s="44"/>
      <c r="BS73" s="44"/>
      <c r="BT73" s="44"/>
      <c r="BU73" s="44"/>
      <c r="BV73" s="44"/>
      <c r="BW73" s="44"/>
      <c r="BX73" s="44"/>
      <c r="BY73" s="44"/>
      <c r="BZ73" s="56"/>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4"/>
      <c r="BN74" s="44"/>
      <c r="BO74" s="44"/>
      <c r="BP74" s="44"/>
      <c r="BQ74" s="44"/>
      <c r="BR74" s="44"/>
      <c r="BS74" s="44"/>
      <c r="BT74" s="44"/>
      <c r="BU74" s="44"/>
      <c r="BV74" s="44"/>
      <c r="BW74" s="44"/>
      <c r="BX74" s="44"/>
      <c r="BY74" s="44"/>
      <c r="BZ74" s="56"/>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4"/>
      <c r="BN75" s="44"/>
      <c r="BO75" s="44"/>
      <c r="BP75" s="44"/>
      <c r="BQ75" s="44"/>
      <c r="BR75" s="44"/>
      <c r="BS75" s="44"/>
      <c r="BT75" s="44"/>
      <c r="BU75" s="44"/>
      <c r="BV75" s="44"/>
      <c r="BW75" s="44"/>
      <c r="BX75" s="44"/>
      <c r="BY75" s="44"/>
      <c r="BZ75" s="56"/>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4"/>
      <c r="BN76" s="44"/>
      <c r="BO76" s="44"/>
      <c r="BP76" s="44"/>
      <c r="BQ76" s="44"/>
      <c r="BR76" s="44"/>
      <c r="BS76" s="44"/>
      <c r="BT76" s="44"/>
      <c r="BU76" s="44"/>
      <c r="BV76" s="44"/>
      <c r="BW76" s="44"/>
      <c r="BX76" s="44"/>
      <c r="BY76" s="44"/>
      <c r="BZ76" s="56"/>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4"/>
      <c r="BN77" s="44"/>
      <c r="BO77" s="44"/>
      <c r="BP77" s="44"/>
      <c r="BQ77" s="44"/>
      <c r="BR77" s="44"/>
      <c r="BS77" s="44"/>
      <c r="BT77" s="44"/>
      <c r="BU77" s="44"/>
      <c r="BV77" s="44"/>
      <c r="BW77" s="44"/>
      <c r="BX77" s="44"/>
      <c r="BY77" s="44"/>
      <c r="BZ77" s="56"/>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4"/>
      <c r="BN78" s="44"/>
      <c r="BO78" s="44"/>
      <c r="BP78" s="44"/>
      <c r="BQ78" s="44"/>
      <c r="BR78" s="44"/>
      <c r="BS78" s="44"/>
      <c r="BT78" s="44"/>
      <c r="BU78" s="44"/>
      <c r="BV78" s="44"/>
      <c r="BW78" s="44"/>
      <c r="BX78" s="44"/>
      <c r="BY78" s="44"/>
      <c r="BZ78" s="56"/>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4"/>
      <c r="BN79" s="44"/>
      <c r="BO79" s="44"/>
      <c r="BP79" s="44"/>
      <c r="BQ79" s="44"/>
      <c r="BR79" s="44"/>
      <c r="BS79" s="44"/>
      <c r="BT79" s="44"/>
      <c r="BU79" s="44"/>
      <c r="BV79" s="44"/>
      <c r="BW79" s="44"/>
      <c r="BX79" s="44"/>
      <c r="BY79" s="44"/>
      <c r="BZ79" s="56"/>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4"/>
      <c r="BN80" s="44"/>
      <c r="BO80" s="44"/>
      <c r="BP80" s="44"/>
      <c r="BQ80" s="44"/>
      <c r="BR80" s="44"/>
      <c r="BS80" s="44"/>
      <c r="BT80" s="44"/>
      <c r="BU80" s="44"/>
      <c r="BV80" s="44"/>
      <c r="BW80" s="44"/>
      <c r="BX80" s="44"/>
      <c r="BY80" s="44"/>
      <c r="BZ80" s="56"/>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4"/>
      <c r="BN81" s="44"/>
      <c r="BO81" s="44"/>
      <c r="BP81" s="44"/>
      <c r="BQ81" s="44"/>
      <c r="BR81" s="44"/>
      <c r="BS81" s="44"/>
      <c r="BT81" s="44"/>
      <c r="BU81" s="44"/>
      <c r="BV81" s="44"/>
      <c r="BW81" s="44"/>
      <c r="BX81" s="44"/>
      <c r="BY81" s="44"/>
      <c r="BZ81" s="56"/>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3"/>
      <c r="BN82" s="43"/>
      <c r="BO82" s="43"/>
      <c r="BP82" s="43"/>
      <c r="BQ82" s="43"/>
      <c r="BR82" s="43"/>
      <c r="BS82" s="43"/>
      <c r="BT82" s="43"/>
      <c r="BU82" s="43"/>
      <c r="BV82" s="43"/>
      <c r="BW82" s="43"/>
      <c r="BX82" s="43"/>
      <c r="BY82" s="43"/>
      <c r="BZ82" s="57"/>
    </row>
    <row r="83" spans="1:78">
      <c r="C83" s="18"/>
    </row>
    <row r="84" spans="1:78" hidden="1">
      <c r="B84" s="12" t="s">
        <v>49</v>
      </c>
      <c r="C84" s="12"/>
      <c r="D84" s="12"/>
      <c r="E84" s="12" t="s">
        <v>51</v>
      </c>
      <c r="F84" s="12" t="s">
        <v>53</v>
      </c>
      <c r="G84" s="12" t="s">
        <v>54</v>
      </c>
      <c r="H84" s="12" t="s">
        <v>47</v>
      </c>
      <c r="I84" s="12" t="s">
        <v>5</v>
      </c>
      <c r="J84" s="12" t="s">
        <v>29</v>
      </c>
      <c r="K84" s="12" t="s">
        <v>55</v>
      </c>
      <c r="L84" s="12" t="s">
        <v>57</v>
      </c>
      <c r="M84" s="12" t="s">
        <v>35</v>
      </c>
      <c r="N84" s="12" t="s">
        <v>58</v>
      </c>
      <c r="O84" s="12" t="s">
        <v>60</v>
      </c>
    </row>
    <row r="85" spans="1:78" hidden="1">
      <c r="B85" s="12"/>
      <c r="C85" s="12"/>
      <c r="D85" s="12"/>
      <c r="E85" s="12" t="str">
        <f>データ!AH6</f>
        <v>【73.42】</v>
      </c>
      <c r="F85" s="12" t="s">
        <v>42</v>
      </c>
      <c r="G85" s="12" t="s">
        <v>42</v>
      </c>
      <c r="H85" s="12" t="str">
        <f>データ!BO6</f>
        <v>【940.88】</v>
      </c>
      <c r="I85" s="12" t="str">
        <f>データ!BZ6</f>
        <v>【54.59】</v>
      </c>
      <c r="J85" s="12" t="str">
        <f>データ!CK6</f>
        <v>【301.20】</v>
      </c>
      <c r="K85" s="12" t="str">
        <f>データ!CV6</f>
        <v>【56.42】</v>
      </c>
      <c r="L85" s="12" t="str">
        <f>データ!DG6</f>
        <v>【71.01】</v>
      </c>
      <c r="M85" s="12" t="s">
        <v>42</v>
      </c>
      <c r="N85" s="12" t="s">
        <v>42</v>
      </c>
      <c r="O85" s="12" t="str">
        <f>データ!EN6</f>
        <v>【0.58】</v>
      </c>
    </row>
  </sheetData>
  <sheetProtection algorithmName="SHA-512" hashValue="GJF/MSxG+QVTY6X2aCa+AZm2KajytLZxjU1VFMGwcOugq3ubmURo2VDzbsAK79T+MpLgNgaLFTQWzXM6+KEGPA==" saltValue="GZKHsFl01dSrt21jaMcVv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52</v>
      </c>
      <c r="E1" s="70"/>
      <c r="F1" s="70"/>
      <c r="G1" s="70"/>
      <c r="H1" s="70"/>
      <c r="I1" s="70"/>
      <c r="J1" s="70"/>
      <c r="K1" s="70"/>
      <c r="L1" s="70"/>
      <c r="M1" s="70"/>
      <c r="N1" s="70"/>
      <c r="O1" s="70"/>
      <c r="P1" s="70"/>
      <c r="Q1" s="70"/>
      <c r="R1" s="70"/>
      <c r="S1" s="70"/>
      <c r="T1" s="70"/>
      <c r="U1" s="70"/>
      <c r="V1" s="70"/>
      <c r="W1" s="70"/>
      <c r="X1" s="70">
        <v>1</v>
      </c>
      <c r="Y1" s="70">
        <v>1</v>
      </c>
      <c r="Z1" s="70">
        <v>1</v>
      </c>
      <c r="AA1" s="70">
        <v>1</v>
      </c>
      <c r="AB1" s="70">
        <v>1</v>
      </c>
      <c r="AC1" s="70">
        <v>1</v>
      </c>
      <c r="AD1" s="70">
        <v>1</v>
      </c>
      <c r="AE1" s="70">
        <v>1</v>
      </c>
      <c r="AF1" s="70">
        <v>1</v>
      </c>
      <c r="AG1" s="70">
        <v>1</v>
      </c>
      <c r="AH1" s="70"/>
      <c r="AI1" s="70">
        <v>1</v>
      </c>
      <c r="AJ1" s="70">
        <v>1</v>
      </c>
      <c r="AK1" s="70">
        <v>1</v>
      </c>
      <c r="AL1" s="70">
        <v>1</v>
      </c>
      <c r="AM1" s="70">
        <v>1</v>
      </c>
      <c r="AN1" s="70">
        <v>1</v>
      </c>
      <c r="AO1" s="70">
        <v>1</v>
      </c>
      <c r="AP1" s="70">
        <v>1</v>
      </c>
      <c r="AQ1" s="70">
        <v>1</v>
      </c>
      <c r="AR1" s="70">
        <v>1</v>
      </c>
      <c r="AS1" s="70"/>
      <c r="AT1" s="70">
        <v>1</v>
      </c>
      <c r="AU1" s="70">
        <v>1</v>
      </c>
      <c r="AV1" s="70">
        <v>1</v>
      </c>
      <c r="AW1" s="70">
        <v>1</v>
      </c>
      <c r="AX1" s="70">
        <v>1</v>
      </c>
      <c r="AY1" s="70">
        <v>1</v>
      </c>
      <c r="AZ1" s="70">
        <v>1</v>
      </c>
      <c r="BA1" s="70">
        <v>1</v>
      </c>
      <c r="BB1" s="70">
        <v>1</v>
      </c>
      <c r="BC1" s="70">
        <v>1</v>
      </c>
      <c r="BD1" s="70"/>
      <c r="BE1" s="70">
        <v>1</v>
      </c>
      <c r="BF1" s="70">
        <v>1</v>
      </c>
      <c r="BG1" s="70">
        <v>1</v>
      </c>
      <c r="BH1" s="70">
        <v>1</v>
      </c>
      <c r="BI1" s="70">
        <v>1</v>
      </c>
      <c r="BJ1" s="70">
        <v>1</v>
      </c>
      <c r="BK1" s="70">
        <v>1</v>
      </c>
      <c r="BL1" s="70">
        <v>1</v>
      </c>
      <c r="BM1" s="70">
        <v>1</v>
      </c>
      <c r="BN1" s="70">
        <v>1</v>
      </c>
      <c r="BO1" s="70"/>
      <c r="BP1" s="70">
        <v>1</v>
      </c>
      <c r="BQ1" s="70">
        <v>1</v>
      </c>
      <c r="BR1" s="70">
        <v>1</v>
      </c>
      <c r="BS1" s="70">
        <v>1</v>
      </c>
      <c r="BT1" s="70">
        <v>1</v>
      </c>
      <c r="BU1" s="70">
        <v>1</v>
      </c>
      <c r="BV1" s="70">
        <v>1</v>
      </c>
      <c r="BW1" s="70">
        <v>1</v>
      </c>
      <c r="BX1" s="70">
        <v>1</v>
      </c>
      <c r="BY1" s="70">
        <v>1</v>
      </c>
      <c r="BZ1" s="70"/>
      <c r="CA1" s="70">
        <v>1</v>
      </c>
      <c r="CB1" s="70">
        <v>1</v>
      </c>
      <c r="CC1" s="70">
        <v>1</v>
      </c>
      <c r="CD1" s="70">
        <v>1</v>
      </c>
      <c r="CE1" s="70">
        <v>1</v>
      </c>
      <c r="CF1" s="70">
        <v>1</v>
      </c>
      <c r="CG1" s="70">
        <v>1</v>
      </c>
      <c r="CH1" s="70">
        <v>1</v>
      </c>
      <c r="CI1" s="70">
        <v>1</v>
      </c>
      <c r="CJ1" s="70">
        <v>1</v>
      </c>
      <c r="CK1" s="70"/>
      <c r="CL1" s="70">
        <v>1</v>
      </c>
      <c r="CM1" s="70">
        <v>1</v>
      </c>
      <c r="CN1" s="70">
        <v>1</v>
      </c>
      <c r="CO1" s="70">
        <v>1</v>
      </c>
      <c r="CP1" s="70">
        <v>1</v>
      </c>
      <c r="CQ1" s="70">
        <v>1</v>
      </c>
      <c r="CR1" s="70">
        <v>1</v>
      </c>
      <c r="CS1" s="70">
        <v>1</v>
      </c>
      <c r="CT1" s="70">
        <v>1</v>
      </c>
      <c r="CU1" s="70">
        <v>1</v>
      </c>
      <c r="CV1" s="70"/>
      <c r="CW1" s="70">
        <v>1</v>
      </c>
      <c r="CX1" s="70">
        <v>1</v>
      </c>
      <c r="CY1" s="70">
        <v>1</v>
      </c>
      <c r="CZ1" s="70">
        <v>1</v>
      </c>
      <c r="DA1" s="70">
        <v>1</v>
      </c>
      <c r="DB1" s="70">
        <v>1</v>
      </c>
      <c r="DC1" s="70">
        <v>1</v>
      </c>
      <c r="DD1" s="70">
        <v>1</v>
      </c>
      <c r="DE1" s="70">
        <v>1</v>
      </c>
      <c r="DF1" s="70">
        <v>1</v>
      </c>
      <c r="DG1" s="70"/>
      <c r="DH1" s="70">
        <v>1</v>
      </c>
      <c r="DI1" s="70">
        <v>1</v>
      </c>
      <c r="DJ1" s="70">
        <v>1</v>
      </c>
      <c r="DK1" s="70">
        <v>1</v>
      </c>
      <c r="DL1" s="70">
        <v>1</v>
      </c>
      <c r="DM1" s="70">
        <v>1</v>
      </c>
      <c r="DN1" s="70">
        <v>1</v>
      </c>
      <c r="DO1" s="70">
        <v>1</v>
      </c>
      <c r="DP1" s="70">
        <v>1</v>
      </c>
      <c r="DQ1" s="70">
        <v>1</v>
      </c>
      <c r="DR1" s="70"/>
      <c r="DS1" s="70">
        <v>1</v>
      </c>
      <c r="DT1" s="70">
        <v>1</v>
      </c>
      <c r="DU1" s="70">
        <v>1</v>
      </c>
      <c r="DV1" s="70">
        <v>1</v>
      </c>
      <c r="DW1" s="70">
        <v>1</v>
      </c>
      <c r="DX1" s="70">
        <v>1</v>
      </c>
      <c r="DY1" s="70">
        <v>1</v>
      </c>
      <c r="DZ1" s="70">
        <v>1</v>
      </c>
      <c r="EA1" s="70">
        <v>1</v>
      </c>
      <c r="EB1" s="70">
        <v>1</v>
      </c>
      <c r="EC1" s="70"/>
      <c r="ED1" s="70">
        <v>1</v>
      </c>
      <c r="EE1" s="70">
        <v>1</v>
      </c>
      <c r="EF1" s="70">
        <v>1</v>
      </c>
      <c r="EG1" s="70">
        <v>1</v>
      </c>
      <c r="EH1" s="70">
        <v>1</v>
      </c>
      <c r="EI1" s="70">
        <v>1</v>
      </c>
      <c r="EJ1" s="70">
        <v>1</v>
      </c>
      <c r="EK1" s="70">
        <v>1</v>
      </c>
      <c r="EL1" s="70">
        <v>1</v>
      </c>
      <c r="EM1" s="70">
        <v>1</v>
      </c>
      <c r="EN1" s="70"/>
    </row>
    <row r="2" spans="1:144">
      <c r="A2" s="61" t="s">
        <v>61</v>
      </c>
      <c r="B2" s="61">
        <f t="shared" ref="B2:EN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row>
    <row r="3" spans="1:144">
      <c r="A3" s="61" t="s">
        <v>21</v>
      </c>
      <c r="B3" s="63" t="s">
        <v>56</v>
      </c>
      <c r="C3" s="63" t="s">
        <v>16</v>
      </c>
      <c r="D3" s="63" t="s">
        <v>62</v>
      </c>
      <c r="E3" s="63" t="s">
        <v>40</v>
      </c>
      <c r="F3" s="63" t="s">
        <v>39</v>
      </c>
      <c r="G3" s="63" t="s">
        <v>28</v>
      </c>
      <c r="H3" s="71" t="s">
        <v>32</v>
      </c>
      <c r="I3" s="74"/>
      <c r="J3" s="74"/>
      <c r="K3" s="74"/>
      <c r="L3" s="74"/>
      <c r="M3" s="74"/>
      <c r="N3" s="74"/>
      <c r="O3" s="74"/>
      <c r="P3" s="74"/>
      <c r="Q3" s="74"/>
      <c r="R3" s="74"/>
      <c r="S3" s="74"/>
      <c r="T3" s="74"/>
      <c r="U3" s="74"/>
      <c r="V3" s="74"/>
      <c r="W3" s="78"/>
      <c r="X3" s="80" t="s">
        <v>59</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61" t="s">
        <v>63</v>
      </c>
      <c r="B4" s="64"/>
      <c r="C4" s="64"/>
      <c r="D4" s="64"/>
      <c r="E4" s="64"/>
      <c r="F4" s="64"/>
      <c r="G4" s="64"/>
      <c r="H4" s="72"/>
      <c r="I4" s="75"/>
      <c r="J4" s="75"/>
      <c r="K4" s="75"/>
      <c r="L4" s="75"/>
      <c r="M4" s="75"/>
      <c r="N4" s="75"/>
      <c r="O4" s="75"/>
      <c r="P4" s="75"/>
      <c r="Q4" s="75"/>
      <c r="R4" s="75"/>
      <c r="S4" s="75"/>
      <c r="T4" s="75"/>
      <c r="U4" s="75"/>
      <c r="V4" s="75"/>
      <c r="W4" s="79"/>
      <c r="X4" s="81" t="s">
        <v>27</v>
      </c>
      <c r="Y4" s="81"/>
      <c r="Z4" s="81"/>
      <c r="AA4" s="81"/>
      <c r="AB4" s="81"/>
      <c r="AC4" s="81"/>
      <c r="AD4" s="81"/>
      <c r="AE4" s="81"/>
      <c r="AF4" s="81"/>
      <c r="AG4" s="81"/>
      <c r="AH4" s="81"/>
      <c r="AI4" s="81" t="s">
        <v>50</v>
      </c>
      <c r="AJ4" s="81"/>
      <c r="AK4" s="81"/>
      <c r="AL4" s="81"/>
      <c r="AM4" s="81"/>
      <c r="AN4" s="81"/>
      <c r="AO4" s="81"/>
      <c r="AP4" s="81"/>
      <c r="AQ4" s="81"/>
      <c r="AR4" s="81"/>
      <c r="AS4" s="81"/>
      <c r="AT4" s="81" t="s">
        <v>44</v>
      </c>
      <c r="AU4" s="81"/>
      <c r="AV4" s="81"/>
      <c r="AW4" s="81"/>
      <c r="AX4" s="81"/>
      <c r="AY4" s="81"/>
      <c r="AZ4" s="81"/>
      <c r="BA4" s="81"/>
      <c r="BB4" s="81"/>
      <c r="BC4" s="81"/>
      <c r="BD4" s="81"/>
      <c r="BE4" s="81" t="s">
        <v>65</v>
      </c>
      <c r="BF4" s="81"/>
      <c r="BG4" s="81"/>
      <c r="BH4" s="81"/>
      <c r="BI4" s="81"/>
      <c r="BJ4" s="81"/>
      <c r="BK4" s="81"/>
      <c r="BL4" s="81"/>
      <c r="BM4" s="81"/>
      <c r="BN4" s="81"/>
      <c r="BO4" s="81"/>
      <c r="BP4" s="81" t="s">
        <v>37</v>
      </c>
      <c r="BQ4" s="81"/>
      <c r="BR4" s="81"/>
      <c r="BS4" s="81"/>
      <c r="BT4" s="81"/>
      <c r="BU4" s="81"/>
      <c r="BV4" s="81"/>
      <c r="BW4" s="81"/>
      <c r="BX4" s="81"/>
      <c r="BY4" s="81"/>
      <c r="BZ4" s="81"/>
      <c r="CA4" s="81" t="s">
        <v>66</v>
      </c>
      <c r="CB4" s="81"/>
      <c r="CC4" s="81"/>
      <c r="CD4" s="81"/>
      <c r="CE4" s="81"/>
      <c r="CF4" s="81"/>
      <c r="CG4" s="81"/>
      <c r="CH4" s="81"/>
      <c r="CI4" s="81"/>
      <c r="CJ4" s="81"/>
      <c r="CK4" s="81"/>
      <c r="CL4" s="81" t="s">
        <v>1</v>
      </c>
      <c r="CM4" s="81"/>
      <c r="CN4" s="81"/>
      <c r="CO4" s="81"/>
      <c r="CP4" s="81"/>
      <c r="CQ4" s="81"/>
      <c r="CR4" s="81"/>
      <c r="CS4" s="81"/>
      <c r="CT4" s="81"/>
      <c r="CU4" s="81"/>
      <c r="CV4" s="81"/>
      <c r="CW4" s="81" t="s">
        <v>67</v>
      </c>
      <c r="CX4" s="81"/>
      <c r="CY4" s="81"/>
      <c r="CZ4" s="81"/>
      <c r="DA4" s="81"/>
      <c r="DB4" s="81"/>
      <c r="DC4" s="81"/>
      <c r="DD4" s="81"/>
      <c r="DE4" s="81"/>
      <c r="DF4" s="81"/>
      <c r="DG4" s="81"/>
      <c r="DH4" s="81" t="s">
        <v>68</v>
      </c>
      <c r="DI4" s="81"/>
      <c r="DJ4" s="81"/>
      <c r="DK4" s="81"/>
      <c r="DL4" s="81"/>
      <c r="DM4" s="81"/>
      <c r="DN4" s="81"/>
      <c r="DO4" s="81"/>
      <c r="DP4" s="81"/>
      <c r="DQ4" s="81"/>
      <c r="DR4" s="81"/>
      <c r="DS4" s="81" t="s">
        <v>64</v>
      </c>
      <c r="DT4" s="81"/>
      <c r="DU4" s="81"/>
      <c r="DV4" s="81"/>
      <c r="DW4" s="81"/>
      <c r="DX4" s="81"/>
      <c r="DY4" s="81"/>
      <c r="DZ4" s="81"/>
      <c r="EA4" s="81"/>
      <c r="EB4" s="81"/>
      <c r="EC4" s="81"/>
      <c r="ED4" s="81" t="s">
        <v>69</v>
      </c>
      <c r="EE4" s="81"/>
      <c r="EF4" s="81"/>
      <c r="EG4" s="81"/>
      <c r="EH4" s="81"/>
      <c r="EI4" s="81"/>
      <c r="EJ4" s="81"/>
      <c r="EK4" s="81"/>
      <c r="EL4" s="81"/>
      <c r="EM4" s="81"/>
      <c r="EN4" s="81"/>
    </row>
    <row r="5" spans="1:144">
      <c r="A5" s="61" t="s">
        <v>30</v>
      </c>
      <c r="B5" s="65"/>
      <c r="C5" s="65"/>
      <c r="D5" s="65"/>
      <c r="E5" s="65"/>
      <c r="F5" s="65"/>
      <c r="G5" s="65"/>
      <c r="H5" s="73" t="s">
        <v>15</v>
      </c>
      <c r="I5" s="73" t="s">
        <v>70</v>
      </c>
      <c r="J5" s="73" t="s">
        <v>71</v>
      </c>
      <c r="K5" s="73" t="s">
        <v>72</v>
      </c>
      <c r="L5" s="73" t="s">
        <v>73</v>
      </c>
      <c r="M5" s="73" t="s">
        <v>74</v>
      </c>
      <c r="N5" s="73" t="s">
        <v>75</v>
      </c>
      <c r="O5" s="73" t="s">
        <v>76</v>
      </c>
      <c r="P5" s="73" t="s">
        <v>77</v>
      </c>
      <c r="Q5" s="73" t="s">
        <v>78</v>
      </c>
      <c r="R5" s="73" t="s">
        <v>79</v>
      </c>
      <c r="S5" s="73" t="s">
        <v>80</v>
      </c>
      <c r="T5" s="73" t="s">
        <v>0</v>
      </c>
      <c r="U5" s="73" t="s">
        <v>81</v>
      </c>
      <c r="V5" s="73" t="s">
        <v>82</v>
      </c>
      <c r="W5" s="73" t="s">
        <v>83</v>
      </c>
      <c r="X5" s="73" t="s">
        <v>84</v>
      </c>
      <c r="Y5" s="73" t="s">
        <v>85</v>
      </c>
      <c r="Z5" s="73" t="s">
        <v>86</v>
      </c>
      <c r="AA5" s="73" t="s">
        <v>87</v>
      </c>
      <c r="AB5" s="73" t="s">
        <v>88</v>
      </c>
      <c r="AC5" s="73" t="s">
        <v>90</v>
      </c>
      <c r="AD5" s="73" t="s">
        <v>91</v>
      </c>
      <c r="AE5" s="73" t="s">
        <v>92</v>
      </c>
      <c r="AF5" s="73" t="s">
        <v>93</v>
      </c>
      <c r="AG5" s="73" t="s">
        <v>94</v>
      </c>
      <c r="AH5" s="73" t="s">
        <v>49</v>
      </c>
      <c r="AI5" s="73" t="s">
        <v>84</v>
      </c>
      <c r="AJ5" s="73" t="s">
        <v>85</v>
      </c>
      <c r="AK5" s="73" t="s">
        <v>86</v>
      </c>
      <c r="AL5" s="73" t="s">
        <v>87</v>
      </c>
      <c r="AM5" s="73" t="s">
        <v>88</v>
      </c>
      <c r="AN5" s="73" t="s">
        <v>90</v>
      </c>
      <c r="AO5" s="73" t="s">
        <v>91</v>
      </c>
      <c r="AP5" s="73" t="s">
        <v>92</v>
      </c>
      <c r="AQ5" s="73" t="s">
        <v>93</v>
      </c>
      <c r="AR5" s="73" t="s">
        <v>94</v>
      </c>
      <c r="AS5" s="73" t="s">
        <v>89</v>
      </c>
      <c r="AT5" s="73" t="s">
        <v>84</v>
      </c>
      <c r="AU5" s="73" t="s">
        <v>85</v>
      </c>
      <c r="AV5" s="73" t="s">
        <v>86</v>
      </c>
      <c r="AW5" s="73" t="s">
        <v>87</v>
      </c>
      <c r="AX5" s="73" t="s">
        <v>88</v>
      </c>
      <c r="AY5" s="73" t="s">
        <v>90</v>
      </c>
      <c r="AZ5" s="73" t="s">
        <v>91</v>
      </c>
      <c r="BA5" s="73" t="s">
        <v>92</v>
      </c>
      <c r="BB5" s="73" t="s">
        <v>93</v>
      </c>
      <c r="BC5" s="73" t="s">
        <v>94</v>
      </c>
      <c r="BD5" s="73" t="s">
        <v>89</v>
      </c>
      <c r="BE5" s="73" t="s">
        <v>84</v>
      </c>
      <c r="BF5" s="73" t="s">
        <v>85</v>
      </c>
      <c r="BG5" s="73" t="s">
        <v>86</v>
      </c>
      <c r="BH5" s="73" t="s">
        <v>87</v>
      </c>
      <c r="BI5" s="73" t="s">
        <v>88</v>
      </c>
      <c r="BJ5" s="73" t="s">
        <v>90</v>
      </c>
      <c r="BK5" s="73" t="s">
        <v>91</v>
      </c>
      <c r="BL5" s="73" t="s">
        <v>92</v>
      </c>
      <c r="BM5" s="73" t="s">
        <v>93</v>
      </c>
      <c r="BN5" s="73" t="s">
        <v>94</v>
      </c>
      <c r="BO5" s="73" t="s">
        <v>89</v>
      </c>
      <c r="BP5" s="73" t="s">
        <v>84</v>
      </c>
      <c r="BQ5" s="73" t="s">
        <v>85</v>
      </c>
      <c r="BR5" s="73" t="s">
        <v>86</v>
      </c>
      <c r="BS5" s="73" t="s">
        <v>87</v>
      </c>
      <c r="BT5" s="73" t="s">
        <v>88</v>
      </c>
      <c r="BU5" s="73" t="s">
        <v>90</v>
      </c>
      <c r="BV5" s="73" t="s">
        <v>91</v>
      </c>
      <c r="BW5" s="73" t="s">
        <v>92</v>
      </c>
      <c r="BX5" s="73" t="s">
        <v>93</v>
      </c>
      <c r="BY5" s="73" t="s">
        <v>94</v>
      </c>
      <c r="BZ5" s="73" t="s">
        <v>89</v>
      </c>
      <c r="CA5" s="73" t="s">
        <v>84</v>
      </c>
      <c r="CB5" s="73" t="s">
        <v>85</v>
      </c>
      <c r="CC5" s="73" t="s">
        <v>86</v>
      </c>
      <c r="CD5" s="73" t="s">
        <v>87</v>
      </c>
      <c r="CE5" s="73" t="s">
        <v>88</v>
      </c>
      <c r="CF5" s="73" t="s">
        <v>90</v>
      </c>
      <c r="CG5" s="73" t="s">
        <v>91</v>
      </c>
      <c r="CH5" s="73" t="s">
        <v>92</v>
      </c>
      <c r="CI5" s="73" t="s">
        <v>93</v>
      </c>
      <c r="CJ5" s="73" t="s">
        <v>94</v>
      </c>
      <c r="CK5" s="73" t="s">
        <v>89</v>
      </c>
      <c r="CL5" s="73" t="s">
        <v>84</v>
      </c>
      <c r="CM5" s="73" t="s">
        <v>85</v>
      </c>
      <c r="CN5" s="73" t="s">
        <v>86</v>
      </c>
      <c r="CO5" s="73" t="s">
        <v>87</v>
      </c>
      <c r="CP5" s="73" t="s">
        <v>88</v>
      </c>
      <c r="CQ5" s="73" t="s">
        <v>90</v>
      </c>
      <c r="CR5" s="73" t="s">
        <v>91</v>
      </c>
      <c r="CS5" s="73" t="s">
        <v>92</v>
      </c>
      <c r="CT5" s="73" t="s">
        <v>93</v>
      </c>
      <c r="CU5" s="73" t="s">
        <v>94</v>
      </c>
      <c r="CV5" s="73" t="s">
        <v>89</v>
      </c>
      <c r="CW5" s="73" t="s">
        <v>84</v>
      </c>
      <c r="CX5" s="73" t="s">
        <v>85</v>
      </c>
      <c r="CY5" s="73" t="s">
        <v>86</v>
      </c>
      <c r="CZ5" s="73" t="s">
        <v>87</v>
      </c>
      <c r="DA5" s="73" t="s">
        <v>88</v>
      </c>
      <c r="DB5" s="73" t="s">
        <v>90</v>
      </c>
      <c r="DC5" s="73" t="s">
        <v>91</v>
      </c>
      <c r="DD5" s="73" t="s">
        <v>92</v>
      </c>
      <c r="DE5" s="73" t="s">
        <v>93</v>
      </c>
      <c r="DF5" s="73" t="s">
        <v>94</v>
      </c>
      <c r="DG5" s="73" t="s">
        <v>89</v>
      </c>
      <c r="DH5" s="73" t="s">
        <v>84</v>
      </c>
      <c r="DI5" s="73" t="s">
        <v>85</v>
      </c>
      <c r="DJ5" s="73" t="s">
        <v>86</v>
      </c>
      <c r="DK5" s="73" t="s">
        <v>87</v>
      </c>
      <c r="DL5" s="73" t="s">
        <v>88</v>
      </c>
      <c r="DM5" s="73" t="s">
        <v>90</v>
      </c>
      <c r="DN5" s="73" t="s">
        <v>91</v>
      </c>
      <c r="DO5" s="73" t="s">
        <v>92</v>
      </c>
      <c r="DP5" s="73" t="s">
        <v>93</v>
      </c>
      <c r="DQ5" s="73" t="s">
        <v>94</v>
      </c>
      <c r="DR5" s="73" t="s">
        <v>89</v>
      </c>
      <c r="DS5" s="73" t="s">
        <v>84</v>
      </c>
      <c r="DT5" s="73" t="s">
        <v>85</v>
      </c>
      <c r="DU5" s="73" t="s">
        <v>86</v>
      </c>
      <c r="DV5" s="73" t="s">
        <v>87</v>
      </c>
      <c r="DW5" s="73" t="s">
        <v>88</v>
      </c>
      <c r="DX5" s="73" t="s">
        <v>90</v>
      </c>
      <c r="DY5" s="73" t="s">
        <v>91</v>
      </c>
      <c r="DZ5" s="73" t="s">
        <v>92</v>
      </c>
      <c r="EA5" s="73" t="s">
        <v>93</v>
      </c>
      <c r="EB5" s="73" t="s">
        <v>94</v>
      </c>
      <c r="EC5" s="73" t="s">
        <v>89</v>
      </c>
      <c r="ED5" s="73" t="s">
        <v>84</v>
      </c>
      <c r="EE5" s="73" t="s">
        <v>85</v>
      </c>
      <c r="EF5" s="73" t="s">
        <v>86</v>
      </c>
      <c r="EG5" s="73" t="s">
        <v>87</v>
      </c>
      <c r="EH5" s="73" t="s">
        <v>88</v>
      </c>
      <c r="EI5" s="73" t="s">
        <v>90</v>
      </c>
      <c r="EJ5" s="73" t="s">
        <v>91</v>
      </c>
      <c r="EK5" s="73" t="s">
        <v>92</v>
      </c>
      <c r="EL5" s="73" t="s">
        <v>93</v>
      </c>
      <c r="EM5" s="73" t="s">
        <v>94</v>
      </c>
      <c r="EN5" s="73" t="s">
        <v>89</v>
      </c>
    </row>
    <row r="6" spans="1:144" s="60" customFormat="1">
      <c r="A6" s="61" t="s">
        <v>95</v>
      </c>
      <c r="B6" s="66">
        <f t="shared" ref="B6:W6" si="1">B7</f>
        <v>2021</v>
      </c>
      <c r="C6" s="66">
        <f t="shared" si="1"/>
        <v>224294</v>
      </c>
      <c r="D6" s="66">
        <f t="shared" si="1"/>
        <v>47</v>
      </c>
      <c r="E6" s="66">
        <f t="shared" si="1"/>
        <v>1</v>
      </c>
      <c r="F6" s="66">
        <f t="shared" si="1"/>
        <v>0</v>
      </c>
      <c r="G6" s="66">
        <f t="shared" si="1"/>
        <v>0</v>
      </c>
      <c r="H6" s="66" t="str">
        <f t="shared" si="1"/>
        <v>静岡県　川根本町</v>
      </c>
      <c r="I6" s="66" t="str">
        <f t="shared" si="1"/>
        <v>法非適用</v>
      </c>
      <c r="J6" s="66" t="str">
        <f t="shared" si="1"/>
        <v>水道事業</v>
      </c>
      <c r="K6" s="66" t="str">
        <f t="shared" si="1"/>
        <v>簡易水道事業</v>
      </c>
      <c r="L6" s="66" t="str">
        <f t="shared" si="1"/>
        <v>D2</v>
      </c>
      <c r="M6" s="66" t="str">
        <f t="shared" si="1"/>
        <v>非設置</v>
      </c>
      <c r="N6" s="76" t="str">
        <f t="shared" si="1"/>
        <v>-</v>
      </c>
      <c r="O6" s="76" t="str">
        <f t="shared" si="1"/>
        <v>該当数値なし</v>
      </c>
      <c r="P6" s="76">
        <f t="shared" si="1"/>
        <v>93.52</v>
      </c>
      <c r="Q6" s="76">
        <f t="shared" si="1"/>
        <v>2815</v>
      </c>
      <c r="R6" s="76">
        <f t="shared" si="1"/>
        <v>6258</v>
      </c>
      <c r="S6" s="76">
        <f t="shared" si="1"/>
        <v>496.88</v>
      </c>
      <c r="T6" s="76">
        <f t="shared" si="1"/>
        <v>12.59</v>
      </c>
      <c r="U6" s="76">
        <f t="shared" si="1"/>
        <v>5772</v>
      </c>
      <c r="V6" s="76">
        <f t="shared" si="1"/>
        <v>10.95</v>
      </c>
      <c r="W6" s="76">
        <f t="shared" si="1"/>
        <v>527.12</v>
      </c>
      <c r="X6" s="82">
        <f t="shared" ref="X6:AG6" si="2">IF(X7="",NA(),X7)</f>
        <v>80.73</v>
      </c>
      <c r="Y6" s="82">
        <f t="shared" si="2"/>
        <v>81.040000000000006</v>
      </c>
      <c r="Z6" s="82">
        <f t="shared" si="2"/>
        <v>81.48</v>
      </c>
      <c r="AA6" s="82">
        <f t="shared" si="2"/>
        <v>88.68</v>
      </c>
      <c r="AB6" s="82">
        <f t="shared" si="2"/>
        <v>92.79</v>
      </c>
      <c r="AC6" s="82">
        <f t="shared" si="2"/>
        <v>73.959999999999994</v>
      </c>
      <c r="AD6" s="82">
        <f t="shared" si="2"/>
        <v>75.010000000000005</v>
      </c>
      <c r="AE6" s="82">
        <f t="shared" si="2"/>
        <v>72.760000000000005</v>
      </c>
      <c r="AF6" s="82">
        <f t="shared" si="2"/>
        <v>82.57</v>
      </c>
      <c r="AG6" s="82">
        <f t="shared" si="2"/>
        <v>81.17</v>
      </c>
      <c r="AH6" s="76" t="str">
        <f>IF(AH7="","",IF(AH7="-","【-】","【"&amp;SUBSTITUTE(TEXT(AH7,"#,##0.00"),"-","△")&amp;"】"))</f>
        <v>【73.42】</v>
      </c>
      <c r="AI6" s="76" t="e">
        <f t="shared" ref="AI6:AR6" si="3">IF(AI7="",NA(),AI7)</f>
        <v>#N/A</v>
      </c>
      <c r="AJ6" s="76" t="e">
        <f t="shared" si="3"/>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str">
        <f>IF(AS7="","",IF(AS7="-","【-】","【"&amp;SUBSTITUTE(TEXT(AS7,"#,##0.00"),"-","△")&amp;"】"))</f>
        <v/>
      </c>
      <c r="AT6" s="76" t="e">
        <f t="shared" ref="AT6:BC6" si="4">IF(AT7="",NA(),AT7)</f>
        <v>#N/A</v>
      </c>
      <c r="AU6" s="76" t="e">
        <f t="shared" si="4"/>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str">
        <f>IF(BD7="","",IF(BD7="-","【-】","【"&amp;SUBSTITUTE(TEXT(BD7,"#,##0.00"),"-","△")&amp;"】"))</f>
        <v/>
      </c>
      <c r="BE6" s="82">
        <f t="shared" ref="BE6:BN6" si="5">IF(BE7="",NA(),BE7)</f>
        <v>512.1</v>
      </c>
      <c r="BF6" s="82">
        <f t="shared" si="5"/>
        <v>503.78</v>
      </c>
      <c r="BG6" s="82">
        <f t="shared" si="5"/>
        <v>597.66999999999996</v>
      </c>
      <c r="BH6" s="82">
        <f t="shared" si="5"/>
        <v>610.55999999999995</v>
      </c>
      <c r="BI6" s="82">
        <f t="shared" si="5"/>
        <v>742.77</v>
      </c>
      <c r="BJ6" s="82">
        <f t="shared" si="5"/>
        <v>1295.06</v>
      </c>
      <c r="BK6" s="82">
        <f t="shared" si="5"/>
        <v>1168.7</v>
      </c>
      <c r="BL6" s="82">
        <f t="shared" si="5"/>
        <v>1245.46</v>
      </c>
      <c r="BM6" s="82">
        <f t="shared" si="5"/>
        <v>834.1</v>
      </c>
      <c r="BN6" s="82">
        <f t="shared" si="5"/>
        <v>853.42</v>
      </c>
      <c r="BO6" s="76" t="str">
        <f>IF(BO7="","",IF(BO7="-","【-】","【"&amp;SUBSTITUTE(TEXT(BO7,"#,##0.00"),"-","△")&amp;"】"))</f>
        <v>【940.88】</v>
      </c>
      <c r="BP6" s="82">
        <f t="shared" ref="BP6:BY6" si="6">IF(BP7="",NA(),BP7)</f>
        <v>68.61</v>
      </c>
      <c r="BQ6" s="82">
        <f t="shared" si="6"/>
        <v>69.41</v>
      </c>
      <c r="BR6" s="82">
        <f t="shared" si="6"/>
        <v>73.650000000000006</v>
      </c>
      <c r="BS6" s="82">
        <f t="shared" si="6"/>
        <v>78.459999999999994</v>
      </c>
      <c r="BT6" s="82">
        <f t="shared" si="6"/>
        <v>60.41</v>
      </c>
      <c r="BU6" s="82">
        <f t="shared" si="6"/>
        <v>53.29</v>
      </c>
      <c r="BV6" s="82">
        <f t="shared" si="6"/>
        <v>53.59</v>
      </c>
      <c r="BW6" s="82">
        <f t="shared" si="6"/>
        <v>51.08</v>
      </c>
      <c r="BX6" s="82">
        <f t="shared" si="6"/>
        <v>64.44</v>
      </c>
      <c r="BY6" s="82">
        <f t="shared" si="6"/>
        <v>60.53</v>
      </c>
      <c r="BZ6" s="76" t="str">
        <f>IF(BZ7="","",IF(BZ7="-","【-】","【"&amp;SUBSTITUTE(TEXT(BZ7,"#,##0.00"),"-","△")&amp;"】"))</f>
        <v>【54.59】</v>
      </c>
      <c r="CA6" s="82">
        <f t="shared" ref="CA6:CJ6" si="7">IF(CA7="",NA(),CA7)</f>
        <v>198.89</v>
      </c>
      <c r="CB6" s="82">
        <f t="shared" si="7"/>
        <v>191.7</v>
      </c>
      <c r="CC6" s="82">
        <f t="shared" si="7"/>
        <v>177.49</v>
      </c>
      <c r="CD6" s="82">
        <f t="shared" si="7"/>
        <v>172.89</v>
      </c>
      <c r="CE6" s="82">
        <f t="shared" si="7"/>
        <v>202.5</v>
      </c>
      <c r="CF6" s="82">
        <f t="shared" si="7"/>
        <v>259.02</v>
      </c>
      <c r="CG6" s="82">
        <f t="shared" si="7"/>
        <v>259.79000000000002</v>
      </c>
      <c r="CH6" s="82">
        <f t="shared" si="7"/>
        <v>262.13</v>
      </c>
      <c r="CI6" s="82">
        <f t="shared" si="7"/>
        <v>197.14</v>
      </c>
      <c r="CJ6" s="82">
        <f t="shared" si="7"/>
        <v>210.72</v>
      </c>
      <c r="CK6" s="76" t="str">
        <f>IF(CK7="","",IF(CK7="-","【-】","【"&amp;SUBSTITUTE(TEXT(CK7,"#,##0.00"),"-","△")&amp;"】"))</f>
        <v>【301.20】</v>
      </c>
      <c r="CL6" s="82">
        <f t="shared" ref="CL6:CU6" si="8">IF(CL7="",NA(),CL7)</f>
        <v>43.14</v>
      </c>
      <c r="CM6" s="82">
        <f t="shared" si="8"/>
        <v>43.14</v>
      </c>
      <c r="CN6" s="82">
        <f t="shared" si="8"/>
        <v>43.02</v>
      </c>
      <c r="CO6" s="82">
        <f t="shared" si="8"/>
        <v>43.14</v>
      </c>
      <c r="CP6" s="82">
        <f t="shared" si="8"/>
        <v>43.57</v>
      </c>
      <c r="CQ6" s="82">
        <f t="shared" si="8"/>
        <v>56.65</v>
      </c>
      <c r="CR6" s="82">
        <f t="shared" si="8"/>
        <v>56.41</v>
      </c>
      <c r="CS6" s="82">
        <f t="shared" si="8"/>
        <v>54.9</v>
      </c>
      <c r="CT6" s="82">
        <f t="shared" si="8"/>
        <v>55.7</v>
      </c>
      <c r="CU6" s="82">
        <f t="shared" si="8"/>
        <v>54.87</v>
      </c>
      <c r="CV6" s="76" t="str">
        <f>IF(CV7="","",IF(CV7="-","【-】","【"&amp;SUBSTITUTE(TEXT(CV7,"#,##0.00"),"-","△")&amp;"】"))</f>
        <v>【56.42】</v>
      </c>
      <c r="CW6" s="82">
        <f t="shared" ref="CW6:DF6" si="9">IF(CW7="",NA(),CW7)</f>
        <v>76.13</v>
      </c>
      <c r="CX6" s="82">
        <f t="shared" si="9"/>
        <v>75.260000000000005</v>
      </c>
      <c r="CY6" s="82">
        <f t="shared" si="9"/>
        <v>75.260000000000005</v>
      </c>
      <c r="CZ6" s="82">
        <f t="shared" si="9"/>
        <v>72.930000000000007</v>
      </c>
      <c r="DA6" s="82">
        <f t="shared" si="9"/>
        <v>69.95</v>
      </c>
      <c r="DB6" s="82">
        <f t="shared" si="9"/>
        <v>76.13</v>
      </c>
      <c r="DC6" s="82">
        <f t="shared" si="9"/>
        <v>75.12</v>
      </c>
      <c r="DD6" s="82">
        <f t="shared" si="9"/>
        <v>74.27</v>
      </c>
      <c r="DE6" s="82">
        <f t="shared" si="9"/>
        <v>71.81</v>
      </c>
      <c r="DF6" s="82">
        <f t="shared" si="9"/>
        <v>71.819999999999993</v>
      </c>
      <c r="DG6" s="76" t="str">
        <f>IF(DG7="","",IF(DG7="-","【-】","【"&amp;SUBSTITUTE(TEXT(DG7,"#,##0.00"),"-","△")&amp;"】"))</f>
        <v>【71.01】</v>
      </c>
      <c r="DH6" s="76" t="e">
        <f t="shared" ref="DH6:DQ6" si="10">IF(DH7="",NA(),DH7)</f>
        <v>#N/A</v>
      </c>
      <c r="DI6" s="76" t="e">
        <f t="shared" si="10"/>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str">
        <f>IF(DR7="","",IF(DR7="-","【-】","【"&amp;SUBSTITUTE(TEXT(DR7,"#,##0.00"),"-","△")&amp;"】"))</f>
        <v/>
      </c>
      <c r="DS6" s="76" t="e">
        <f t="shared" ref="DS6:EB6" si="11">IF(DS7="",NA(),DS7)</f>
        <v>#N/A</v>
      </c>
      <c r="DT6" s="76" t="e">
        <f t="shared" si="11"/>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str">
        <f>IF(EC7="","",IF(EC7="-","【-】","【"&amp;SUBSTITUTE(TEXT(EC7,"#,##0.00"),"-","△")&amp;"】"))</f>
        <v/>
      </c>
      <c r="ED6" s="82">
        <f t="shared" ref="ED6:EM6" si="12">IF(ED7="",NA(),ED7)</f>
        <v>5.e-002</v>
      </c>
      <c r="EE6" s="76">
        <f t="shared" si="12"/>
        <v>0</v>
      </c>
      <c r="EF6" s="82">
        <f t="shared" si="12"/>
        <v>4.e-002</v>
      </c>
      <c r="EG6" s="82">
        <f t="shared" si="12"/>
        <v>9.e-002</v>
      </c>
      <c r="EH6" s="82">
        <f t="shared" si="12"/>
        <v>9.e-002</v>
      </c>
      <c r="EI6" s="82">
        <f t="shared" si="12"/>
        <v>0.96</v>
      </c>
      <c r="EJ6" s="82">
        <f t="shared" si="12"/>
        <v>0.65</v>
      </c>
      <c r="EK6" s="82">
        <f t="shared" si="12"/>
        <v>0.52</v>
      </c>
      <c r="EL6" s="82">
        <f t="shared" si="12"/>
        <v>1.48</v>
      </c>
      <c r="EM6" s="82">
        <f t="shared" si="12"/>
        <v>0.45</v>
      </c>
      <c r="EN6" s="76" t="str">
        <f>IF(EN7="","",IF(EN7="-","【-】","【"&amp;SUBSTITUTE(TEXT(EN7,"#,##0.00"),"-","△")&amp;"】"))</f>
        <v>【0.58】</v>
      </c>
    </row>
    <row r="7" spans="1:144" s="60" customFormat="1">
      <c r="A7" s="61"/>
      <c r="B7" s="67">
        <v>2021</v>
      </c>
      <c r="C7" s="67">
        <v>224294</v>
      </c>
      <c r="D7" s="67">
        <v>47</v>
      </c>
      <c r="E7" s="67">
        <v>1</v>
      </c>
      <c r="F7" s="67">
        <v>0</v>
      </c>
      <c r="G7" s="67">
        <v>0</v>
      </c>
      <c r="H7" s="67" t="s">
        <v>96</v>
      </c>
      <c r="I7" s="67" t="s">
        <v>97</v>
      </c>
      <c r="J7" s="67" t="s">
        <v>98</v>
      </c>
      <c r="K7" s="67" t="s">
        <v>99</v>
      </c>
      <c r="L7" s="67" t="s">
        <v>100</v>
      </c>
      <c r="M7" s="67" t="s">
        <v>12</v>
      </c>
      <c r="N7" s="77" t="s">
        <v>42</v>
      </c>
      <c r="O7" s="77" t="s">
        <v>101</v>
      </c>
      <c r="P7" s="77">
        <v>93.52</v>
      </c>
      <c r="Q7" s="77">
        <v>2815</v>
      </c>
      <c r="R7" s="77">
        <v>6258</v>
      </c>
      <c r="S7" s="77">
        <v>496.88</v>
      </c>
      <c r="T7" s="77">
        <v>12.59</v>
      </c>
      <c r="U7" s="77">
        <v>5772</v>
      </c>
      <c r="V7" s="77">
        <v>10.95</v>
      </c>
      <c r="W7" s="77">
        <v>527.12</v>
      </c>
      <c r="X7" s="77">
        <v>80.73</v>
      </c>
      <c r="Y7" s="77">
        <v>81.040000000000006</v>
      </c>
      <c r="Z7" s="77">
        <v>81.48</v>
      </c>
      <c r="AA7" s="77">
        <v>88.68</v>
      </c>
      <c r="AB7" s="77">
        <v>92.79</v>
      </c>
      <c r="AC7" s="77">
        <v>73.959999999999994</v>
      </c>
      <c r="AD7" s="77">
        <v>75.010000000000005</v>
      </c>
      <c r="AE7" s="77">
        <v>72.760000000000005</v>
      </c>
      <c r="AF7" s="77">
        <v>82.57</v>
      </c>
      <c r="AG7" s="77">
        <v>81.17</v>
      </c>
      <c r="AH7" s="77">
        <v>73.42</v>
      </c>
      <c r="AI7" s="77"/>
      <c r="AJ7" s="77"/>
      <c r="AK7" s="77"/>
      <c r="AL7" s="77"/>
      <c r="AM7" s="77"/>
      <c r="AN7" s="77"/>
      <c r="AO7" s="77"/>
      <c r="AP7" s="77"/>
      <c r="AQ7" s="77"/>
      <c r="AR7" s="77"/>
      <c r="AS7" s="77"/>
      <c r="AT7" s="77"/>
      <c r="AU7" s="77"/>
      <c r="AV7" s="77"/>
      <c r="AW7" s="77"/>
      <c r="AX7" s="77"/>
      <c r="AY7" s="77"/>
      <c r="AZ7" s="77"/>
      <c r="BA7" s="77"/>
      <c r="BB7" s="77"/>
      <c r="BC7" s="77"/>
      <c r="BD7" s="77"/>
      <c r="BE7" s="77">
        <v>512.1</v>
      </c>
      <c r="BF7" s="77">
        <v>503.78</v>
      </c>
      <c r="BG7" s="77">
        <v>597.66999999999996</v>
      </c>
      <c r="BH7" s="77">
        <v>610.55999999999995</v>
      </c>
      <c r="BI7" s="77">
        <v>742.77</v>
      </c>
      <c r="BJ7" s="77">
        <v>1295.06</v>
      </c>
      <c r="BK7" s="77">
        <v>1168.7</v>
      </c>
      <c r="BL7" s="77">
        <v>1245.46</v>
      </c>
      <c r="BM7" s="77">
        <v>834.1</v>
      </c>
      <c r="BN7" s="77">
        <v>853.42</v>
      </c>
      <c r="BO7" s="77">
        <v>940.88</v>
      </c>
      <c r="BP7" s="77">
        <v>68.61</v>
      </c>
      <c r="BQ7" s="77">
        <v>69.41</v>
      </c>
      <c r="BR7" s="77">
        <v>73.650000000000006</v>
      </c>
      <c r="BS7" s="77">
        <v>78.459999999999994</v>
      </c>
      <c r="BT7" s="77">
        <v>60.41</v>
      </c>
      <c r="BU7" s="77">
        <v>53.29</v>
      </c>
      <c r="BV7" s="77">
        <v>53.59</v>
      </c>
      <c r="BW7" s="77">
        <v>51.08</v>
      </c>
      <c r="BX7" s="77">
        <v>64.44</v>
      </c>
      <c r="BY7" s="77">
        <v>60.53</v>
      </c>
      <c r="BZ7" s="77">
        <v>54.59</v>
      </c>
      <c r="CA7" s="77">
        <v>198.89</v>
      </c>
      <c r="CB7" s="77">
        <v>191.7</v>
      </c>
      <c r="CC7" s="77">
        <v>177.49</v>
      </c>
      <c r="CD7" s="77">
        <v>172.89</v>
      </c>
      <c r="CE7" s="77">
        <v>202.5</v>
      </c>
      <c r="CF7" s="77">
        <v>259.02</v>
      </c>
      <c r="CG7" s="77">
        <v>259.79000000000002</v>
      </c>
      <c r="CH7" s="77">
        <v>262.13</v>
      </c>
      <c r="CI7" s="77">
        <v>197.14</v>
      </c>
      <c r="CJ7" s="77">
        <v>210.72</v>
      </c>
      <c r="CK7" s="77">
        <v>301.2</v>
      </c>
      <c r="CL7" s="77">
        <v>43.14</v>
      </c>
      <c r="CM7" s="77">
        <v>43.14</v>
      </c>
      <c r="CN7" s="77">
        <v>43.02</v>
      </c>
      <c r="CO7" s="77">
        <v>43.14</v>
      </c>
      <c r="CP7" s="77">
        <v>43.57</v>
      </c>
      <c r="CQ7" s="77">
        <v>56.65</v>
      </c>
      <c r="CR7" s="77">
        <v>56.41</v>
      </c>
      <c r="CS7" s="77">
        <v>54.9</v>
      </c>
      <c r="CT7" s="77">
        <v>55.7</v>
      </c>
      <c r="CU7" s="77">
        <v>54.87</v>
      </c>
      <c r="CV7" s="77">
        <v>56.42</v>
      </c>
      <c r="CW7" s="77">
        <v>76.13</v>
      </c>
      <c r="CX7" s="77">
        <v>75.260000000000005</v>
      </c>
      <c r="CY7" s="77">
        <v>75.260000000000005</v>
      </c>
      <c r="CZ7" s="77">
        <v>72.930000000000007</v>
      </c>
      <c r="DA7" s="77">
        <v>69.95</v>
      </c>
      <c r="DB7" s="77">
        <v>76.13</v>
      </c>
      <c r="DC7" s="77">
        <v>75.12</v>
      </c>
      <c r="DD7" s="77">
        <v>74.27</v>
      </c>
      <c r="DE7" s="77">
        <v>71.81</v>
      </c>
      <c r="DF7" s="77">
        <v>71.819999999999993</v>
      </c>
      <c r="DG7" s="77">
        <v>71.010000000000005</v>
      </c>
      <c r="DH7" s="77"/>
      <c r="DI7" s="77"/>
      <c r="DJ7" s="77"/>
      <c r="DK7" s="77"/>
      <c r="DL7" s="77"/>
      <c r="DM7" s="77"/>
      <c r="DN7" s="77"/>
      <c r="DO7" s="77"/>
      <c r="DP7" s="77"/>
      <c r="DQ7" s="77"/>
      <c r="DR7" s="77"/>
      <c r="DS7" s="77"/>
      <c r="DT7" s="77"/>
      <c r="DU7" s="77"/>
      <c r="DV7" s="77"/>
      <c r="DW7" s="77"/>
      <c r="DX7" s="77"/>
      <c r="DY7" s="77"/>
      <c r="DZ7" s="77"/>
      <c r="EA7" s="77"/>
      <c r="EB7" s="77"/>
      <c r="EC7" s="77"/>
      <c r="ED7" s="77">
        <v>5.e-002</v>
      </c>
      <c r="EE7" s="77">
        <v>0</v>
      </c>
      <c r="EF7" s="77">
        <v>4.e-002</v>
      </c>
      <c r="EG7" s="77">
        <v>9.e-002</v>
      </c>
      <c r="EH7" s="77">
        <v>9.e-002</v>
      </c>
      <c r="EI7" s="77">
        <v>0.96</v>
      </c>
      <c r="EJ7" s="77">
        <v>0.65</v>
      </c>
      <c r="EK7" s="77">
        <v>0.52</v>
      </c>
      <c r="EL7" s="77">
        <v>1.48</v>
      </c>
      <c r="EM7" s="77">
        <v>0.45</v>
      </c>
      <c r="EN7" s="77">
        <v>0.57999999999999996</v>
      </c>
    </row>
    <row r="8" spans="1:144">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row>
    <row r="9" spans="1:144">
      <c r="A9" s="62"/>
      <c r="B9" s="62" t="s">
        <v>102</v>
      </c>
      <c r="C9" s="62" t="s">
        <v>103</v>
      </c>
      <c r="D9" s="62" t="s">
        <v>104</v>
      </c>
      <c r="E9" s="62" t="s">
        <v>105</v>
      </c>
      <c r="F9" s="62" t="s">
        <v>106</v>
      </c>
      <c r="X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4">
      <c r="A10" s="62" t="s">
        <v>56</v>
      </c>
      <c r="B10" s="68">
        <f>DATEVALUE($B7+12-B11&amp;"/1/"&amp;B12)</f>
        <v>47119</v>
      </c>
      <c r="C10" s="68">
        <f>DATEVALUE($B7+12-C11&amp;"/1/"&amp;C12)</f>
        <v>47484</v>
      </c>
      <c r="D10" s="69">
        <f>DATEVALUE($B7+12-D11&amp;"/1/"&amp;D12)</f>
        <v>47849</v>
      </c>
      <c r="E10" s="69">
        <f>DATEVALUE($B7+12-E11&amp;"/1/"&amp;E12)</f>
        <v>48215</v>
      </c>
      <c r="F10" s="69">
        <f>DATEVALUE($B7+12-F11&amp;"/1/"&amp;F12)</f>
        <v>48582</v>
      </c>
    </row>
    <row r="11" spans="1:144">
      <c r="B11">
        <v>4</v>
      </c>
      <c r="C11">
        <v>3</v>
      </c>
      <c r="D11">
        <v>2</v>
      </c>
      <c r="E11">
        <v>1</v>
      </c>
      <c r="F11">
        <v>0</v>
      </c>
      <c r="G11" t="s">
        <v>107</v>
      </c>
    </row>
    <row r="12" spans="1:144">
      <c r="B12">
        <v>1</v>
      </c>
      <c r="C12">
        <v>1</v>
      </c>
      <c r="D12">
        <v>1</v>
      </c>
      <c r="E12">
        <v>2</v>
      </c>
      <c r="F12">
        <v>3</v>
      </c>
      <c r="G12" t="s">
        <v>108</v>
      </c>
    </row>
    <row r="13" spans="1:144">
      <c r="B13" t="s">
        <v>109</v>
      </c>
      <c r="C13" t="s">
        <v>109</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2023-01-26T06:23:54Z</cp:lastPrinted>
  <dcterms:created xsi:type="dcterms:W3CDTF">2022-12-01T01:10:31Z</dcterms:created>
  <dcterms:modified xsi:type="dcterms:W3CDTF">2023-02-15T06:57:50Z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2023-02-15T06:57:50Z</vt:filetime>
  </property>
</Properties>
</file>