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bK4J/wxvxNJrwmMlEuPmv5mgQkSD3z+E4yoTVwjRslkBiC9yXdmTgRZWC1uCBH5TMz4dGkr21eE9bhvFOlr8Rg==" workbookSaltValue="L43QDBgPNkKAwtmoRb2PgQ==" workbookSpinCount="100000"/>
  <bookViews>
    <workbookView xWindow="0" yWindow="0" windowWidth="28800" windowHeight="11490"/>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<sst xmlns="http://schemas.openxmlformats.org/spreadsheetml/2006/main" xmlns:r="http://schemas.openxmlformats.org/officeDocument/2006/relationships" count="112" uniqueCount="112">
  <si>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比率(N-1)</t>
    <rPh sb="0" eb="2">
      <t>ヒリツ</t>
    </rPh>
    <phoneticPr fontId="1"/>
  </si>
  <si>
    <t>経営比較分析表（令和3年度決算）</t>
    <rPh sb="8" eb="10">
      <t>レイワ</t>
    </rPh>
    <rPh sb="12" eb="13">
      <t>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</si>
  <si>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</si>
  <si>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</si>
  <si>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</si>
  <si>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</si>
  <si>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</si>
  <si>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</si>
  <si>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</si>
  <si>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</si>
  <si>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</si>
  <si>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</si>
  <si>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</si>
  <si>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</si>
  <si>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</si>
  <si>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</si>
  <si>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</si>
  <si>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</si>
  <si>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</si>
  <si>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</si>
  <si>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</si>
  <si>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</si>
  <si>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</si>
  <si>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A5</t>
  </si>
  <si>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</si>
  <si>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</si>
  <si>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</si>
  <si>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</si>
  <si>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</si>
  <si>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</si>
  <si>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</si>
  <si>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</si>
  <si>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</si>
  <si>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</si>
  <si>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</si>
  <si>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</si>
  <si>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</si>
  <si>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</si>
  <si>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</si>
  <si>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</si>
  <si>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</si>
  <si>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</si>
  <si>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</si>
  <si>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</si>
  <si>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</si>
  <si>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</si>
  <si>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</si>
  <si>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</si>
  <si>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</si>
  <si>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</si>
  <si>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</si>
  <si>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</si>
  <si>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</si>
  <si>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</si>
  <si>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</si>
  <si>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</si>
  <si>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</si>
  <si>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</si>
  <si>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</si>
  <si>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</si>
  <si>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</si>
  <si>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</si>
  <si>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</si>
  <si>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</si>
  <si>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</si>
  <si>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</si>
  <si>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</si>
  <si>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</si>
  <si>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</si>
  <si>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</si>
  <si>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</si>
  <si>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</si>
  <si>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</si>
  <si>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</si>
  <si>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</si>
  <si>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</si>
  <si>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</si>
  <si>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</si>
  <si>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</si>
  <si>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</si>
  <si>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</si>
  <si>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</si>
  <si>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</si>
  <si>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</si>
  <si>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</si>
  <si>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</si>
  <si>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</si>
  <si>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</si>
  <si>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</si>
  <si>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</si>
  <si>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</si>
  <si>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</si>
  <si>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</si>
  <si>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</si>
  <si>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吉田町</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</si>
  <si>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</si>
  <si>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</si>
  <si>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</si>
  <si>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</si>
  <si>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</si>
  <si>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</si>
  <si>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</si>
  <si>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</si>
  <si>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</si>
  <si>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</si>
  <si>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</si>
  <si>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</si>
  <si>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</si>
  <si>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</si>
  <si>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経営の健全性・効率性の指標は望ましいとされている数値を満たしており、類似団体平均値と比較しても良好な数値であることから健全な経営状態であると判断できる。また、継続的な黒字を確保しつつ、企業債残高を減少させることができており、効率的な運営ができていると評価できる。
　しかしながら、老朽化は徐々に進行している状況であり、計画的な管路及び施設の更新に取り組む必要がある。
　今後は更新費用が嵩んでいくとともに、物価上昇等による経常経費の上昇も考えられる。令和5年度には経営戦略策定から5年が経過し、見直しが必要な時期を迎えている。見直しの中で今後の施設更新需要や更新費用について改めて検討を行い、より一層の効率的かつ安定した経営に努めていく。</t>
    <rPh sb="1" eb="3">
      <t>ケイエイ</t>
    </rPh>
    <rPh sb="4" eb="7">
      <t>ケンゼンセイ</t>
    </rPh>
    <rPh sb="8" eb="11">
      <t>コウリツセイ</t>
    </rPh>
    <rPh sb="12" eb="14">
      <t>シヒョウ</t>
    </rPh>
    <rPh sb="15" eb="16">
      <t>ノゾ</t>
    </rPh>
    <rPh sb="25" eb="27">
      <t>スウチ</t>
    </rPh>
    <rPh sb="28" eb="29">
      <t>ミ</t>
    </rPh>
    <rPh sb="35" eb="37">
      <t>ルイジ</t>
    </rPh>
    <rPh sb="37" eb="39">
      <t>ダンタイ</t>
    </rPh>
    <rPh sb="39" eb="42">
      <t>ヘイキンチ</t>
    </rPh>
    <rPh sb="43" eb="45">
      <t>ヒカク</t>
    </rPh>
    <rPh sb="48" eb="50">
      <t>リョウコウ</t>
    </rPh>
    <rPh sb="51" eb="53">
      <t>スウチ</t>
    </rPh>
    <rPh sb="60" eb="62">
      <t>ケンゼン</t>
    </rPh>
    <rPh sb="63" eb="65">
      <t>ケイエイ</t>
    </rPh>
    <rPh sb="65" eb="67">
      <t>ジョウタイ</t>
    </rPh>
    <rPh sb="71" eb="73">
      <t>ハンダン</t>
    </rPh>
    <rPh sb="80" eb="83">
      <t>ケイゾクテキ</t>
    </rPh>
    <rPh sb="84" eb="86">
      <t>クロジ</t>
    </rPh>
    <rPh sb="87" eb="89">
      <t>カクホ</t>
    </rPh>
    <rPh sb="93" eb="95">
      <t>キギョウ</t>
    </rPh>
    <rPh sb="95" eb="96">
      <t>サイ</t>
    </rPh>
    <rPh sb="96" eb="98">
      <t>ザンダカ</t>
    </rPh>
    <rPh sb="99" eb="101">
      <t>ゲンショウ</t>
    </rPh>
    <rPh sb="113" eb="116">
      <t>コウリツテキ</t>
    </rPh>
    <rPh sb="117" eb="119">
      <t>ウンエイ</t>
    </rPh>
    <rPh sb="126" eb="128">
      <t>ヒョウカ</t>
    </rPh>
    <rPh sb="141" eb="144">
      <t>ロウキュウカ</t>
    </rPh>
    <rPh sb="145" eb="147">
      <t>ジョジョ</t>
    </rPh>
    <rPh sb="148" eb="150">
      <t>シンコウ</t>
    </rPh>
    <rPh sb="154" eb="156">
      <t>ジョウキョウ</t>
    </rPh>
    <rPh sb="160" eb="163">
      <t>ケイカクテキ</t>
    </rPh>
    <rPh sb="164" eb="166">
      <t>カンロ</t>
    </rPh>
    <rPh sb="166" eb="167">
      <t>オヨ</t>
    </rPh>
    <rPh sb="168" eb="170">
      <t>シセツ</t>
    </rPh>
    <rPh sb="171" eb="173">
      <t>コウシン</t>
    </rPh>
    <rPh sb="174" eb="175">
      <t>ト</t>
    </rPh>
    <rPh sb="176" eb="177">
      <t>ク</t>
    </rPh>
    <rPh sb="178" eb="180">
      <t>ヒツヨウ</t>
    </rPh>
    <rPh sb="186" eb="188">
      <t>コンゴ</t>
    </rPh>
    <rPh sb="189" eb="191">
      <t>コウシン</t>
    </rPh>
    <rPh sb="191" eb="193">
      <t>ヒヨウ</t>
    </rPh>
    <rPh sb="194" eb="195">
      <t>カサ</t>
    </rPh>
    <rPh sb="204" eb="206">
      <t>ブッカ</t>
    </rPh>
    <rPh sb="206" eb="208">
      <t>ジョウショウ</t>
    </rPh>
    <rPh sb="208" eb="209">
      <t>ナド</t>
    </rPh>
    <rPh sb="212" eb="214">
      <t>ケイジョウ</t>
    </rPh>
    <rPh sb="214" eb="216">
      <t>ケイヒ</t>
    </rPh>
    <rPh sb="217" eb="219">
      <t>ジョウショウ</t>
    </rPh>
    <rPh sb="220" eb="221">
      <t>カンガ</t>
    </rPh>
    <rPh sb="226" eb="228">
      <t>レイワ</t>
    </rPh>
    <rPh sb="229" eb="231">
      <t>ネンド</t>
    </rPh>
    <rPh sb="233" eb="235">
      <t>ケイエイ</t>
    </rPh>
    <rPh sb="235" eb="237">
      <t>センリャク</t>
    </rPh>
    <rPh sb="237" eb="239">
      <t>サクテイ</t>
    </rPh>
    <rPh sb="242" eb="243">
      <t>ネン</t>
    </rPh>
    <rPh sb="244" eb="246">
      <t>ケイカ</t>
    </rPh>
    <rPh sb="248" eb="250">
      <t>ミナオ</t>
    </rPh>
    <rPh sb="252" eb="254">
      <t>ヒツヨウ</t>
    </rPh>
    <rPh sb="255" eb="257">
      <t>ジキ</t>
    </rPh>
    <rPh sb="258" eb="259">
      <t>ムカ</t>
    </rPh>
    <rPh sb="264" eb="266">
      <t>ミナオ</t>
    </rPh>
    <rPh sb="268" eb="269">
      <t>ナカ</t>
    </rPh>
    <rPh sb="270" eb="272">
      <t>コンゴ</t>
    </rPh>
    <rPh sb="273" eb="275">
      <t>シセツ</t>
    </rPh>
    <rPh sb="275" eb="277">
      <t>コウシン</t>
    </rPh>
    <rPh sb="277" eb="279">
      <t>ジュヨウ</t>
    </rPh>
    <rPh sb="280" eb="282">
      <t>コウシン</t>
    </rPh>
    <rPh sb="282" eb="284">
      <t>ヒヨウ</t>
    </rPh>
    <rPh sb="288" eb="289">
      <t>アラタ</t>
    </rPh>
    <rPh sb="291" eb="293">
      <t>ケントウ</t>
    </rPh>
    <rPh sb="294" eb="295">
      <t>オコナ</t>
    </rPh>
    <rPh sb="299" eb="301">
      <t>イッソウ</t>
    </rPh>
    <rPh sb="302" eb="304">
      <t>コウリツ</t>
    </rPh>
    <rPh sb="304" eb="305">
      <t>テキ</t>
    </rPh>
    <rPh sb="307" eb="309">
      <t>アンテイ</t>
    </rPh>
    <rPh sb="311" eb="313">
      <t>ケイエイ</t>
    </rPh>
    <rPh sb="314" eb="315">
      <t>ツト</t>
    </rPh>
    <phoneticPr fontId="1"/>
  </si>
  <si>
    <t>①有形固定資産減価償却率は、類似団体平均値より低く、良好な数値であるが、若干の増加傾向で推移している。法定耐用年数に近い管路の割合が増加していることを示しており、老朽化が徐々に進行していると言える。今後も計画的な施設や管路の更新に努める必要がある。
②管路経年化率は類似団体平均を下回っているが、前年を上回る結果となっている。より一層の計画的な管路更新を進める必要がある。なお、平成30年度から総務省の基準に合わせ、対象とする老朽管の年数を20年から40年に変更したことにより、平成29年度以前の以前の数値を大きく下回る結果となっている。
③管路更新率は類似団体平均と比較して上回っており良好な状態であるが、令和3年度から管路更新に加えて施設更新を実施しているため、管路の更新率は低い数値となった。</t>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3" eb="24">
      <t>ヒク</t>
    </rPh>
    <rPh sb="26" eb="28">
      <t>リョウコウ</t>
    </rPh>
    <rPh sb="29" eb="31">
      <t>スウチ</t>
    </rPh>
    <rPh sb="36" eb="38">
      <t>ジャッカン</t>
    </rPh>
    <rPh sb="39" eb="41">
      <t>ゾウカ</t>
    </rPh>
    <rPh sb="41" eb="43">
      <t>ケイコウ</t>
    </rPh>
    <rPh sb="44" eb="46">
      <t>スイイ</t>
    </rPh>
    <rPh sb="51" eb="53">
      <t>ホウテイ</t>
    </rPh>
    <rPh sb="53" eb="55">
      <t>タイヨウ</t>
    </rPh>
    <rPh sb="55" eb="57">
      <t>ネンスウ</t>
    </rPh>
    <rPh sb="58" eb="59">
      <t>チカ</t>
    </rPh>
    <rPh sb="60" eb="62">
      <t>カンロ</t>
    </rPh>
    <rPh sb="63" eb="65">
      <t>ワリアイ</t>
    </rPh>
    <rPh sb="66" eb="68">
      <t>ゾウカ</t>
    </rPh>
    <rPh sb="75" eb="76">
      <t>シメ</t>
    </rPh>
    <rPh sb="81" eb="84">
      <t>ロウキュウカ</t>
    </rPh>
    <rPh sb="85" eb="87">
      <t>ジョジョ</t>
    </rPh>
    <rPh sb="88" eb="90">
      <t>シンコウ</t>
    </rPh>
    <rPh sb="95" eb="96">
      <t>イ</t>
    </rPh>
    <rPh sb="99" eb="101">
      <t>コンゴ</t>
    </rPh>
    <rPh sb="102" eb="105">
      <t>ケイカクテキ</t>
    </rPh>
    <rPh sb="106" eb="108">
      <t>シセツ</t>
    </rPh>
    <rPh sb="109" eb="111">
      <t>カンロ</t>
    </rPh>
    <rPh sb="112" eb="114">
      <t>コウシン</t>
    </rPh>
    <rPh sb="115" eb="116">
      <t>ツト</t>
    </rPh>
    <rPh sb="118" eb="120">
      <t>ヒツヨウ</t>
    </rPh>
    <rPh sb="126" eb="128">
      <t>カンロ</t>
    </rPh>
    <rPh sb="128" eb="131">
      <t>ケイネンカ</t>
    </rPh>
    <rPh sb="131" eb="132">
      <t>リツ</t>
    </rPh>
    <rPh sb="133" eb="135">
      <t>ルイジ</t>
    </rPh>
    <rPh sb="135" eb="137">
      <t>ダンタイ</t>
    </rPh>
    <rPh sb="137" eb="139">
      <t>ヘイキン</t>
    </rPh>
    <rPh sb="140" eb="142">
      <t>シタマワ</t>
    </rPh>
    <rPh sb="148" eb="150">
      <t>ゼンネン</t>
    </rPh>
    <rPh sb="151" eb="153">
      <t>ウワマワ</t>
    </rPh>
    <rPh sb="154" eb="156">
      <t>ケッカ</t>
    </rPh>
    <rPh sb="165" eb="167">
      <t>イッソウ</t>
    </rPh>
    <rPh sb="168" eb="171">
      <t>ケイカクテキ</t>
    </rPh>
    <rPh sb="172" eb="174">
      <t>カンロ</t>
    </rPh>
    <rPh sb="174" eb="176">
      <t>コウシン</t>
    </rPh>
    <rPh sb="177" eb="178">
      <t>スス</t>
    </rPh>
    <rPh sb="180" eb="182">
      <t>ヒツヨウ</t>
    </rPh>
    <rPh sb="189" eb="191">
      <t>ヘイセイ</t>
    </rPh>
    <rPh sb="193" eb="195">
      <t>ネンド</t>
    </rPh>
    <rPh sb="197" eb="200">
      <t>ソウムショウ</t>
    </rPh>
    <rPh sb="201" eb="203">
      <t>キジュン</t>
    </rPh>
    <rPh sb="204" eb="205">
      <t>ア</t>
    </rPh>
    <rPh sb="208" eb="210">
      <t>タイショウ</t>
    </rPh>
    <rPh sb="213" eb="215">
      <t>ロウキュウ</t>
    </rPh>
    <rPh sb="215" eb="216">
      <t>カン</t>
    </rPh>
    <rPh sb="217" eb="219">
      <t>ネンスウ</t>
    </rPh>
    <rPh sb="222" eb="223">
      <t>ネン</t>
    </rPh>
    <rPh sb="227" eb="228">
      <t>ネン</t>
    </rPh>
    <rPh sb="229" eb="231">
      <t>ヘンコウ</t>
    </rPh>
    <rPh sb="239" eb="241">
      <t>ヘイセイ</t>
    </rPh>
    <rPh sb="243" eb="245">
      <t>ネンド</t>
    </rPh>
    <rPh sb="245" eb="247">
      <t>イゼン</t>
    </rPh>
    <rPh sb="248" eb="250">
      <t>イゼン</t>
    </rPh>
    <rPh sb="251" eb="253">
      <t>スウチ</t>
    </rPh>
    <rPh sb="254" eb="255">
      <t>オオ</t>
    </rPh>
    <rPh sb="257" eb="259">
      <t>シタマワ</t>
    </rPh>
    <rPh sb="260" eb="262">
      <t>ケッカ</t>
    </rPh>
    <rPh sb="271" eb="273">
      <t>カンロ</t>
    </rPh>
    <rPh sb="273" eb="275">
      <t>コウシン</t>
    </rPh>
    <rPh sb="275" eb="276">
      <t>リツ</t>
    </rPh>
    <rPh sb="277" eb="279">
      <t>ルイジ</t>
    </rPh>
    <rPh sb="279" eb="281">
      <t>ダンタイ</t>
    </rPh>
    <rPh sb="281" eb="283">
      <t>ヘイキン</t>
    </rPh>
    <rPh sb="284" eb="286">
      <t>ヒカク</t>
    </rPh>
    <rPh sb="288" eb="290">
      <t>ウワマワ</t>
    </rPh>
    <rPh sb="294" eb="296">
      <t>リョウコウ</t>
    </rPh>
    <rPh sb="297" eb="299">
      <t>ジョウタイ</t>
    </rPh>
    <rPh sb="304" eb="306">
      <t>レイワ</t>
    </rPh>
    <rPh sb="307" eb="309">
      <t>ネンド</t>
    </rPh>
    <rPh sb="311" eb="313">
      <t>カンロ</t>
    </rPh>
    <rPh sb="313" eb="315">
      <t>コウシン</t>
    </rPh>
    <rPh sb="316" eb="317">
      <t>クワ</t>
    </rPh>
    <rPh sb="319" eb="321">
      <t>シセツ</t>
    </rPh>
    <rPh sb="321" eb="323">
      <t>コウシン</t>
    </rPh>
    <rPh sb="324" eb="326">
      <t>ジッシ</t>
    </rPh>
    <rPh sb="333" eb="335">
      <t>カンロ</t>
    </rPh>
    <rPh sb="336" eb="338">
      <t>コウシン</t>
    </rPh>
    <rPh sb="338" eb="339">
      <t>リツ</t>
    </rPh>
    <rPh sb="340" eb="341">
      <t>ヒク</t>
    </rPh>
    <rPh sb="342" eb="344">
      <t>スウチ</t>
    </rPh>
    <phoneticPr fontId="1"/>
  </si>
  <si>
    <t>①経常収支比率は100％を超え類似団体平均を上回っており、良好な数値を維持している。収益のほとんどは給水収益であり、健全な経営が保たれている。
②累積欠損金比率は、欠損金が生じていないため継続して0％である。
③流動比率は300％を超えて推移しており、支払能力は十分に備えている。
④企業債残高対給水収益比率は類似団体平均を超えて若干高い数値となっているが、減少傾向にある。企業債残高は配水池、浄水池等の耐震化を進めたために起債額が増加した経緯があり、現在は返済額を超えない額を借入額とすることで企業債残高の減少に努めており、今後も継続して計画的な償還を行っていく。
⑤料金回収率は100％を超える水準で推移している。給水に係る費用を全てを給水収益で賄うことができており、良好な状態である。
⑥給水原価はほぼ横ばいで推移している。水源に恵まれ、給水コストが低く抑えられていることから、類似団体平均値と比較して良好な状態を維持できている。
⑦施設利用率はほぼ横ばいで推移しており、類似団体平均を継続して上回っている。適切な規模の施設を効率良く利用できている。
⑧有収率は類似団体平均と比較して上回っているが、近年上昇傾向にあったものが令和３年度は減少に転じている。漏水等の無収水量が発生していると考えられる。これまでも有収率の向上を目指して漏水調査を行い、早期発見、適切な修繕に努めてきたが、今後は漏水の可能性の高い材質の管を中心に漏水調査を計画的に実施し、より一層の漏水早期発見、迅速な修繕等の対策を講じる必要がある。</t>
    <rPh sb="1" eb="3">
      <t>ケイジョウ</t>
    </rPh>
    <rPh sb="3" eb="5">
      <t>シュウシ</t>
    </rPh>
    <rPh sb="5" eb="7">
      <t>ヒリツ</t>
    </rPh>
    <rPh sb="13" eb="14">
      <t>コ</t>
    </rPh>
    <rPh sb="15" eb="17">
      <t>ルイジ</t>
    </rPh>
    <rPh sb="17" eb="19">
      <t>ダンタイ</t>
    </rPh>
    <rPh sb="19" eb="21">
      <t>ヘイキン</t>
    </rPh>
    <rPh sb="22" eb="24">
      <t>ウワマワ</t>
    </rPh>
    <rPh sb="29" eb="31">
      <t>リョウコウ</t>
    </rPh>
    <rPh sb="32" eb="34">
      <t>スウチ</t>
    </rPh>
    <rPh sb="35" eb="37">
      <t>イジ</t>
    </rPh>
    <rPh sb="42" eb="44">
      <t>シュウエキ</t>
    </rPh>
    <rPh sb="50" eb="52">
      <t>キュウスイ</t>
    </rPh>
    <rPh sb="52" eb="54">
      <t>シュウエキ</t>
    </rPh>
    <rPh sb="58" eb="60">
      <t>ケンゼン</t>
    </rPh>
    <rPh sb="61" eb="63">
      <t>ケイエイ</t>
    </rPh>
    <rPh sb="64" eb="65">
      <t>タモ</t>
    </rPh>
    <rPh sb="73" eb="75">
      <t>ルイセキ</t>
    </rPh>
    <rPh sb="75" eb="77">
      <t>ケッソン</t>
    </rPh>
    <rPh sb="77" eb="78">
      <t>キン</t>
    </rPh>
    <rPh sb="78" eb="80">
      <t>ヒリツ</t>
    </rPh>
    <rPh sb="82" eb="84">
      <t>ケッソン</t>
    </rPh>
    <rPh sb="84" eb="85">
      <t>キン</t>
    </rPh>
    <rPh sb="86" eb="87">
      <t>ショウ</t>
    </rPh>
    <rPh sb="94" eb="96">
      <t>ケイゾク</t>
    </rPh>
    <rPh sb="106" eb="108">
      <t>リュウドウ</t>
    </rPh>
    <rPh sb="108" eb="110">
      <t>ヒリツ</t>
    </rPh>
    <rPh sb="116" eb="117">
      <t>コ</t>
    </rPh>
    <rPh sb="119" eb="121">
      <t>スイイ</t>
    </rPh>
    <rPh sb="126" eb="128">
      <t>シハライ</t>
    </rPh>
    <rPh sb="128" eb="130">
      <t>ノウリョク</t>
    </rPh>
    <rPh sb="131" eb="133">
      <t>ジュウブン</t>
    </rPh>
    <rPh sb="134" eb="135">
      <t>ソナ</t>
    </rPh>
    <rPh sb="142" eb="144">
      <t>キギョウ</t>
    </rPh>
    <rPh sb="144" eb="145">
      <t>サイ</t>
    </rPh>
    <rPh sb="145" eb="147">
      <t>ザンダカ</t>
    </rPh>
    <rPh sb="147" eb="148">
      <t>タイ</t>
    </rPh>
    <rPh sb="148" eb="150">
      <t>キュウスイ</t>
    </rPh>
    <rPh sb="150" eb="152">
      <t>シュウエキ</t>
    </rPh>
    <rPh sb="152" eb="154">
      <t>ヒリツ</t>
    </rPh>
    <rPh sb="155" eb="157">
      <t>ルイジ</t>
    </rPh>
    <rPh sb="347" eb="349">
      <t>キュウスイ</t>
    </rPh>
    <rPh sb="349" eb="351">
      <t>ゲンカ</t>
    </rPh>
    <rPh sb="354" eb="355">
      <t>ヨコ</t>
    </rPh>
    <rPh sb="358" eb="360">
      <t>スイイ</t>
    </rPh>
    <rPh sb="365" eb="367">
      <t>スイゲン</t>
    </rPh>
    <rPh sb="368" eb="369">
      <t>メグ</t>
    </rPh>
    <rPh sb="372" eb="374">
      <t>キュウスイ</t>
    </rPh>
    <rPh sb="378" eb="379">
      <t>ヒク</t>
    </rPh>
    <rPh sb="380" eb="381">
      <t>オサ</t>
    </rPh>
    <rPh sb="392" eb="394">
      <t>ルイジ</t>
    </rPh>
    <rPh sb="394" eb="396">
      <t>ダンタイ</t>
    </rPh>
    <rPh sb="396" eb="399">
      <t>ヘイキンチ</t>
    </rPh>
    <rPh sb="400" eb="402">
      <t>ヒカク</t>
    </rPh>
    <rPh sb="404" eb="406">
      <t>リョウコウ</t>
    </rPh>
    <rPh sb="407" eb="409">
      <t>ジョウタイ</t>
    </rPh>
    <rPh sb="410" eb="412">
      <t>イジ</t>
    </rPh>
    <rPh sb="420" eb="422">
      <t>シセツ</t>
    </rPh>
    <rPh sb="422" eb="424">
      <t>リヨウ</t>
    </rPh>
    <rPh sb="424" eb="425">
      <t>リツ</t>
    </rPh>
    <rPh sb="428" eb="429">
      <t>ヨコ</t>
    </rPh>
    <rPh sb="432" eb="434">
      <t>スイイ</t>
    </rPh>
    <rPh sb="439" eb="441">
      <t>ルイジ</t>
    </rPh>
    <rPh sb="441" eb="443">
      <t>ダンタイ</t>
    </rPh>
    <rPh sb="443" eb="445">
      <t>ヘイキン</t>
    </rPh>
    <rPh sb="446" eb="448">
      <t>ケイゾク</t>
    </rPh>
    <rPh sb="450" eb="452">
      <t>ウワマワ</t>
    </rPh>
    <rPh sb="457" eb="459">
      <t>テキセツ</t>
    </rPh>
    <rPh sb="460" eb="462">
      <t>キボ</t>
    </rPh>
    <rPh sb="463" eb="465">
      <t>シセツ</t>
    </rPh>
    <rPh sb="466" eb="468">
      <t>コウリツ</t>
    </rPh>
    <rPh sb="468" eb="469">
      <t>ヨ</t>
    </rPh>
    <rPh sb="470" eb="472">
      <t>リヨウ</t>
    </rPh>
    <rPh sb="480" eb="483">
      <t>ユウシュウリツ</t>
    </rPh>
    <rPh sb="484" eb="486">
      <t>ルイジ</t>
    </rPh>
    <rPh sb="486" eb="488">
      <t>ダンタイ</t>
    </rPh>
    <rPh sb="488" eb="490">
      <t>ヘイキン</t>
    </rPh>
    <rPh sb="491" eb="493">
      <t>ヒカク</t>
    </rPh>
    <rPh sb="495" eb="497">
      <t>ウワマワ</t>
    </rPh>
    <rPh sb="503" eb="505">
      <t>キンネン</t>
    </rPh>
    <rPh sb="505" eb="507">
      <t>ジョウショウ</t>
    </rPh>
    <rPh sb="507" eb="509">
      <t>ケイコウ</t>
    </rPh>
    <rPh sb="516" eb="518">
      <t>レイワ</t>
    </rPh>
    <rPh sb="519" eb="521">
      <t>ネンド</t>
    </rPh>
    <rPh sb="522" eb="524">
      <t>ゲンショウ</t>
    </rPh>
    <rPh sb="525" eb="526">
      <t>テン</t>
    </rPh>
    <rPh sb="531" eb="533">
      <t>ロウスイ</t>
    </rPh>
    <rPh sb="533" eb="534">
      <t>ナド</t>
    </rPh>
    <rPh sb="558" eb="561">
      <t>ユウシュウリツ</t>
    </rPh>
    <rPh sb="562" eb="564">
      <t>コウジョウ</t>
    </rPh>
    <rPh sb="565" eb="567">
      <t>メザ</t>
    </rPh>
    <rPh sb="569" eb="571">
      <t>ロウスイ</t>
    </rPh>
    <rPh sb="571" eb="573">
      <t>チョウサ</t>
    </rPh>
    <rPh sb="574" eb="575">
      <t>オコナ</t>
    </rPh>
    <rPh sb="577" eb="579">
      <t>ソウキ</t>
    </rPh>
    <rPh sb="579" eb="581">
      <t>ハッケン</t>
    </rPh>
    <rPh sb="582" eb="584">
      <t>テキセツ</t>
    </rPh>
    <rPh sb="585" eb="587">
      <t>シュウゼン</t>
    </rPh>
    <rPh sb="588" eb="589">
      <t>ツト</t>
    </rPh>
    <rPh sb="595" eb="597">
      <t>コンゴ</t>
    </rPh>
    <rPh sb="630" eb="632">
      <t>イッソウ</t>
    </rPh>
    <rPh sb="633" eb="635">
      <t>ロウスイ</t>
    </rPh>
    <rPh sb="635" eb="637">
      <t>ソウキ</t>
    </rPh>
    <rPh sb="637" eb="639">
      <t>ハッケン</t>
    </rPh>
    <rPh sb="640" eb="642">
      <t>ジンソク</t>
    </rPh>
    <rPh sb="643" eb="645">
      <t>シュウゼン</t>
    </rPh>
    <rPh sb="645" eb="646">
      <t>ナド</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</si>
</sst>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13" fillId="0" borderId="0" xfId="0" applyFont="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3" fillId="0" borderId="1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データ!$ED$6:$EH$6</c:f>
              <c:numCache>
                <c:formatCode>#,##0.00;"△"#,##0.00;"-"</c:formatCode>
                <c:ptCount val="5"/>
                <c:pt idx="0">
                  <c:v>0.88</c:v>
                </c:pt>
                <c:pt idx="1">
                  <c:v>0.92</c:v>
                </c:pt>
                <c:pt idx="2">
                  <c:v>0.71</c:v>
                </c:pt>
                <c:pt idx="3">
                  <c:v>0.65</c:v>
                </c:pt>
                <c:pt idx="4">
                  <c:v>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0.51</c:v>
                </c:pt>
                <c:pt idx="1">
                  <c:v>0.57999999999999996</c:v>
                </c:pt>
                <c:pt idx="2">
                  <c:v>0.54</c:v>
                </c:pt>
                <c:pt idx="3">
                  <c:v>0.56999999999999995</c:v>
                </c:pt>
                <c:pt idx="4">
                  <c:v>0.52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データ!$CL$6:$CP$6</c:f>
              <c:numCache>
                <c:formatCode>#,##0.00;"△"#,##0.00;"-"</c:formatCode>
                <c:ptCount val="5"/>
                <c:pt idx="0">
                  <c:v>71.06</c:v>
                </c:pt>
                <c:pt idx="1">
                  <c:v>70.11</c:v>
                </c:pt>
                <c:pt idx="2">
                  <c:v>68.56</c:v>
                </c:pt>
                <c:pt idx="3">
                  <c:v>69.459999999999994</c:v>
                </c:pt>
                <c:pt idx="4">
                  <c:v>69.37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60.03</c:v>
                </c:pt>
                <c:pt idx="1">
                  <c:v>59.74</c:v>
                </c:pt>
                <c:pt idx="2">
                  <c:v>59.67</c:v>
                </c:pt>
                <c:pt idx="3">
                  <c:v>60.12</c:v>
                </c:pt>
                <c:pt idx="4">
                  <c:v>60.34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データ!$CW$6:$DA$6</c:f>
              <c:numCache>
                <c:formatCode>#,##0.00;"△"#,##0.00;"-"</c:formatCode>
                <c:ptCount val="5"/>
                <c:pt idx="0">
                  <c:v>86.67</c:v>
                </c:pt>
                <c:pt idx="1">
                  <c:v>87.49</c:v>
                </c:pt>
                <c:pt idx="2">
                  <c:v>88.59</c:v>
                </c:pt>
                <c:pt idx="3">
                  <c:v>89.79</c:v>
                </c:pt>
                <c:pt idx="4">
                  <c:v>88.77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84.81</c:v>
                </c:pt>
                <c:pt idx="1">
                  <c:v>84.8</c:v>
                </c:pt>
                <c:pt idx="2">
                  <c:v>84.6</c:v>
                </c:pt>
                <c:pt idx="3">
                  <c:v>84.24</c:v>
                </c:pt>
                <c:pt idx="4">
                  <c:v>84.19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データ!$X$6:$AB$6</c:f>
              <c:numCache>
                <c:formatCode>#,##0.00;"△"#,##0.00;"-"</c:formatCode>
                <c:ptCount val="5"/>
                <c:pt idx="0">
                  <c:v>120.4</c:v>
                </c:pt>
                <c:pt idx="1">
                  <c:v>117.77</c:v>
                </c:pt>
                <c:pt idx="2">
                  <c:v>119.3</c:v>
                </c:pt>
                <c:pt idx="3">
                  <c:v>121.42</c:v>
                </c:pt>
                <c:pt idx="4">
                  <c:v>122.79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110.68</c:v>
                </c:pt>
                <c:pt idx="1">
                  <c:v>110.66</c:v>
                </c:pt>
                <c:pt idx="2">
                  <c:v>109.01</c:v>
                </c:pt>
                <c:pt idx="3">
                  <c:v>108.83</c:v>
                </c:pt>
                <c:pt idx="4">
                  <c:v>109.23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データ!$DH$6:$DL$6</c:f>
              <c:numCache>
                <c:formatCode>#,##0.00;"△"#,##0.00;"-"</c:formatCode>
                <c:ptCount val="5"/>
                <c:pt idx="0">
                  <c:v>38.869999999999997</c:v>
                </c:pt>
                <c:pt idx="1">
                  <c:v>40.17</c:v>
                </c:pt>
                <c:pt idx="2">
                  <c:v>41.42</c:v>
                </c:pt>
                <c:pt idx="3">
                  <c:v>42.58</c:v>
                </c:pt>
                <c:pt idx="4">
                  <c:v>43.88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47.28</c:v>
                </c:pt>
                <c:pt idx="1">
                  <c:v>47.66</c:v>
                </c:pt>
                <c:pt idx="2">
                  <c:v>48.17</c:v>
                </c:pt>
                <c:pt idx="3">
                  <c:v>48.83</c:v>
                </c:pt>
                <c:pt idx="4">
                  <c:v>49.96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データ!$DS$6:$DW$6</c:f>
              <c:numCache>
                <c:formatCode>#,##0.00;"△"#,##0.00;"-"</c:formatCode>
                <c:ptCount val="5"/>
                <c:pt idx="0">
                  <c:v>38.549999999999997</c:v>
                </c:pt>
                <c:pt idx="1">
                  <c:v>14.59</c:v>
                </c:pt>
                <c:pt idx="2">
                  <c:v>15.9</c:v>
                </c:pt>
                <c:pt idx="3">
                  <c:v>14.46</c:v>
                </c:pt>
                <c:pt idx="4">
                  <c:v>15.51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12.19</c:v>
                </c:pt>
                <c:pt idx="1">
                  <c:v>15.1</c:v>
                </c:pt>
                <c:pt idx="2">
                  <c:v>17.12</c:v>
                </c:pt>
                <c:pt idx="3">
                  <c:v>18.18</c:v>
                </c:pt>
                <c:pt idx="4">
                  <c:v>19.32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3.56</c:v>
                </c:pt>
                <c:pt idx="1">
                  <c:v>2.74</c:v>
                </c:pt>
                <c:pt idx="2">
                  <c:v>3.7</c:v>
                </c:pt>
                <c:pt idx="3">
                  <c:v>4.34</c:v>
                </c:pt>
                <c:pt idx="4">
                  <c:v>4.6900000000000004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データ!$AT$6:$AX$6</c:f>
              <c:numCache>
                <c:formatCode>#,##0.00;"△"#,##0.00;"-"</c:formatCode>
                <c:ptCount val="5"/>
                <c:pt idx="0">
                  <c:v>334.18</c:v>
                </c:pt>
                <c:pt idx="1">
                  <c:v>331.38</c:v>
                </c:pt>
                <c:pt idx="2">
                  <c:v>342.21</c:v>
                </c:pt>
                <c:pt idx="3">
                  <c:v>356.8</c:v>
                </c:pt>
                <c:pt idx="4">
                  <c:v>374.09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357.34</c:v>
                </c:pt>
                <c:pt idx="1">
                  <c:v>366.03</c:v>
                </c:pt>
                <c:pt idx="2">
                  <c:v>365.18</c:v>
                </c:pt>
                <c:pt idx="3">
                  <c:v>327.77</c:v>
                </c:pt>
                <c:pt idx="4">
                  <c:v>338.02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データ!$BE$6:$BI$6</c:f>
              <c:numCache>
                <c:formatCode>#,##0.00;"△"#,##0.00;"-"</c:formatCode>
                <c:ptCount val="5"/>
                <c:pt idx="0">
                  <c:v>495.36</c:v>
                </c:pt>
                <c:pt idx="1">
                  <c:v>478.97</c:v>
                </c:pt>
                <c:pt idx="2">
                  <c:v>463.23</c:v>
                </c:pt>
                <c:pt idx="3">
                  <c:v>431.16</c:v>
                </c:pt>
                <c:pt idx="4">
                  <c:v>414.5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373.69</c:v>
                </c:pt>
                <c:pt idx="1">
                  <c:v>370.12</c:v>
                </c:pt>
                <c:pt idx="2">
                  <c:v>371.65</c:v>
                </c:pt>
                <c:pt idx="3">
                  <c:v>397.1</c:v>
                </c:pt>
                <c:pt idx="4">
                  <c:v>379.91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データ!$BP$6:$BT$6</c:f>
              <c:numCache>
                <c:formatCode>#,##0.00;"△"#,##0.00;"-"</c:formatCode>
                <c:ptCount val="5"/>
                <c:pt idx="0">
                  <c:v>121.22</c:v>
                </c:pt>
                <c:pt idx="1">
                  <c:v>118.05</c:v>
                </c:pt>
                <c:pt idx="2">
                  <c:v>120.54</c:v>
                </c:pt>
                <c:pt idx="3">
                  <c:v>123.2</c:v>
                </c:pt>
                <c:pt idx="4">
                  <c:v>124.46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99.87</c:v>
                </c:pt>
                <c:pt idx="1">
                  <c:v>100.42</c:v>
                </c:pt>
                <c:pt idx="2">
                  <c:v>98.77</c:v>
                </c:pt>
                <c:pt idx="3">
                  <c:v>95.79</c:v>
                </c:pt>
                <c:pt idx="4">
                  <c:v>98.3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データ!$CA$6:$CE$6</c:f>
              <c:numCache>
                <c:formatCode>#,##0.00;"△"#,##0.00;"-"</c:formatCode>
                <c:ptCount val="5"/>
                <c:pt idx="0">
                  <c:v>101.53</c:v>
                </c:pt>
                <c:pt idx="1">
                  <c:v>104.46</c:v>
                </c:pt>
                <c:pt idx="2">
                  <c:v>102.77</c:v>
                </c:pt>
                <c:pt idx="3">
                  <c:v>100.18</c:v>
                </c:pt>
                <c:pt idx="4">
                  <c:v>99.61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171.81</c:v>
                </c:pt>
                <c:pt idx="1">
                  <c:v>171.67</c:v>
                </c:pt>
                <c:pt idx="2">
                  <c:v>173.67</c:v>
                </c:pt>
                <c:pt idx="3">
                  <c:v>171.13</c:v>
                </c:pt>
                <c:pt idx="4">
                  <c:v>173.7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【90.12】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【167.74】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【102.35】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【50.88】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【22.30】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吉田町</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13"/>
      <c r="D7" s="13"/>
      <c r="E7" s="13"/>
      <c r="F7" s="13"/>
      <c r="G7" s="13"/>
      <c r="H7" s="13"/>
      <c r="I7" s="5" t="s">
        <v>13</v>
      </c>
      <c r="J7" s="13"/>
      <c r="K7" s="13"/>
      <c r="L7" s="13"/>
      <c r="M7" s="13"/>
      <c r="N7" s="13"/>
      <c r="O7" s="22"/>
      <c r="P7" s="25" t="s">
        <v>6</v>
      </c>
      <c r="Q7" s="25"/>
      <c r="R7" s="25"/>
      <c r="S7" s="25"/>
      <c r="T7" s="25"/>
      <c r="U7" s="25"/>
      <c r="V7" s="25"/>
      <c r="W7" s="25" t="s">
        <v>14</v>
      </c>
      <c r="X7" s="25"/>
      <c r="Y7" s="25"/>
      <c r="Z7" s="25"/>
      <c r="AA7" s="25"/>
      <c r="AB7" s="25"/>
      <c r="AC7" s="25"/>
      <c r="AD7" s="25" t="s">
        <v>5</v>
      </c>
      <c r="AE7" s="25"/>
      <c r="AF7" s="25"/>
      <c r="AG7" s="25"/>
      <c r="AH7" s="25"/>
      <c r="AI7" s="25"/>
      <c r="AJ7" s="25"/>
      <c r="AK7" s="2"/>
      <c r="AL7" s="25" t="s">
        <v>17</v>
      </c>
      <c r="AM7" s="25"/>
      <c r="AN7" s="25"/>
      <c r="AO7" s="25"/>
      <c r="AP7" s="25"/>
      <c r="AQ7" s="25"/>
      <c r="AR7" s="25"/>
      <c r="AS7" s="25"/>
      <c r="AT7" s="5" t="s">
        <v>11</v>
      </c>
      <c r="AU7" s="13"/>
      <c r="AV7" s="13"/>
      <c r="AW7" s="13"/>
      <c r="AX7" s="13"/>
      <c r="AY7" s="13"/>
      <c r="AZ7" s="13"/>
      <c r="BA7" s="13"/>
      <c r="BB7" s="25" t="s">
        <v>18</v>
      </c>
      <c r="BC7" s="25"/>
      <c r="BD7" s="25"/>
      <c r="BE7" s="25"/>
      <c r="BF7" s="25"/>
      <c r="BG7" s="25"/>
      <c r="BH7" s="25"/>
      <c r="BI7" s="25"/>
      <c r="BJ7" s="3"/>
      <c r="BK7" s="3"/>
      <c r="BL7" s="35" t="s">
        <v>19</v>
      </c>
      <c r="BM7" s="45"/>
      <c r="BN7" s="45"/>
      <c r="BO7" s="45"/>
      <c r="BP7" s="45"/>
      <c r="BQ7" s="45"/>
      <c r="BR7" s="45"/>
      <c r="BS7" s="45"/>
      <c r="BT7" s="45"/>
      <c r="BU7" s="45"/>
      <c r="BV7" s="45"/>
      <c r="BW7" s="45"/>
      <c r="BX7" s="45"/>
      <c r="BY7" s="56"/>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A5</v>
      </c>
      <c r="X8" s="26"/>
      <c r="Y8" s="26"/>
      <c r="Z8" s="26"/>
      <c r="AA8" s="26"/>
      <c r="AB8" s="26"/>
      <c r="AC8" s="26"/>
      <c r="AD8" s="26" t="str">
        <f>データ!$M$6</f>
        <v>非設置</v>
      </c>
      <c r="AE8" s="26"/>
      <c r="AF8" s="26"/>
      <c r="AG8" s="26"/>
      <c r="AH8" s="26"/>
      <c r="AI8" s="26"/>
      <c r="AJ8" s="26"/>
      <c r="AK8" s="2"/>
      <c r="AL8" s="29">
        <f>データ!$R$6</f>
        <v>29230</v>
      </c>
      <c r="AM8" s="29"/>
      <c r="AN8" s="29"/>
      <c r="AO8" s="29"/>
      <c r="AP8" s="29"/>
      <c r="AQ8" s="29"/>
      <c r="AR8" s="29"/>
      <c r="AS8" s="29"/>
      <c r="AT8" s="7">
        <f>データ!$S$6</f>
        <v>20.73</v>
      </c>
      <c r="AU8" s="15"/>
      <c r="AV8" s="15"/>
      <c r="AW8" s="15"/>
      <c r="AX8" s="15"/>
      <c r="AY8" s="15"/>
      <c r="AZ8" s="15"/>
      <c r="BA8" s="15"/>
      <c r="BB8" s="27">
        <f>データ!$T$6</f>
        <v>1410.03</v>
      </c>
      <c r="BC8" s="27"/>
      <c r="BD8" s="27"/>
      <c r="BE8" s="27"/>
      <c r="BF8" s="27"/>
      <c r="BG8" s="27"/>
      <c r="BH8" s="27"/>
      <c r="BI8" s="27"/>
      <c r="BJ8" s="3"/>
      <c r="BK8" s="3"/>
      <c r="BL8" s="36" t="s">
        <v>12</v>
      </c>
      <c r="BM8" s="46"/>
      <c r="BN8" s="53" t="s">
        <v>21</v>
      </c>
      <c r="BO8" s="53"/>
      <c r="BP8" s="53"/>
      <c r="BQ8" s="53"/>
      <c r="BR8" s="53"/>
      <c r="BS8" s="53"/>
      <c r="BT8" s="53"/>
      <c r="BU8" s="53"/>
      <c r="BV8" s="53"/>
      <c r="BW8" s="53"/>
      <c r="BX8" s="53"/>
      <c r="BY8" s="57"/>
    </row>
    <row r="9" spans="1:78" ht="18.75" customHeight="1">
      <c r="A9" s="2"/>
      <c r="B9" s="5" t="s">
        <v>24</v>
      </c>
      <c r="C9" s="13"/>
      <c r="D9" s="13"/>
      <c r="E9" s="13"/>
      <c r="F9" s="13"/>
      <c r="G9" s="13"/>
      <c r="H9" s="13"/>
      <c r="I9" s="5" t="s">
        <v>25</v>
      </c>
      <c r="J9" s="13"/>
      <c r="K9" s="13"/>
      <c r="L9" s="13"/>
      <c r="M9" s="13"/>
      <c r="N9" s="13"/>
      <c r="O9" s="22"/>
      <c r="P9" s="25" t="s">
        <v>27</v>
      </c>
      <c r="Q9" s="25"/>
      <c r="R9" s="25"/>
      <c r="S9" s="25"/>
      <c r="T9" s="25"/>
      <c r="U9" s="25"/>
      <c r="V9" s="25"/>
      <c r="W9" s="25" t="s">
        <v>22</v>
      </c>
      <c r="X9" s="25"/>
      <c r="Y9" s="25"/>
      <c r="Z9" s="25"/>
      <c r="AA9" s="25"/>
      <c r="AB9" s="25"/>
      <c r="AC9" s="25"/>
      <c r="AD9" s="2"/>
      <c r="AE9" s="2"/>
      <c r="AF9" s="2"/>
      <c r="AG9" s="2"/>
      <c r="AH9" s="2"/>
      <c r="AI9" s="2"/>
      <c r="AJ9" s="2"/>
      <c r="AK9" s="2"/>
      <c r="AL9" s="25" t="s">
        <v>28</v>
      </c>
      <c r="AM9" s="25"/>
      <c r="AN9" s="25"/>
      <c r="AO9" s="25"/>
      <c r="AP9" s="25"/>
      <c r="AQ9" s="25"/>
      <c r="AR9" s="25"/>
      <c r="AS9" s="25"/>
      <c r="AT9" s="5" t="s">
        <v>32</v>
      </c>
      <c r="AU9" s="13"/>
      <c r="AV9" s="13"/>
      <c r="AW9" s="13"/>
      <c r="AX9" s="13"/>
      <c r="AY9" s="13"/>
      <c r="AZ9" s="13"/>
      <c r="BA9" s="13"/>
      <c r="BB9" s="25" t="s">
        <v>16</v>
      </c>
      <c r="BC9" s="25"/>
      <c r="BD9" s="25"/>
      <c r="BE9" s="25"/>
      <c r="BF9" s="25"/>
      <c r="BG9" s="25"/>
      <c r="BH9" s="25"/>
      <c r="BI9" s="25"/>
      <c r="BJ9" s="3"/>
      <c r="BK9" s="3"/>
      <c r="BL9" s="37" t="s">
        <v>33</v>
      </c>
      <c r="BM9" s="47"/>
      <c r="BN9" s="54" t="s">
        <v>35</v>
      </c>
      <c r="BO9" s="54"/>
      <c r="BP9" s="54"/>
      <c r="BQ9" s="54"/>
      <c r="BR9" s="54"/>
      <c r="BS9" s="54"/>
      <c r="BT9" s="54"/>
      <c r="BU9" s="54"/>
      <c r="BV9" s="54"/>
      <c r="BW9" s="54"/>
      <c r="BX9" s="54"/>
      <c r="BY9" s="58"/>
    </row>
    <row r="10" spans="1:78" ht="18.75" customHeight="1">
      <c r="A10" s="2"/>
      <c r="B10" s="7" t="str">
        <f>データ!$N$6</f>
        <v>-</v>
      </c>
      <c r="C10" s="15"/>
      <c r="D10" s="15"/>
      <c r="E10" s="15"/>
      <c r="F10" s="15"/>
      <c r="G10" s="15"/>
      <c r="H10" s="15"/>
      <c r="I10" s="7">
        <f>データ!$O$6</f>
        <v>71.06</v>
      </c>
      <c r="J10" s="15"/>
      <c r="K10" s="15"/>
      <c r="L10" s="15"/>
      <c r="M10" s="15"/>
      <c r="N10" s="15"/>
      <c r="O10" s="24"/>
      <c r="P10" s="27">
        <f>データ!$P$6</f>
        <v>95.34</v>
      </c>
      <c r="Q10" s="27"/>
      <c r="R10" s="27"/>
      <c r="S10" s="27"/>
      <c r="T10" s="27"/>
      <c r="U10" s="27"/>
      <c r="V10" s="27"/>
      <c r="W10" s="29">
        <f>データ!$Q$6</f>
        <v>2266</v>
      </c>
      <c r="X10" s="29"/>
      <c r="Y10" s="29"/>
      <c r="Z10" s="29"/>
      <c r="AA10" s="29"/>
      <c r="AB10" s="29"/>
      <c r="AC10" s="29"/>
      <c r="AD10" s="2"/>
      <c r="AE10" s="2"/>
      <c r="AF10" s="2"/>
      <c r="AG10" s="2"/>
      <c r="AH10" s="2"/>
      <c r="AI10" s="2"/>
      <c r="AJ10" s="2"/>
      <c r="AK10" s="2"/>
      <c r="AL10" s="29">
        <f>データ!$U$6</f>
        <v>31705</v>
      </c>
      <c r="AM10" s="29"/>
      <c r="AN10" s="29"/>
      <c r="AO10" s="29"/>
      <c r="AP10" s="29"/>
      <c r="AQ10" s="29"/>
      <c r="AR10" s="29"/>
      <c r="AS10" s="29"/>
      <c r="AT10" s="7">
        <f>データ!$V$6</f>
        <v>38.35</v>
      </c>
      <c r="AU10" s="15"/>
      <c r="AV10" s="15"/>
      <c r="AW10" s="15"/>
      <c r="AX10" s="15"/>
      <c r="AY10" s="15"/>
      <c r="AZ10" s="15"/>
      <c r="BA10" s="15"/>
      <c r="BB10" s="27">
        <f>データ!$W$6</f>
        <v>826.73</v>
      </c>
      <c r="BC10" s="27"/>
      <c r="BD10" s="27"/>
      <c r="BE10" s="27"/>
      <c r="BF10" s="27"/>
      <c r="BG10" s="27"/>
      <c r="BH10" s="27"/>
      <c r="BI10" s="27"/>
      <c r="BJ10" s="2"/>
      <c r="BK10" s="2"/>
      <c r="BL10" s="38" t="s">
        <v>37</v>
      </c>
      <c r="BM10" s="48"/>
      <c r="BN10" s="55" t="s">
        <v>4</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38</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40</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41</v>
      </c>
      <c r="BM14" s="49"/>
      <c r="BN14" s="49"/>
      <c r="BO14" s="49"/>
      <c r="BP14" s="49"/>
      <c r="BQ14" s="49"/>
      <c r="BR14" s="49"/>
      <c r="BS14" s="49"/>
      <c r="BT14" s="49"/>
      <c r="BU14" s="49"/>
      <c r="BV14" s="49"/>
      <c r="BW14" s="49"/>
      <c r="BX14" s="49"/>
      <c r="BY14" s="49"/>
      <c r="BZ14" s="6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111</v>
      </c>
      <c r="BM16" s="51"/>
      <c r="BN16" s="51"/>
      <c r="BO16" s="51"/>
      <c r="BP16" s="51"/>
      <c r="BQ16" s="51"/>
      <c r="BR16" s="51"/>
      <c r="BS16" s="51"/>
      <c r="BT16" s="51"/>
      <c r="BU16" s="51"/>
      <c r="BV16" s="51"/>
      <c r="BW16" s="51"/>
      <c r="BX16" s="51"/>
      <c r="BY16" s="51"/>
      <c r="BZ16" s="6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2"/>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2"/>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43</v>
      </c>
      <c r="BM45" s="49"/>
      <c r="BN45" s="49"/>
      <c r="BO45" s="49"/>
      <c r="BP45" s="49"/>
      <c r="BQ45" s="49"/>
      <c r="BR45" s="49"/>
      <c r="BS45" s="49"/>
      <c r="BT45" s="49"/>
      <c r="BU45" s="49"/>
      <c r="BV45" s="49"/>
      <c r="BW45" s="49"/>
      <c r="BX45" s="49"/>
      <c r="BY45" s="49"/>
      <c r="BZ45" s="6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110</v>
      </c>
      <c r="BM47" s="51"/>
      <c r="BN47" s="51"/>
      <c r="BO47" s="51"/>
      <c r="BP47" s="51"/>
      <c r="BQ47" s="51"/>
      <c r="BR47" s="51"/>
      <c r="BS47" s="51"/>
      <c r="BT47" s="51"/>
      <c r="BU47" s="51"/>
      <c r="BV47" s="51"/>
      <c r="BW47" s="51"/>
      <c r="BX47" s="51"/>
      <c r="BY47" s="51"/>
      <c r="BZ47" s="6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1"/>
      <c r="BN48" s="51"/>
      <c r="BO48" s="51"/>
      <c r="BP48" s="51"/>
      <c r="BQ48" s="51"/>
      <c r="BR48" s="51"/>
      <c r="BS48" s="51"/>
      <c r="BT48" s="51"/>
      <c r="BU48" s="51"/>
      <c r="BV48" s="51"/>
      <c r="BW48" s="51"/>
      <c r="BX48" s="51"/>
      <c r="BY48" s="51"/>
      <c r="BZ48" s="6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1"/>
      <c r="BN49" s="51"/>
      <c r="BO49" s="51"/>
      <c r="BP49" s="51"/>
      <c r="BQ49" s="51"/>
      <c r="BR49" s="51"/>
      <c r="BS49" s="51"/>
      <c r="BT49" s="51"/>
      <c r="BU49" s="51"/>
      <c r="BV49" s="51"/>
      <c r="BW49" s="51"/>
      <c r="BX49" s="51"/>
      <c r="BY49" s="51"/>
      <c r="BZ49" s="6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1"/>
      <c r="BN50" s="51"/>
      <c r="BO50" s="51"/>
      <c r="BP50" s="51"/>
      <c r="BQ50" s="51"/>
      <c r="BR50" s="51"/>
      <c r="BS50" s="51"/>
      <c r="BT50" s="51"/>
      <c r="BU50" s="51"/>
      <c r="BV50" s="51"/>
      <c r="BW50" s="51"/>
      <c r="BX50" s="51"/>
      <c r="BY50" s="51"/>
      <c r="BZ50" s="6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1"/>
      <c r="BN51" s="51"/>
      <c r="BO51" s="51"/>
      <c r="BP51" s="51"/>
      <c r="BQ51" s="51"/>
      <c r="BR51" s="51"/>
      <c r="BS51" s="51"/>
      <c r="BT51" s="51"/>
      <c r="BU51" s="51"/>
      <c r="BV51" s="51"/>
      <c r="BW51" s="51"/>
      <c r="BX51" s="51"/>
      <c r="BY51" s="51"/>
      <c r="BZ51" s="6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1"/>
      <c r="BN52" s="51"/>
      <c r="BO52" s="51"/>
      <c r="BP52" s="51"/>
      <c r="BQ52" s="51"/>
      <c r="BR52" s="51"/>
      <c r="BS52" s="51"/>
      <c r="BT52" s="51"/>
      <c r="BU52" s="51"/>
      <c r="BV52" s="51"/>
      <c r="BW52" s="51"/>
      <c r="BX52" s="51"/>
      <c r="BY52" s="51"/>
      <c r="BZ52" s="6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1"/>
      <c r="BN53" s="51"/>
      <c r="BO53" s="51"/>
      <c r="BP53" s="51"/>
      <c r="BQ53" s="51"/>
      <c r="BR53" s="51"/>
      <c r="BS53" s="51"/>
      <c r="BT53" s="51"/>
      <c r="BU53" s="51"/>
      <c r="BV53" s="51"/>
      <c r="BW53" s="51"/>
      <c r="BX53" s="51"/>
      <c r="BY53" s="51"/>
      <c r="BZ53" s="6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1"/>
      <c r="BN54" s="51"/>
      <c r="BO54" s="51"/>
      <c r="BP54" s="51"/>
      <c r="BQ54" s="51"/>
      <c r="BR54" s="51"/>
      <c r="BS54" s="51"/>
      <c r="BT54" s="51"/>
      <c r="BU54" s="51"/>
      <c r="BV54" s="51"/>
      <c r="BW54" s="51"/>
      <c r="BX54" s="51"/>
      <c r="BY54" s="51"/>
      <c r="BZ54" s="6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1"/>
      <c r="BN55" s="51"/>
      <c r="BO55" s="51"/>
      <c r="BP55" s="51"/>
      <c r="BQ55" s="51"/>
      <c r="BR55" s="51"/>
      <c r="BS55" s="51"/>
      <c r="BT55" s="51"/>
      <c r="BU55" s="51"/>
      <c r="BV55" s="51"/>
      <c r="BW55" s="51"/>
      <c r="BX55" s="51"/>
      <c r="BY55" s="51"/>
      <c r="BZ55" s="62"/>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1"/>
      <c r="BN56" s="51"/>
      <c r="BO56" s="51"/>
      <c r="BP56" s="51"/>
      <c r="BQ56" s="51"/>
      <c r="BR56" s="51"/>
      <c r="BS56" s="51"/>
      <c r="BT56" s="51"/>
      <c r="BU56" s="51"/>
      <c r="BV56" s="51"/>
      <c r="BW56" s="51"/>
      <c r="BX56" s="51"/>
      <c r="BY56" s="51"/>
      <c r="BZ56" s="62"/>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1"/>
      <c r="BN57" s="51"/>
      <c r="BO57" s="51"/>
      <c r="BP57" s="51"/>
      <c r="BQ57" s="51"/>
      <c r="BR57" s="51"/>
      <c r="BS57" s="51"/>
      <c r="BT57" s="51"/>
      <c r="BU57" s="51"/>
      <c r="BV57" s="51"/>
      <c r="BW57" s="51"/>
      <c r="BX57" s="51"/>
      <c r="BY57" s="51"/>
      <c r="BZ57" s="62"/>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1"/>
      <c r="BN58" s="51"/>
      <c r="BO58" s="51"/>
      <c r="BP58" s="51"/>
      <c r="BQ58" s="51"/>
      <c r="BR58" s="51"/>
      <c r="BS58" s="51"/>
      <c r="BT58" s="51"/>
      <c r="BU58" s="51"/>
      <c r="BV58" s="51"/>
      <c r="BW58" s="51"/>
      <c r="BX58" s="51"/>
      <c r="BY58" s="51"/>
      <c r="BZ58" s="62"/>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1"/>
      <c r="BN59" s="51"/>
      <c r="BO59" s="51"/>
      <c r="BP59" s="51"/>
      <c r="BQ59" s="51"/>
      <c r="BR59" s="51"/>
      <c r="BS59" s="51"/>
      <c r="BT59" s="51"/>
      <c r="BU59" s="51"/>
      <c r="BV59" s="51"/>
      <c r="BW59" s="51"/>
      <c r="BX59" s="51"/>
      <c r="BY59" s="51"/>
      <c r="BZ59" s="62"/>
    </row>
    <row r="60" spans="1:78" ht="13.5" customHeight="1">
      <c r="A60" s="2"/>
      <c r="B60" s="9" t="s">
        <v>10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1"/>
      <c r="BN60" s="51"/>
      <c r="BO60" s="51"/>
      <c r="BP60" s="51"/>
      <c r="BQ60" s="51"/>
      <c r="BR60" s="51"/>
      <c r="BS60" s="51"/>
      <c r="BT60" s="51"/>
      <c r="BU60" s="51"/>
      <c r="BV60" s="51"/>
      <c r="BW60" s="51"/>
      <c r="BX60" s="51"/>
      <c r="BY60" s="51"/>
      <c r="BZ60" s="6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1"/>
      <c r="BN61" s="51"/>
      <c r="BO61" s="51"/>
      <c r="BP61" s="51"/>
      <c r="BQ61" s="51"/>
      <c r="BR61" s="51"/>
      <c r="BS61" s="51"/>
      <c r="BT61" s="51"/>
      <c r="BU61" s="51"/>
      <c r="BV61" s="51"/>
      <c r="BW61" s="51"/>
      <c r="BX61" s="51"/>
      <c r="BY61" s="51"/>
      <c r="BZ61" s="6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1"/>
      <c r="BN62" s="51"/>
      <c r="BO62" s="51"/>
      <c r="BP62" s="51"/>
      <c r="BQ62" s="51"/>
      <c r="BR62" s="51"/>
      <c r="BS62" s="51"/>
      <c r="BT62" s="51"/>
      <c r="BU62" s="51"/>
      <c r="BV62" s="51"/>
      <c r="BW62" s="51"/>
      <c r="BX62" s="51"/>
      <c r="BY62" s="51"/>
      <c r="BZ62" s="6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1"/>
      <c r="BN63" s="51"/>
      <c r="BO63" s="51"/>
      <c r="BP63" s="51"/>
      <c r="BQ63" s="51"/>
      <c r="BR63" s="51"/>
      <c r="BS63" s="51"/>
      <c r="BT63" s="51"/>
      <c r="BU63" s="51"/>
      <c r="BV63" s="51"/>
      <c r="BW63" s="51"/>
      <c r="BX63" s="51"/>
      <c r="BY63" s="51"/>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9</v>
      </c>
      <c r="BM64" s="49"/>
      <c r="BN64" s="49"/>
      <c r="BO64" s="49"/>
      <c r="BP64" s="49"/>
      <c r="BQ64" s="49"/>
      <c r="BR64" s="49"/>
      <c r="BS64" s="49"/>
      <c r="BT64" s="49"/>
      <c r="BU64" s="49"/>
      <c r="BV64" s="49"/>
      <c r="BW64" s="49"/>
      <c r="BX64" s="49"/>
      <c r="BY64" s="49"/>
      <c r="BZ64" s="6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109</v>
      </c>
      <c r="BM66" s="51"/>
      <c r="BN66" s="51"/>
      <c r="BO66" s="51"/>
      <c r="BP66" s="51"/>
      <c r="BQ66" s="51"/>
      <c r="BR66" s="51"/>
      <c r="BS66" s="51"/>
      <c r="BT66" s="51"/>
      <c r="BU66" s="51"/>
      <c r="BV66" s="51"/>
      <c r="BW66" s="51"/>
      <c r="BX66" s="51"/>
      <c r="BY66" s="51"/>
      <c r="BZ66" s="6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1"/>
      <c r="BN67" s="51"/>
      <c r="BO67" s="51"/>
      <c r="BP67" s="51"/>
      <c r="BQ67" s="51"/>
      <c r="BR67" s="51"/>
      <c r="BS67" s="51"/>
      <c r="BT67" s="51"/>
      <c r="BU67" s="51"/>
      <c r="BV67" s="51"/>
      <c r="BW67" s="51"/>
      <c r="BX67" s="51"/>
      <c r="BY67" s="51"/>
      <c r="BZ67" s="6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1"/>
      <c r="BN68" s="51"/>
      <c r="BO68" s="51"/>
      <c r="BP68" s="51"/>
      <c r="BQ68" s="51"/>
      <c r="BR68" s="51"/>
      <c r="BS68" s="51"/>
      <c r="BT68" s="51"/>
      <c r="BU68" s="51"/>
      <c r="BV68" s="51"/>
      <c r="BW68" s="51"/>
      <c r="BX68" s="51"/>
      <c r="BY68" s="51"/>
      <c r="BZ68" s="6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1"/>
      <c r="BN69" s="51"/>
      <c r="BO69" s="51"/>
      <c r="BP69" s="51"/>
      <c r="BQ69" s="51"/>
      <c r="BR69" s="51"/>
      <c r="BS69" s="51"/>
      <c r="BT69" s="51"/>
      <c r="BU69" s="51"/>
      <c r="BV69" s="51"/>
      <c r="BW69" s="51"/>
      <c r="BX69" s="51"/>
      <c r="BY69" s="51"/>
      <c r="BZ69" s="6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1"/>
      <c r="BN70" s="51"/>
      <c r="BO70" s="51"/>
      <c r="BP70" s="51"/>
      <c r="BQ70" s="51"/>
      <c r="BR70" s="51"/>
      <c r="BS70" s="51"/>
      <c r="BT70" s="51"/>
      <c r="BU70" s="51"/>
      <c r="BV70" s="51"/>
      <c r="BW70" s="51"/>
      <c r="BX70" s="51"/>
      <c r="BY70" s="51"/>
      <c r="BZ70" s="6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1"/>
      <c r="BN71" s="51"/>
      <c r="BO71" s="51"/>
      <c r="BP71" s="51"/>
      <c r="BQ71" s="51"/>
      <c r="BR71" s="51"/>
      <c r="BS71" s="51"/>
      <c r="BT71" s="51"/>
      <c r="BU71" s="51"/>
      <c r="BV71" s="51"/>
      <c r="BW71" s="51"/>
      <c r="BX71" s="51"/>
      <c r="BY71" s="51"/>
      <c r="BZ71" s="6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1"/>
      <c r="BN72" s="51"/>
      <c r="BO72" s="51"/>
      <c r="BP72" s="51"/>
      <c r="BQ72" s="51"/>
      <c r="BR72" s="51"/>
      <c r="BS72" s="51"/>
      <c r="BT72" s="51"/>
      <c r="BU72" s="51"/>
      <c r="BV72" s="51"/>
      <c r="BW72" s="51"/>
      <c r="BX72" s="51"/>
      <c r="BY72" s="51"/>
      <c r="BZ72" s="6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1"/>
      <c r="BN73" s="51"/>
      <c r="BO73" s="51"/>
      <c r="BP73" s="51"/>
      <c r="BQ73" s="51"/>
      <c r="BR73" s="51"/>
      <c r="BS73" s="51"/>
      <c r="BT73" s="51"/>
      <c r="BU73" s="51"/>
      <c r="BV73" s="51"/>
      <c r="BW73" s="51"/>
      <c r="BX73" s="51"/>
      <c r="BY73" s="51"/>
      <c r="BZ73" s="6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1"/>
      <c r="BN74" s="51"/>
      <c r="BO74" s="51"/>
      <c r="BP74" s="51"/>
      <c r="BQ74" s="51"/>
      <c r="BR74" s="51"/>
      <c r="BS74" s="51"/>
      <c r="BT74" s="51"/>
      <c r="BU74" s="51"/>
      <c r="BV74" s="51"/>
      <c r="BW74" s="51"/>
      <c r="BX74" s="51"/>
      <c r="BY74" s="51"/>
      <c r="BZ74" s="6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1"/>
      <c r="BN75" s="51"/>
      <c r="BO75" s="51"/>
      <c r="BP75" s="51"/>
      <c r="BQ75" s="51"/>
      <c r="BR75" s="51"/>
      <c r="BS75" s="51"/>
      <c r="BT75" s="51"/>
      <c r="BU75" s="51"/>
      <c r="BV75" s="51"/>
      <c r="BW75" s="51"/>
      <c r="BX75" s="51"/>
      <c r="BY75" s="51"/>
      <c r="BZ75" s="6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1"/>
      <c r="BN76" s="51"/>
      <c r="BO76" s="51"/>
      <c r="BP76" s="51"/>
      <c r="BQ76" s="51"/>
      <c r="BR76" s="51"/>
      <c r="BS76" s="51"/>
      <c r="BT76" s="51"/>
      <c r="BU76" s="51"/>
      <c r="BV76" s="51"/>
      <c r="BW76" s="51"/>
      <c r="BX76" s="51"/>
      <c r="BY76" s="51"/>
      <c r="BZ76" s="6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1"/>
      <c r="BN77" s="51"/>
      <c r="BO77" s="51"/>
      <c r="BP77" s="51"/>
      <c r="BQ77" s="51"/>
      <c r="BR77" s="51"/>
      <c r="BS77" s="51"/>
      <c r="BT77" s="51"/>
      <c r="BU77" s="51"/>
      <c r="BV77" s="51"/>
      <c r="BW77" s="51"/>
      <c r="BX77" s="51"/>
      <c r="BY77" s="51"/>
      <c r="BZ77" s="6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1"/>
      <c r="BN78" s="51"/>
      <c r="BO78" s="51"/>
      <c r="BP78" s="51"/>
      <c r="BQ78" s="51"/>
      <c r="BR78" s="51"/>
      <c r="BS78" s="51"/>
      <c r="BT78" s="51"/>
      <c r="BU78" s="51"/>
      <c r="BV78" s="51"/>
      <c r="BW78" s="51"/>
      <c r="BX78" s="51"/>
      <c r="BY78" s="51"/>
      <c r="BZ78" s="62"/>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1"/>
      <c r="BN79" s="51"/>
      <c r="BO79" s="51"/>
      <c r="BP79" s="51"/>
      <c r="BQ79" s="51"/>
      <c r="BR79" s="51"/>
      <c r="BS79" s="51"/>
      <c r="BT79" s="51"/>
      <c r="BU79" s="51"/>
      <c r="BV79" s="51"/>
      <c r="BW79" s="51"/>
      <c r="BX79" s="51"/>
      <c r="BY79" s="51"/>
      <c r="BZ79" s="62"/>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1"/>
      <c r="BN80" s="51"/>
      <c r="BO80" s="51"/>
      <c r="BP80" s="51"/>
      <c r="BQ80" s="51"/>
      <c r="BR80" s="51"/>
      <c r="BS80" s="51"/>
      <c r="BT80" s="51"/>
      <c r="BU80" s="51"/>
      <c r="BV80" s="51"/>
      <c r="BW80" s="51"/>
      <c r="BX80" s="51"/>
      <c r="BY80" s="51"/>
      <c r="BZ80" s="62"/>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1"/>
      <c r="BN81" s="51"/>
      <c r="BO81" s="51"/>
      <c r="BP81" s="51"/>
      <c r="BQ81" s="51"/>
      <c r="BR81" s="51"/>
      <c r="BS81" s="51"/>
      <c r="BT81" s="51"/>
      <c r="BU81" s="51"/>
      <c r="BV81" s="51"/>
      <c r="BW81" s="51"/>
      <c r="BX81" s="51"/>
      <c r="BY81" s="51"/>
      <c r="BZ81" s="62"/>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2"/>
      <c r="BN82" s="52"/>
      <c r="BO82" s="52"/>
      <c r="BP82" s="52"/>
      <c r="BQ82" s="52"/>
      <c r="BR82" s="52"/>
      <c r="BS82" s="52"/>
      <c r="BT82" s="52"/>
      <c r="BU82" s="52"/>
      <c r="BV82" s="52"/>
      <c r="BW82" s="52"/>
      <c r="BX82" s="52"/>
      <c r="BY82" s="52"/>
      <c r="BZ82" s="63"/>
    </row>
    <row r="83" spans="1:78">
      <c r="C83" s="21"/>
    </row>
    <row r="84" spans="1:78" hidden="1">
      <c r="B84" s="12" t="s">
        <v>44</v>
      </c>
      <c r="C84" s="12"/>
      <c r="D84" s="12"/>
      <c r="E84" s="12" t="s">
        <v>46</v>
      </c>
      <c r="F84" s="12" t="s">
        <v>48</v>
      </c>
      <c r="G84" s="12" t="s">
        <v>49</v>
      </c>
      <c r="H84" s="12" t="s">
        <v>42</v>
      </c>
      <c r="I84" s="12" t="s">
        <v>8</v>
      </c>
      <c r="J84" s="12" t="s">
        <v>30</v>
      </c>
      <c r="K84" s="12" t="s">
        <v>50</v>
      </c>
      <c r="L84" s="12" t="s">
        <v>52</v>
      </c>
      <c r="M84" s="12" t="s">
        <v>34</v>
      </c>
      <c r="N84" s="12" t="s">
        <v>54</v>
      </c>
      <c r="O84" s="12" t="s">
        <v>56</v>
      </c>
    </row>
    <row r="85" spans="1:78" hidden="1">
      <c r="B85" s="12"/>
      <c r="C85" s="12"/>
      <c r="D85" s="12"/>
      <c r="E85" s="12" t="str">
        <f>データ!AH6</f>
        <v>【111.39】</v>
      </c>
      <c r="F85" s="12" t="str">
        <f>データ!AS6</f>
        <v>【1.30】</v>
      </c>
      <c r="G85" s="12" t="str">
        <f>データ!BD6</f>
        <v>【261.51】</v>
      </c>
      <c r="H85" s="12" t="str">
        <f>データ!BO6</f>
        <v>【265.16】</v>
      </c>
      <c r="I85" s="12" t="str">
        <f>データ!BZ6</f>
        <v>【102.35】</v>
      </c>
      <c r="J85" s="12" t="str">
        <f>データ!CK6</f>
        <v>【167.74】</v>
      </c>
      <c r="K85" s="12" t="str">
        <f>データ!CV6</f>
        <v>【60.29】</v>
      </c>
      <c r="L85" s="12" t="str">
        <f>データ!DG6</f>
        <v>【90.12】</v>
      </c>
      <c r="M85" s="12" t="str">
        <f>データ!DR6</f>
        <v>【50.88】</v>
      </c>
      <c r="N85" s="12" t="str">
        <f>データ!EC6</f>
        <v>【22.30】</v>
      </c>
      <c r="O85" s="12" t="str">
        <f>データ!EN6</f>
        <v>【0.66】</v>
      </c>
    </row>
  </sheetData>
  <sheetProtection algorithmName="SHA-512" hashValue="yvwmR9o5Gk1nCEO18TOD1NPea67IAiVnXvjloiZMvxP6pMVfWRDEFVOqowacwpawRPQW0WnsuqOSB180SYTTMw==" saltValue="gTOGLqR51Pa/B0t26zCqkQ=="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47</v>
      </c>
      <c r="E1" s="74"/>
      <c r="F1" s="74"/>
      <c r="G1" s="74"/>
      <c r="H1" s="74"/>
      <c r="I1" s="74"/>
      <c r="J1" s="74"/>
      <c r="K1" s="74"/>
      <c r="L1" s="74"/>
      <c r="M1" s="74"/>
      <c r="N1" s="74"/>
      <c r="O1" s="74"/>
      <c r="P1" s="74"/>
      <c r="Q1" s="74"/>
      <c r="R1" s="74"/>
      <c r="S1" s="74"/>
      <c r="T1" s="74"/>
      <c r="U1" s="74"/>
      <c r="V1" s="74"/>
      <c r="W1" s="74"/>
      <c r="X1" s="74">
        <v>1</v>
      </c>
      <c r="Y1" s="74">
        <v>1</v>
      </c>
      <c r="Z1" s="74">
        <v>1</v>
      </c>
      <c r="AA1" s="74">
        <v>1</v>
      </c>
      <c r="AB1" s="74">
        <v>1</v>
      </c>
      <c r="AC1" s="74">
        <v>1</v>
      </c>
      <c r="AD1" s="74">
        <v>1</v>
      </c>
      <c r="AE1" s="74">
        <v>1</v>
      </c>
      <c r="AF1" s="74">
        <v>1</v>
      </c>
      <c r="AG1" s="74">
        <v>1</v>
      </c>
      <c r="AH1" s="74"/>
      <c r="AI1" s="74">
        <v>1</v>
      </c>
      <c r="AJ1" s="74">
        <v>1</v>
      </c>
      <c r="AK1" s="74">
        <v>1</v>
      </c>
      <c r="AL1" s="74">
        <v>1</v>
      </c>
      <c r="AM1" s="74">
        <v>1</v>
      </c>
      <c r="AN1" s="74">
        <v>1</v>
      </c>
      <c r="AO1" s="74">
        <v>1</v>
      </c>
      <c r="AP1" s="74">
        <v>1</v>
      </c>
      <c r="AQ1" s="74">
        <v>1</v>
      </c>
      <c r="AR1" s="74">
        <v>1</v>
      </c>
      <c r="AS1" s="74"/>
      <c r="AT1" s="74">
        <v>1</v>
      </c>
      <c r="AU1" s="74">
        <v>1</v>
      </c>
      <c r="AV1" s="74">
        <v>1</v>
      </c>
      <c r="AW1" s="74">
        <v>1</v>
      </c>
      <c r="AX1" s="74">
        <v>1</v>
      </c>
      <c r="AY1" s="74">
        <v>1</v>
      </c>
      <c r="AZ1" s="74">
        <v>1</v>
      </c>
      <c r="BA1" s="74">
        <v>1</v>
      </c>
      <c r="BB1" s="74">
        <v>1</v>
      </c>
      <c r="BC1" s="74">
        <v>1</v>
      </c>
      <c r="BD1" s="74"/>
      <c r="BE1" s="74">
        <v>1</v>
      </c>
      <c r="BF1" s="74">
        <v>1</v>
      </c>
      <c r="BG1" s="74">
        <v>1</v>
      </c>
      <c r="BH1" s="74">
        <v>1</v>
      </c>
      <c r="BI1" s="74">
        <v>1</v>
      </c>
      <c r="BJ1" s="74">
        <v>1</v>
      </c>
      <c r="BK1" s="74">
        <v>1</v>
      </c>
      <c r="BL1" s="74">
        <v>1</v>
      </c>
      <c r="BM1" s="74">
        <v>1</v>
      </c>
      <c r="BN1" s="74">
        <v>1</v>
      </c>
      <c r="BO1" s="74"/>
      <c r="BP1" s="74">
        <v>1</v>
      </c>
      <c r="BQ1" s="74">
        <v>1</v>
      </c>
      <c r="BR1" s="74">
        <v>1</v>
      </c>
      <c r="BS1" s="74">
        <v>1</v>
      </c>
      <c r="BT1" s="74">
        <v>1</v>
      </c>
      <c r="BU1" s="74">
        <v>1</v>
      </c>
      <c r="BV1" s="74">
        <v>1</v>
      </c>
      <c r="BW1" s="74">
        <v>1</v>
      </c>
      <c r="BX1" s="74">
        <v>1</v>
      </c>
      <c r="BY1" s="74">
        <v>1</v>
      </c>
      <c r="BZ1" s="74"/>
      <c r="CA1" s="74">
        <v>1</v>
      </c>
      <c r="CB1" s="74">
        <v>1</v>
      </c>
      <c r="CC1" s="74">
        <v>1</v>
      </c>
      <c r="CD1" s="74">
        <v>1</v>
      </c>
      <c r="CE1" s="74">
        <v>1</v>
      </c>
      <c r="CF1" s="74">
        <v>1</v>
      </c>
      <c r="CG1" s="74">
        <v>1</v>
      </c>
      <c r="CH1" s="74">
        <v>1</v>
      </c>
      <c r="CI1" s="74">
        <v>1</v>
      </c>
      <c r="CJ1" s="74">
        <v>1</v>
      </c>
      <c r="CK1" s="74"/>
      <c r="CL1" s="74">
        <v>1</v>
      </c>
      <c r="CM1" s="74">
        <v>1</v>
      </c>
      <c r="CN1" s="74">
        <v>1</v>
      </c>
      <c r="CO1" s="74">
        <v>1</v>
      </c>
      <c r="CP1" s="74">
        <v>1</v>
      </c>
      <c r="CQ1" s="74">
        <v>1</v>
      </c>
      <c r="CR1" s="74">
        <v>1</v>
      </c>
      <c r="CS1" s="74">
        <v>1</v>
      </c>
      <c r="CT1" s="74">
        <v>1</v>
      </c>
      <c r="CU1" s="74">
        <v>1</v>
      </c>
      <c r="CV1" s="74"/>
      <c r="CW1" s="74">
        <v>1</v>
      </c>
      <c r="CX1" s="74">
        <v>1</v>
      </c>
      <c r="CY1" s="74">
        <v>1</v>
      </c>
      <c r="CZ1" s="74">
        <v>1</v>
      </c>
      <c r="DA1" s="74">
        <v>1</v>
      </c>
      <c r="DB1" s="74">
        <v>1</v>
      </c>
      <c r="DC1" s="74">
        <v>1</v>
      </c>
      <c r="DD1" s="74">
        <v>1</v>
      </c>
      <c r="DE1" s="74">
        <v>1</v>
      </c>
      <c r="DF1" s="74">
        <v>1</v>
      </c>
      <c r="DG1" s="74"/>
      <c r="DH1" s="74">
        <v>1</v>
      </c>
      <c r="DI1" s="74">
        <v>1</v>
      </c>
      <c r="DJ1" s="74">
        <v>1</v>
      </c>
      <c r="DK1" s="74">
        <v>1</v>
      </c>
      <c r="DL1" s="74">
        <v>1</v>
      </c>
      <c r="DM1" s="74">
        <v>1</v>
      </c>
      <c r="DN1" s="74">
        <v>1</v>
      </c>
      <c r="DO1" s="74">
        <v>1</v>
      </c>
      <c r="DP1" s="74">
        <v>1</v>
      </c>
      <c r="DQ1" s="74">
        <v>1</v>
      </c>
      <c r="DR1" s="74"/>
      <c r="DS1" s="74">
        <v>1</v>
      </c>
      <c r="DT1" s="74">
        <v>1</v>
      </c>
      <c r="DU1" s="74">
        <v>1</v>
      </c>
      <c r="DV1" s="74">
        <v>1</v>
      </c>
      <c r="DW1" s="74">
        <v>1</v>
      </c>
      <c r="DX1" s="74">
        <v>1</v>
      </c>
      <c r="DY1" s="74">
        <v>1</v>
      </c>
      <c r="DZ1" s="74">
        <v>1</v>
      </c>
      <c r="EA1" s="74">
        <v>1</v>
      </c>
      <c r="EB1" s="74">
        <v>1</v>
      </c>
      <c r="EC1" s="74"/>
      <c r="ED1" s="74">
        <v>1</v>
      </c>
      <c r="EE1" s="74">
        <v>1</v>
      </c>
      <c r="EF1" s="74">
        <v>1</v>
      </c>
      <c r="EG1" s="74">
        <v>1</v>
      </c>
      <c r="EH1" s="74">
        <v>1</v>
      </c>
      <c r="EI1" s="74">
        <v>1</v>
      </c>
      <c r="EJ1" s="74">
        <v>1</v>
      </c>
      <c r="EK1" s="74">
        <v>1</v>
      </c>
      <c r="EL1" s="74">
        <v>1</v>
      </c>
      <c r="EM1" s="74">
        <v>1</v>
      </c>
      <c r="EN1" s="74"/>
    </row>
    <row r="2" spans="1:144">
      <c r="A2" s="65" t="s">
        <v>57</v>
      </c>
      <c r="B2" s="65">
        <f t="shared" ref="B2:EN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row>
    <row r="3" spans="1:144">
      <c r="A3" s="65" t="s">
        <v>20</v>
      </c>
      <c r="B3" s="67" t="s">
        <v>51</v>
      </c>
      <c r="C3" s="67" t="s">
        <v>59</v>
      </c>
      <c r="D3" s="67" t="s">
        <v>60</v>
      </c>
      <c r="E3" s="67" t="s">
        <v>3</v>
      </c>
      <c r="F3" s="67" t="s">
        <v>2</v>
      </c>
      <c r="G3" s="67" t="s">
        <v>26</v>
      </c>
      <c r="H3" s="75" t="s">
        <v>31</v>
      </c>
      <c r="I3" s="78"/>
      <c r="J3" s="78"/>
      <c r="K3" s="78"/>
      <c r="L3" s="78"/>
      <c r="M3" s="78"/>
      <c r="N3" s="78"/>
      <c r="O3" s="78"/>
      <c r="P3" s="78"/>
      <c r="Q3" s="78"/>
      <c r="R3" s="78"/>
      <c r="S3" s="78"/>
      <c r="T3" s="78"/>
      <c r="U3" s="78"/>
      <c r="V3" s="78"/>
      <c r="W3" s="82"/>
      <c r="X3" s="84" t="s">
        <v>55</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10</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65" t="s">
        <v>61</v>
      </c>
      <c r="B4" s="68"/>
      <c r="C4" s="68"/>
      <c r="D4" s="68"/>
      <c r="E4" s="68"/>
      <c r="F4" s="68"/>
      <c r="G4" s="68"/>
      <c r="H4" s="76"/>
      <c r="I4" s="79"/>
      <c r="J4" s="79"/>
      <c r="K4" s="79"/>
      <c r="L4" s="79"/>
      <c r="M4" s="79"/>
      <c r="N4" s="79"/>
      <c r="O4" s="79"/>
      <c r="P4" s="79"/>
      <c r="Q4" s="79"/>
      <c r="R4" s="79"/>
      <c r="S4" s="79"/>
      <c r="T4" s="79"/>
      <c r="U4" s="79"/>
      <c r="V4" s="79"/>
      <c r="W4" s="83"/>
      <c r="X4" s="85" t="s">
        <v>53</v>
      </c>
      <c r="Y4" s="85"/>
      <c r="Z4" s="85"/>
      <c r="AA4" s="85"/>
      <c r="AB4" s="85"/>
      <c r="AC4" s="85"/>
      <c r="AD4" s="85"/>
      <c r="AE4" s="85"/>
      <c r="AF4" s="85"/>
      <c r="AG4" s="85"/>
      <c r="AH4" s="85"/>
      <c r="AI4" s="85" t="s">
        <v>45</v>
      </c>
      <c r="AJ4" s="85"/>
      <c r="AK4" s="85"/>
      <c r="AL4" s="85"/>
      <c r="AM4" s="85"/>
      <c r="AN4" s="85"/>
      <c r="AO4" s="85"/>
      <c r="AP4" s="85"/>
      <c r="AQ4" s="85"/>
      <c r="AR4" s="85"/>
      <c r="AS4" s="85"/>
      <c r="AT4" s="85" t="s">
        <v>39</v>
      </c>
      <c r="AU4" s="85"/>
      <c r="AV4" s="85"/>
      <c r="AW4" s="85"/>
      <c r="AX4" s="85"/>
      <c r="AY4" s="85"/>
      <c r="AZ4" s="85"/>
      <c r="BA4" s="85"/>
      <c r="BB4" s="85"/>
      <c r="BC4" s="85"/>
      <c r="BD4" s="85"/>
      <c r="BE4" s="85" t="s">
        <v>63</v>
      </c>
      <c r="BF4" s="85"/>
      <c r="BG4" s="85"/>
      <c r="BH4" s="85"/>
      <c r="BI4" s="85"/>
      <c r="BJ4" s="85"/>
      <c r="BK4" s="85"/>
      <c r="BL4" s="85"/>
      <c r="BM4" s="85"/>
      <c r="BN4" s="85"/>
      <c r="BO4" s="85"/>
      <c r="BP4" s="85" t="s">
        <v>36</v>
      </c>
      <c r="BQ4" s="85"/>
      <c r="BR4" s="85"/>
      <c r="BS4" s="85"/>
      <c r="BT4" s="85"/>
      <c r="BU4" s="85"/>
      <c r="BV4" s="85"/>
      <c r="BW4" s="85"/>
      <c r="BX4" s="85"/>
      <c r="BY4" s="85"/>
      <c r="BZ4" s="85"/>
      <c r="CA4" s="85" t="s">
        <v>64</v>
      </c>
      <c r="CB4" s="85"/>
      <c r="CC4" s="85"/>
      <c r="CD4" s="85"/>
      <c r="CE4" s="85"/>
      <c r="CF4" s="85"/>
      <c r="CG4" s="85"/>
      <c r="CH4" s="85"/>
      <c r="CI4" s="85"/>
      <c r="CJ4" s="85"/>
      <c r="CK4" s="85"/>
      <c r="CL4" s="85" t="s">
        <v>66</v>
      </c>
      <c r="CM4" s="85"/>
      <c r="CN4" s="85"/>
      <c r="CO4" s="85"/>
      <c r="CP4" s="85"/>
      <c r="CQ4" s="85"/>
      <c r="CR4" s="85"/>
      <c r="CS4" s="85"/>
      <c r="CT4" s="85"/>
      <c r="CU4" s="85"/>
      <c r="CV4" s="85"/>
      <c r="CW4" s="85" t="s">
        <v>67</v>
      </c>
      <c r="CX4" s="85"/>
      <c r="CY4" s="85"/>
      <c r="CZ4" s="85"/>
      <c r="DA4" s="85"/>
      <c r="DB4" s="85"/>
      <c r="DC4" s="85"/>
      <c r="DD4" s="85"/>
      <c r="DE4" s="85"/>
      <c r="DF4" s="85"/>
      <c r="DG4" s="85"/>
      <c r="DH4" s="85" t="s">
        <v>68</v>
      </c>
      <c r="DI4" s="85"/>
      <c r="DJ4" s="85"/>
      <c r="DK4" s="85"/>
      <c r="DL4" s="85"/>
      <c r="DM4" s="85"/>
      <c r="DN4" s="85"/>
      <c r="DO4" s="85"/>
      <c r="DP4" s="85"/>
      <c r="DQ4" s="85"/>
      <c r="DR4" s="85"/>
      <c r="DS4" s="85" t="s">
        <v>62</v>
      </c>
      <c r="DT4" s="85"/>
      <c r="DU4" s="85"/>
      <c r="DV4" s="85"/>
      <c r="DW4" s="85"/>
      <c r="DX4" s="85"/>
      <c r="DY4" s="85"/>
      <c r="DZ4" s="85"/>
      <c r="EA4" s="85"/>
      <c r="EB4" s="85"/>
      <c r="EC4" s="85"/>
      <c r="ED4" s="85" t="s">
        <v>69</v>
      </c>
      <c r="EE4" s="85"/>
      <c r="EF4" s="85"/>
      <c r="EG4" s="85"/>
      <c r="EH4" s="85"/>
      <c r="EI4" s="85"/>
      <c r="EJ4" s="85"/>
      <c r="EK4" s="85"/>
      <c r="EL4" s="85"/>
      <c r="EM4" s="85"/>
      <c r="EN4" s="85"/>
    </row>
    <row r="5" spans="1:144">
      <c r="A5" s="65" t="s">
        <v>29</v>
      </c>
      <c r="B5" s="69"/>
      <c r="C5" s="69"/>
      <c r="D5" s="69"/>
      <c r="E5" s="69"/>
      <c r="F5" s="69"/>
      <c r="G5" s="69"/>
      <c r="H5" s="77" t="s">
        <v>58</v>
      </c>
      <c r="I5" s="77" t="s">
        <v>70</v>
      </c>
      <c r="J5" s="77" t="s">
        <v>71</v>
      </c>
      <c r="K5" s="77" t="s">
        <v>72</v>
      </c>
      <c r="L5" s="77" t="s">
        <v>73</v>
      </c>
      <c r="M5" s="77" t="s">
        <v>5</v>
      </c>
      <c r="N5" s="77" t="s">
        <v>74</v>
      </c>
      <c r="O5" s="77" t="s">
        <v>75</v>
      </c>
      <c r="P5" s="77" t="s">
        <v>76</v>
      </c>
      <c r="Q5" s="77" t="s">
        <v>77</v>
      </c>
      <c r="R5" s="77" t="s">
        <v>78</v>
      </c>
      <c r="S5" s="77" t="s">
        <v>79</v>
      </c>
      <c r="T5" s="77" t="s">
        <v>65</v>
      </c>
      <c r="U5" s="77" t="s">
        <v>80</v>
      </c>
      <c r="V5" s="77" t="s">
        <v>81</v>
      </c>
      <c r="W5" s="77" t="s">
        <v>82</v>
      </c>
      <c r="X5" s="77" t="s">
        <v>83</v>
      </c>
      <c r="Y5" s="77" t="s">
        <v>84</v>
      </c>
      <c r="Z5" s="77" t="s">
        <v>85</v>
      </c>
      <c r="AA5" s="77" t="s">
        <v>0</v>
      </c>
      <c r="AB5" s="77" t="s">
        <v>86</v>
      </c>
      <c r="AC5" s="77" t="s">
        <v>88</v>
      </c>
      <c r="AD5" s="77" t="s">
        <v>89</v>
      </c>
      <c r="AE5" s="77" t="s">
        <v>90</v>
      </c>
      <c r="AF5" s="77" t="s">
        <v>91</v>
      </c>
      <c r="AG5" s="77" t="s">
        <v>92</v>
      </c>
      <c r="AH5" s="77" t="s">
        <v>44</v>
      </c>
      <c r="AI5" s="77" t="s">
        <v>83</v>
      </c>
      <c r="AJ5" s="77" t="s">
        <v>84</v>
      </c>
      <c r="AK5" s="77" t="s">
        <v>85</v>
      </c>
      <c r="AL5" s="77" t="s">
        <v>0</v>
      </c>
      <c r="AM5" s="77" t="s">
        <v>86</v>
      </c>
      <c r="AN5" s="77" t="s">
        <v>88</v>
      </c>
      <c r="AO5" s="77" t="s">
        <v>89</v>
      </c>
      <c r="AP5" s="77" t="s">
        <v>90</v>
      </c>
      <c r="AQ5" s="77" t="s">
        <v>91</v>
      </c>
      <c r="AR5" s="77" t="s">
        <v>92</v>
      </c>
      <c r="AS5" s="77" t="s">
        <v>87</v>
      </c>
      <c r="AT5" s="77" t="s">
        <v>83</v>
      </c>
      <c r="AU5" s="77" t="s">
        <v>84</v>
      </c>
      <c r="AV5" s="77" t="s">
        <v>85</v>
      </c>
      <c r="AW5" s="77" t="s">
        <v>0</v>
      </c>
      <c r="AX5" s="77" t="s">
        <v>86</v>
      </c>
      <c r="AY5" s="77" t="s">
        <v>88</v>
      </c>
      <c r="AZ5" s="77" t="s">
        <v>89</v>
      </c>
      <c r="BA5" s="77" t="s">
        <v>90</v>
      </c>
      <c r="BB5" s="77" t="s">
        <v>91</v>
      </c>
      <c r="BC5" s="77" t="s">
        <v>92</v>
      </c>
      <c r="BD5" s="77" t="s">
        <v>87</v>
      </c>
      <c r="BE5" s="77" t="s">
        <v>83</v>
      </c>
      <c r="BF5" s="77" t="s">
        <v>84</v>
      </c>
      <c r="BG5" s="77" t="s">
        <v>85</v>
      </c>
      <c r="BH5" s="77" t="s">
        <v>0</v>
      </c>
      <c r="BI5" s="77" t="s">
        <v>86</v>
      </c>
      <c r="BJ5" s="77" t="s">
        <v>88</v>
      </c>
      <c r="BK5" s="77" t="s">
        <v>89</v>
      </c>
      <c r="BL5" s="77" t="s">
        <v>90</v>
      </c>
      <c r="BM5" s="77" t="s">
        <v>91</v>
      </c>
      <c r="BN5" s="77" t="s">
        <v>92</v>
      </c>
      <c r="BO5" s="77" t="s">
        <v>87</v>
      </c>
      <c r="BP5" s="77" t="s">
        <v>83</v>
      </c>
      <c r="BQ5" s="77" t="s">
        <v>84</v>
      </c>
      <c r="BR5" s="77" t="s">
        <v>85</v>
      </c>
      <c r="BS5" s="77" t="s">
        <v>0</v>
      </c>
      <c r="BT5" s="77" t="s">
        <v>86</v>
      </c>
      <c r="BU5" s="77" t="s">
        <v>88</v>
      </c>
      <c r="BV5" s="77" t="s">
        <v>89</v>
      </c>
      <c r="BW5" s="77" t="s">
        <v>90</v>
      </c>
      <c r="BX5" s="77" t="s">
        <v>91</v>
      </c>
      <c r="BY5" s="77" t="s">
        <v>92</v>
      </c>
      <c r="BZ5" s="77" t="s">
        <v>87</v>
      </c>
      <c r="CA5" s="77" t="s">
        <v>83</v>
      </c>
      <c r="CB5" s="77" t="s">
        <v>84</v>
      </c>
      <c r="CC5" s="77" t="s">
        <v>85</v>
      </c>
      <c r="CD5" s="77" t="s">
        <v>0</v>
      </c>
      <c r="CE5" s="77" t="s">
        <v>86</v>
      </c>
      <c r="CF5" s="77" t="s">
        <v>88</v>
      </c>
      <c r="CG5" s="77" t="s">
        <v>89</v>
      </c>
      <c r="CH5" s="77" t="s">
        <v>90</v>
      </c>
      <c r="CI5" s="77" t="s">
        <v>91</v>
      </c>
      <c r="CJ5" s="77" t="s">
        <v>92</v>
      </c>
      <c r="CK5" s="77" t="s">
        <v>87</v>
      </c>
      <c r="CL5" s="77" t="s">
        <v>83</v>
      </c>
      <c r="CM5" s="77" t="s">
        <v>84</v>
      </c>
      <c r="CN5" s="77" t="s">
        <v>85</v>
      </c>
      <c r="CO5" s="77" t="s">
        <v>0</v>
      </c>
      <c r="CP5" s="77" t="s">
        <v>86</v>
      </c>
      <c r="CQ5" s="77" t="s">
        <v>88</v>
      </c>
      <c r="CR5" s="77" t="s">
        <v>89</v>
      </c>
      <c r="CS5" s="77" t="s">
        <v>90</v>
      </c>
      <c r="CT5" s="77" t="s">
        <v>91</v>
      </c>
      <c r="CU5" s="77" t="s">
        <v>92</v>
      </c>
      <c r="CV5" s="77" t="s">
        <v>87</v>
      </c>
      <c r="CW5" s="77" t="s">
        <v>83</v>
      </c>
      <c r="CX5" s="77" t="s">
        <v>84</v>
      </c>
      <c r="CY5" s="77" t="s">
        <v>85</v>
      </c>
      <c r="CZ5" s="77" t="s">
        <v>0</v>
      </c>
      <c r="DA5" s="77" t="s">
        <v>86</v>
      </c>
      <c r="DB5" s="77" t="s">
        <v>88</v>
      </c>
      <c r="DC5" s="77" t="s">
        <v>89</v>
      </c>
      <c r="DD5" s="77" t="s">
        <v>90</v>
      </c>
      <c r="DE5" s="77" t="s">
        <v>91</v>
      </c>
      <c r="DF5" s="77" t="s">
        <v>92</v>
      </c>
      <c r="DG5" s="77" t="s">
        <v>87</v>
      </c>
      <c r="DH5" s="77" t="s">
        <v>83</v>
      </c>
      <c r="DI5" s="77" t="s">
        <v>84</v>
      </c>
      <c r="DJ5" s="77" t="s">
        <v>85</v>
      </c>
      <c r="DK5" s="77" t="s">
        <v>0</v>
      </c>
      <c r="DL5" s="77" t="s">
        <v>86</v>
      </c>
      <c r="DM5" s="77" t="s">
        <v>88</v>
      </c>
      <c r="DN5" s="77" t="s">
        <v>89</v>
      </c>
      <c r="DO5" s="77" t="s">
        <v>90</v>
      </c>
      <c r="DP5" s="77" t="s">
        <v>91</v>
      </c>
      <c r="DQ5" s="77" t="s">
        <v>92</v>
      </c>
      <c r="DR5" s="77" t="s">
        <v>87</v>
      </c>
      <c r="DS5" s="77" t="s">
        <v>83</v>
      </c>
      <c r="DT5" s="77" t="s">
        <v>84</v>
      </c>
      <c r="DU5" s="77" t="s">
        <v>85</v>
      </c>
      <c r="DV5" s="77" t="s">
        <v>0</v>
      </c>
      <c r="DW5" s="77" t="s">
        <v>86</v>
      </c>
      <c r="DX5" s="77" t="s">
        <v>88</v>
      </c>
      <c r="DY5" s="77" t="s">
        <v>89</v>
      </c>
      <c r="DZ5" s="77" t="s">
        <v>90</v>
      </c>
      <c r="EA5" s="77" t="s">
        <v>91</v>
      </c>
      <c r="EB5" s="77" t="s">
        <v>92</v>
      </c>
      <c r="EC5" s="77" t="s">
        <v>87</v>
      </c>
      <c r="ED5" s="77" t="s">
        <v>83</v>
      </c>
      <c r="EE5" s="77" t="s">
        <v>84</v>
      </c>
      <c r="EF5" s="77" t="s">
        <v>85</v>
      </c>
      <c r="EG5" s="77" t="s">
        <v>0</v>
      </c>
      <c r="EH5" s="77" t="s">
        <v>86</v>
      </c>
      <c r="EI5" s="77" t="s">
        <v>88</v>
      </c>
      <c r="EJ5" s="77" t="s">
        <v>89</v>
      </c>
      <c r="EK5" s="77" t="s">
        <v>90</v>
      </c>
      <c r="EL5" s="77" t="s">
        <v>91</v>
      </c>
      <c r="EM5" s="77" t="s">
        <v>92</v>
      </c>
      <c r="EN5" s="77" t="s">
        <v>87</v>
      </c>
    </row>
    <row r="6" spans="1:144" s="64" customFormat="1">
      <c r="A6" s="65" t="s">
        <v>93</v>
      </c>
      <c r="B6" s="70">
        <f t="shared" ref="B6:W6" si="1">B7</f>
        <v>2021</v>
      </c>
      <c r="C6" s="70">
        <f t="shared" si="1"/>
        <v>224243</v>
      </c>
      <c r="D6" s="70">
        <f t="shared" si="1"/>
        <v>46</v>
      </c>
      <c r="E6" s="70">
        <f t="shared" si="1"/>
        <v>1</v>
      </c>
      <c r="F6" s="70">
        <f t="shared" si="1"/>
        <v>0</v>
      </c>
      <c r="G6" s="70">
        <f t="shared" si="1"/>
        <v>1</v>
      </c>
      <c r="H6" s="70" t="str">
        <f t="shared" si="1"/>
        <v>静岡県　吉田町</v>
      </c>
      <c r="I6" s="70" t="str">
        <f t="shared" si="1"/>
        <v>法適用</v>
      </c>
      <c r="J6" s="70" t="str">
        <f t="shared" si="1"/>
        <v>水道事業</v>
      </c>
      <c r="K6" s="70" t="str">
        <f t="shared" si="1"/>
        <v>末端給水事業</v>
      </c>
      <c r="L6" s="70" t="str">
        <f t="shared" si="1"/>
        <v>A5</v>
      </c>
      <c r="M6" s="70" t="str">
        <f t="shared" si="1"/>
        <v>非設置</v>
      </c>
      <c r="N6" s="80" t="str">
        <f t="shared" si="1"/>
        <v>-</v>
      </c>
      <c r="O6" s="80">
        <f t="shared" si="1"/>
        <v>71.06</v>
      </c>
      <c r="P6" s="80">
        <f t="shared" si="1"/>
        <v>95.34</v>
      </c>
      <c r="Q6" s="80">
        <f t="shared" si="1"/>
        <v>2266</v>
      </c>
      <c r="R6" s="80">
        <f t="shared" si="1"/>
        <v>29230</v>
      </c>
      <c r="S6" s="80">
        <f t="shared" si="1"/>
        <v>20.73</v>
      </c>
      <c r="T6" s="80">
        <f t="shared" si="1"/>
        <v>1410.03</v>
      </c>
      <c r="U6" s="80">
        <f t="shared" si="1"/>
        <v>31705</v>
      </c>
      <c r="V6" s="80">
        <f t="shared" si="1"/>
        <v>38.35</v>
      </c>
      <c r="W6" s="80">
        <f t="shared" si="1"/>
        <v>826.73</v>
      </c>
      <c r="X6" s="86">
        <f t="shared" ref="X6:AG6" si="2">IF(X7="",NA(),X7)</f>
        <v>120.4</v>
      </c>
      <c r="Y6" s="86">
        <f t="shared" si="2"/>
        <v>117.77</v>
      </c>
      <c r="Z6" s="86">
        <f t="shared" si="2"/>
        <v>119.3</v>
      </c>
      <c r="AA6" s="86">
        <f t="shared" si="2"/>
        <v>121.42</v>
      </c>
      <c r="AB6" s="86">
        <f t="shared" si="2"/>
        <v>122.79</v>
      </c>
      <c r="AC6" s="86">
        <f t="shared" si="2"/>
        <v>110.68</v>
      </c>
      <c r="AD6" s="86">
        <f t="shared" si="2"/>
        <v>110.66</v>
      </c>
      <c r="AE6" s="86">
        <f t="shared" si="2"/>
        <v>109.01</v>
      </c>
      <c r="AF6" s="86">
        <f t="shared" si="2"/>
        <v>108.83</v>
      </c>
      <c r="AG6" s="86">
        <f t="shared" si="2"/>
        <v>109.23</v>
      </c>
      <c r="AH6" s="80" t="str">
        <f>IF(AH7="","",IF(AH7="-","【-】","【"&amp;SUBSTITUTE(TEXT(AH7,"#,##0.00"),"-","△")&amp;"】"))</f>
        <v>【111.39】</v>
      </c>
      <c r="AI6" s="80">
        <f t="shared" ref="AI6:AR6" si="3">IF(AI7="",NA(),AI7)</f>
        <v>0</v>
      </c>
      <c r="AJ6" s="80">
        <f t="shared" si="3"/>
        <v>0</v>
      </c>
      <c r="AK6" s="80">
        <f t="shared" si="3"/>
        <v>0</v>
      </c>
      <c r="AL6" s="80">
        <f t="shared" si="3"/>
        <v>0</v>
      </c>
      <c r="AM6" s="80">
        <f t="shared" si="3"/>
        <v>0</v>
      </c>
      <c r="AN6" s="86">
        <f t="shared" si="3"/>
        <v>3.56</v>
      </c>
      <c r="AO6" s="86">
        <f t="shared" si="3"/>
        <v>2.74</v>
      </c>
      <c r="AP6" s="86">
        <f t="shared" si="3"/>
        <v>3.7</v>
      </c>
      <c r="AQ6" s="86">
        <f t="shared" si="3"/>
        <v>4.34</v>
      </c>
      <c r="AR6" s="86">
        <f t="shared" si="3"/>
        <v>4.6900000000000004</v>
      </c>
      <c r="AS6" s="80" t="str">
        <f>IF(AS7="","",IF(AS7="-","【-】","【"&amp;SUBSTITUTE(TEXT(AS7,"#,##0.00"),"-","△")&amp;"】"))</f>
        <v>【1.30】</v>
      </c>
      <c r="AT6" s="86">
        <f t="shared" ref="AT6:BC6" si="4">IF(AT7="",NA(),AT7)</f>
        <v>334.18</v>
      </c>
      <c r="AU6" s="86">
        <f t="shared" si="4"/>
        <v>331.38</v>
      </c>
      <c r="AV6" s="86">
        <f t="shared" si="4"/>
        <v>342.21</v>
      </c>
      <c r="AW6" s="86">
        <f t="shared" si="4"/>
        <v>356.8</v>
      </c>
      <c r="AX6" s="86">
        <f t="shared" si="4"/>
        <v>374.09</v>
      </c>
      <c r="AY6" s="86">
        <f t="shared" si="4"/>
        <v>357.34</v>
      </c>
      <c r="AZ6" s="86">
        <f t="shared" si="4"/>
        <v>366.03</v>
      </c>
      <c r="BA6" s="86">
        <f t="shared" si="4"/>
        <v>365.18</v>
      </c>
      <c r="BB6" s="86">
        <f t="shared" si="4"/>
        <v>327.77</v>
      </c>
      <c r="BC6" s="86">
        <f t="shared" si="4"/>
        <v>338.02</v>
      </c>
      <c r="BD6" s="80" t="str">
        <f>IF(BD7="","",IF(BD7="-","【-】","【"&amp;SUBSTITUTE(TEXT(BD7,"#,##0.00"),"-","△")&amp;"】"))</f>
        <v>【261.51】</v>
      </c>
      <c r="BE6" s="86">
        <f t="shared" ref="BE6:BN6" si="5">IF(BE7="",NA(),BE7)</f>
        <v>495.36</v>
      </c>
      <c r="BF6" s="86">
        <f t="shared" si="5"/>
        <v>478.97</v>
      </c>
      <c r="BG6" s="86">
        <f t="shared" si="5"/>
        <v>463.23</v>
      </c>
      <c r="BH6" s="86">
        <f t="shared" si="5"/>
        <v>431.16</v>
      </c>
      <c r="BI6" s="86">
        <f t="shared" si="5"/>
        <v>414.5</v>
      </c>
      <c r="BJ6" s="86">
        <f t="shared" si="5"/>
        <v>373.69</v>
      </c>
      <c r="BK6" s="86">
        <f t="shared" si="5"/>
        <v>370.12</v>
      </c>
      <c r="BL6" s="86">
        <f t="shared" si="5"/>
        <v>371.65</v>
      </c>
      <c r="BM6" s="86">
        <f t="shared" si="5"/>
        <v>397.1</v>
      </c>
      <c r="BN6" s="86">
        <f t="shared" si="5"/>
        <v>379.91</v>
      </c>
      <c r="BO6" s="80" t="str">
        <f>IF(BO7="","",IF(BO7="-","【-】","【"&amp;SUBSTITUTE(TEXT(BO7,"#,##0.00"),"-","△")&amp;"】"))</f>
        <v>【265.16】</v>
      </c>
      <c r="BP6" s="86">
        <f t="shared" ref="BP6:BY6" si="6">IF(BP7="",NA(),BP7)</f>
        <v>121.22</v>
      </c>
      <c r="BQ6" s="86">
        <f t="shared" si="6"/>
        <v>118.05</v>
      </c>
      <c r="BR6" s="86">
        <f t="shared" si="6"/>
        <v>120.54</v>
      </c>
      <c r="BS6" s="86">
        <f t="shared" si="6"/>
        <v>123.2</v>
      </c>
      <c r="BT6" s="86">
        <f t="shared" si="6"/>
        <v>124.46</v>
      </c>
      <c r="BU6" s="86">
        <f t="shared" si="6"/>
        <v>99.87</v>
      </c>
      <c r="BV6" s="86">
        <f t="shared" si="6"/>
        <v>100.42</v>
      </c>
      <c r="BW6" s="86">
        <f t="shared" si="6"/>
        <v>98.77</v>
      </c>
      <c r="BX6" s="86">
        <f t="shared" si="6"/>
        <v>95.79</v>
      </c>
      <c r="BY6" s="86">
        <f t="shared" si="6"/>
        <v>98.3</v>
      </c>
      <c r="BZ6" s="80" t="str">
        <f>IF(BZ7="","",IF(BZ7="-","【-】","【"&amp;SUBSTITUTE(TEXT(BZ7,"#,##0.00"),"-","△")&amp;"】"))</f>
        <v>【102.35】</v>
      </c>
      <c r="CA6" s="86">
        <f t="shared" ref="CA6:CJ6" si="7">IF(CA7="",NA(),CA7)</f>
        <v>101.53</v>
      </c>
      <c r="CB6" s="86">
        <f t="shared" si="7"/>
        <v>104.46</v>
      </c>
      <c r="CC6" s="86">
        <f t="shared" si="7"/>
        <v>102.77</v>
      </c>
      <c r="CD6" s="86">
        <f t="shared" si="7"/>
        <v>100.18</v>
      </c>
      <c r="CE6" s="86">
        <f t="shared" si="7"/>
        <v>99.61</v>
      </c>
      <c r="CF6" s="86">
        <f t="shared" si="7"/>
        <v>171.81</v>
      </c>
      <c r="CG6" s="86">
        <f t="shared" si="7"/>
        <v>171.67</v>
      </c>
      <c r="CH6" s="86">
        <f t="shared" si="7"/>
        <v>173.67</v>
      </c>
      <c r="CI6" s="86">
        <f t="shared" si="7"/>
        <v>171.13</v>
      </c>
      <c r="CJ6" s="86">
        <f t="shared" si="7"/>
        <v>173.7</v>
      </c>
      <c r="CK6" s="80" t="str">
        <f>IF(CK7="","",IF(CK7="-","【-】","【"&amp;SUBSTITUTE(TEXT(CK7,"#,##0.00"),"-","△")&amp;"】"))</f>
        <v>【167.74】</v>
      </c>
      <c r="CL6" s="86">
        <f t="shared" ref="CL6:CU6" si="8">IF(CL7="",NA(),CL7)</f>
        <v>71.06</v>
      </c>
      <c r="CM6" s="86">
        <f t="shared" si="8"/>
        <v>70.11</v>
      </c>
      <c r="CN6" s="86">
        <f t="shared" si="8"/>
        <v>68.56</v>
      </c>
      <c r="CO6" s="86">
        <f t="shared" si="8"/>
        <v>69.459999999999994</v>
      </c>
      <c r="CP6" s="86">
        <f t="shared" si="8"/>
        <v>69.37</v>
      </c>
      <c r="CQ6" s="86">
        <f t="shared" si="8"/>
        <v>60.03</v>
      </c>
      <c r="CR6" s="86">
        <f t="shared" si="8"/>
        <v>59.74</v>
      </c>
      <c r="CS6" s="86">
        <f t="shared" si="8"/>
        <v>59.67</v>
      </c>
      <c r="CT6" s="86">
        <f t="shared" si="8"/>
        <v>60.12</v>
      </c>
      <c r="CU6" s="86">
        <f t="shared" si="8"/>
        <v>60.34</v>
      </c>
      <c r="CV6" s="80" t="str">
        <f>IF(CV7="","",IF(CV7="-","【-】","【"&amp;SUBSTITUTE(TEXT(CV7,"#,##0.00"),"-","△")&amp;"】"))</f>
        <v>【60.29】</v>
      </c>
      <c r="CW6" s="86">
        <f t="shared" ref="CW6:DF6" si="9">IF(CW7="",NA(),CW7)</f>
        <v>86.67</v>
      </c>
      <c r="CX6" s="86">
        <f t="shared" si="9"/>
        <v>87.49</v>
      </c>
      <c r="CY6" s="86">
        <f t="shared" si="9"/>
        <v>88.59</v>
      </c>
      <c r="CZ6" s="86">
        <f t="shared" si="9"/>
        <v>89.79</v>
      </c>
      <c r="DA6" s="86">
        <f t="shared" si="9"/>
        <v>88.77</v>
      </c>
      <c r="DB6" s="86">
        <f t="shared" si="9"/>
        <v>84.81</v>
      </c>
      <c r="DC6" s="86">
        <f t="shared" si="9"/>
        <v>84.8</v>
      </c>
      <c r="DD6" s="86">
        <f t="shared" si="9"/>
        <v>84.6</v>
      </c>
      <c r="DE6" s="86">
        <f t="shared" si="9"/>
        <v>84.24</v>
      </c>
      <c r="DF6" s="86">
        <f t="shared" si="9"/>
        <v>84.19</v>
      </c>
      <c r="DG6" s="80" t="str">
        <f>IF(DG7="","",IF(DG7="-","【-】","【"&amp;SUBSTITUTE(TEXT(DG7,"#,##0.00"),"-","△")&amp;"】"))</f>
        <v>【90.12】</v>
      </c>
      <c r="DH6" s="86">
        <f t="shared" ref="DH6:DQ6" si="10">IF(DH7="",NA(),DH7)</f>
        <v>38.869999999999997</v>
      </c>
      <c r="DI6" s="86">
        <f t="shared" si="10"/>
        <v>40.17</v>
      </c>
      <c r="DJ6" s="86">
        <f t="shared" si="10"/>
        <v>41.42</v>
      </c>
      <c r="DK6" s="86">
        <f t="shared" si="10"/>
        <v>42.58</v>
      </c>
      <c r="DL6" s="86">
        <f t="shared" si="10"/>
        <v>43.88</v>
      </c>
      <c r="DM6" s="86">
        <f t="shared" si="10"/>
        <v>47.28</v>
      </c>
      <c r="DN6" s="86">
        <f t="shared" si="10"/>
        <v>47.66</v>
      </c>
      <c r="DO6" s="86">
        <f t="shared" si="10"/>
        <v>48.17</v>
      </c>
      <c r="DP6" s="86">
        <f t="shared" si="10"/>
        <v>48.83</v>
      </c>
      <c r="DQ6" s="86">
        <f t="shared" si="10"/>
        <v>49.96</v>
      </c>
      <c r="DR6" s="80" t="str">
        <f>IF(DR7="","",IF(DR7="-","【-】","【"&amp;SUBSTITUTE(TEXT(DR7,"#,##0.00"),"-","△")&amp;"】"))</f>
        <v>【50.88】</v>
      </c>
      <c r="DS6" s="86">
        <f t="shared" ref="DS6:EB6" si="11">IF(DS7="",NA(),DS7)</f>
        <v>38.549999999999997</v>
      </c>
      <c r="DT6" s="86">
        <f t="shared" si="11"/>
        <v>14.59</v>
      </c>
      <c r="DU6" s="86">
        <f t="shared" si="11"/>
        <v>15.9</v>
      </c>
      <c r="DV6" s="86">
        <f t="shared" si="11"/>
        <v>14.46</v>
      </c>
      <c r="DW6" s="86">
        <f t="shared" si="11"/>
        <v>15.51</v>
      </c>
      <c r="DX6" s="86">
        <f t="shared" si="11"/>
        <v>12.19</v>
      </c>
      <c r="DY6" s="86">
        <f t="shared" si="11"/>
        <v>15.1</v>
      </c>
      <c r="DZ6" s="86">
        <f t="shared" si="11"/>
        <v>17.12</v>
      </c>
      <c r="EA6" s="86">
        <f t="shared" si="11"/>
        <v>18.18</v>
      </c>
      <c r="EB6" s="86">
        <f t="shared" si="11"/>
        <v>19.32</v>
      </c>
      <c r="EC6" s="80" t="str">
        <f>IF(EC7="","",IF(EC7="-","【-】","【"&amp;SUBSTITUTE(TEXT(EC7,"#,##0.00"),"-","△")&amp;"】"))</f>
        <v>【22.30】</v>
      </c>
      <c r="ED6" s="86">
        <f t="shared" ref="ED6:EM6" si="12">IF(ED7="",NA(),ED7)</f>
        <v>0.88</v>
      </c>
      <c r="EE6" s="86">
        <f t="shared" si="12"/>
        <v>0.92</v>
      </c>
      <c r="EF6" s="86">
        <f t="shared" si="12"/>
        <v>0.71</v>
      </c>
      <c r="EG6" s="86">
        <f t="shared" si="12"/>
        <v>0.65</v>
      </c>
      <c r="EH6" s="86">
        <f t="shared" si="12"/>
        <v>0.6</v>
      </c>
      <c r="EI6" s="86">
        <f t="shared" si="12"/>
        <v>0.51</v>
      </c>
      <c r="EJ6" s="86">
        <f t="shared" si="12"/>
        <v>0.57999999999999996</v>
      </c>
      <c r="EK6" s="86">
        <f t="shared" si="12"/>
        <v>0.54</v>
      </c>
      <c r="EL6" s="86">
        <f t="shared" si="12"/>
        <v>0.56999999999999995</v>
      </c>
      <c r="EM6" s="86">
        <f t="shared" si="12"/>
        <v>0.52</v>
      </c>
      <c r="EN6" s="80" t="str">
        <f>IF(EN7="","",IF(EN7="-","【-】","【"&amp;SUBSTITUTE(TEXT(EN7,"#,##0.00"),"-","△")&amp;"】"))</f>
        <v>【0.66】</v>
      </c>
    </row>
    <row r="7" spans="1:144" s="64" customFormat="1">
      <c r="A7" s="65"/>
      <c r="B7" s="71">
        <v>2021</v>
      </c>
      <c r="C7" s="71">
        <v>224243</v>
      </c>
      <c r="D7" s="71">
        <v>46</v>
      </c>
      <c r="E7" s="71">
        <v>1</v>
      </c>
      <c r="F7" s="71">
        <v>0</v>
      </c>
      <c r="G7" s="71">
        <v>1</v>
      </c>
      <c r="H7" s="71" t="s">
        <v>94</v>
      </c>
      <c r="I7" s="71" t="s">
        <v>95</v>
      </c>
      <c r="J7" s="71" t="s">
        <v>96</v>
      </c>
      <c r="K7" s="71" t="s">
        <v>97</v>
      </c>
      <c r="L7" s="71" t="s">
        <v>23</v>
      </c>
      <c r="M7" s="71" t="s">
        <v>15</v>
      </c>
      <c r="N7" s="81" t="s">
        <v>98</v>
      </c>
      <c r="O7" s="81">
        <v>71.06</v>
      </c>
      <c r="P7" s="81">
        <v>95.34</v>
      </c>
      <c r="Q7" s="81">
        <v>2266</v>
      </c>
      <c r="R7" s="81">
        <v>29230</v>
      </c>
      <c r="S7" s="81">
        <v>20.73</v>
      </c>
      <c r="T7" s="81">
        <v>1410.03</v>
      </c>
      <c r="U7" s="81">
        <v>31705</v>
      </c>
      <c r="V7" s="81">
        <v>38.35</v>
      </c>
      <c r="W7" s="81">
        <v>826.73</v>
      </c>
      <c r="X7" s="81">
        <v>120.4</v>
      </c>
      <c r="Y7" s="81">
        <v>117.77</v>
      </c>
      <c r="Z7" s="81">
        <v>119.3</v>
      </c>
      <c r="AA7" s="81">
        <v>121.42</v>
      </c>
      <c r="AB7" s="81">
        <v>122.79</v>
      </c>
      <c r="AC7" s="81">
        <v>110.68</v>
      </c>
      <c r="AD7" s="81">
        <v>110.66</v>
      </c>
      <c r="AE7" s="81">
        <v>109.01</v>
      </c>
      <c r="AF7" s="81">
        <v>108.83</v>
      </c>
      <c r="AG7" s="81">
        <v>109.23</v>
      </c>
      <c r="AH7" s="81">
        <v>111.39</v>
      </c>
      <c r="AI7" s="81">
        <v>0</v>
      </c>
      <c r="AJ7" s="81">
        <v>0</v>
      </c>
      <c r="AK7" s="81">
        <v>0</v>
      </c>
      <c r="AL7" s="81">
        <v>0</v>
      </c>
      <c r="AM7" s="81">
        <v>0</v>
      </c>
      <c r="AN7" s="81">
        <v>3.56</v>
      </c>
      <c r="AO7" s="81">
        <v>2.74</v>
      </c>
      <c r="AP7" s="81">
        <v>3.7</v>
      </c>
      <c r="AQ7" s="81">
        <v>4.34</v>
      </c>
      <c r="AR7" s="81">
        <v>4.6900000000000004</v>
      </c>
      <c r="AS7" s="81">
        <v>1.3</v>
      </c>
      <c r="AT7" s="81">
        <v>334.18</v>
      </c>
      <c r="AU7" s="81">
        <v>331.38</v>
      </c>
      <c r="AV7" s="81">
        <v>342.21</v>
      </c>
      <c r="AW7" s="81">
        <v>356.8</v>
      </c>
      <c r="AX7" s="81">
        <v>374.09</v>
      </c>
      <c r="AY7" s="81">
        <v>357.34</v>
      </c>
      <c r="AZ7" s="81">
        <v>366.03</v>
      </c>
      <c r="BA7" s="81">
        <v>365.18</v>
      </c>
      <c r="BB7" s="81">
        <v>327.77</v>
      </c>
      <c r="BC7" s="81">
        <v>338.02</v>
      </c>
      <c r="BD7" s="81">
        <v>261.51</v>
      </c>
      <c r="BE7" s="81">
        <v>495.36</v>
      </c>
      <c r="BF7" s="81">
        <v>478.97</v>
      </c>
      <c r="BG7" s="81">
        <v>463.23</v>
      </c>
      <c r="BH7" s="81">
        <v>431.16</v>
      </c>
      <c r="BI7" s="81">
        <v>414.5</v>
      </c>
      <c r="BJ7" s="81">
        <v>373.69</v>
      </c>
      <c r="BK7" s="81">
        <v>370.12</v>
      </c>
      <c r="BL7" s="81">
        <v>371.65</v>
      </c>
      <c r="BM7" s="81">
        <v>397.1</v>
      </c>
      <c r="BN7" s="81">
        <v>379.91</v>
      </c>
      <c r="BO7" s="81">
        <v>265.16000000000003</v>
      </c>
      <c r="BP7" s="81">
        <v>121.22</v>
      </c>
      <c r="BQ7" s="81">
        <v>118.05</v>
      </c>
      <c r="BR7" s="81">
        <v>120.54</v>
      </c>
      <c r="BS7" s="81">
        <v>123.2</v>
      </c>
      <c r="BT7" s="81">
        <v>124.46</v>
      </c>
      <c r="BU7" s="81">
        <v>99.87</v>
      </c>
      <c r="BV7" s="81">
        <v>100.42</v>
      </c>
      <c r="BW7" s="81">
        <v>98.77</v>
      </c>
      <c r="BX7" s="81">
        <v>95.79</v>
      </c>
      <c r="BY7" s="81">
        <v>98.3</v>
      </c>
      <c r="BZ7" s="81">
        <v>102.35</v>
      </c>
      <c r="CA7" s="81">
        <v>101.53</v>
      </c>
      <c r="CB7" s="81">
        <v>104.46</v>
      </c>
      <c r="CC7" s="81">
        <v>102.77</v>
      </c>
      <c r="CD7" s="81">
        <v>100.18</v>
      </c>
      <c r="CE7" s="81">
        <v>99.61</v>
      </c>
      <c r="CF7" s="81">
        <v>171.81</v>
      </c>
      <c r="CG7" s="81">
        <v>171.67</v>
      </c>
      <c r="CH7" s="81">
        <v>173.67</v>
      </c>
      <c r="CI7" s="81">
        <v>171.13</v>
      </c>
      <c r="CJ7" s="81">
        <v>173.7</v>
      </c>
      <c r="CK7" s="81">
        <v>167.74</v>
      </c>
      <c r="CL7" s="81">
        <v>71.06</v>
      </c>
      <c r="CM7" s="81">
        <v>70.11</v>
      </c>
      <c r="CN7" s="81">
        <v>68.56</v>
      </c>
      <c r="CO7" s="81">
        <v>69.459999999999994</v>
      </c>
      <c r="CP7" s="81">
        <v>69.37</v>
      </c>
      <c r="CQ7" s="81">
        <v>60.03</v>
      </c>
      <c r="CR7" s="81">
        <v>59.74</v>
      </c>
      <c r="CS7" s="81">
        <v>59.67</v>
      </c>
      <c r="CT7" s="81">
        <v>60.12</v>
      </c>
      <c r="CU7" s="81">
        <v>60.34</v>
      </c>
      <c r="CV7" s="81">
        <v>60.29</v>
      </c>
      <c r="CW7" s="81">
        <v>86.67</v>
      </c>
      <c r="CX7" s="81">
        <v>87.49</v>
      </c>
      <c r="CY7" s="81">
        <v>88.59</v>
      </c>
      <c r="CZ7" s="81">
        <v>89.79</v>
      </c>
      <c r="DA7" s="81">
        <v>88.77</v>
      </c>
      <c r="DB7" s="81">
        <v>84.81</v>
      </c>
      <c r="DC7" s="81">
        <v>84.8</v>
      </c>
      <c r="DD7" s="81">
        <v>84.6</v>
      </c>
      <c r="DE7" s="81">
        <v>84.24</v>
      </c>
      <c r="DF7" s="81">
        <v>84.19</v>
      </c>
      <c r="DG7" s="81">
        <v>90.12</v>
      </c>
      <c r="DH7" s="81">
        <v>38.869999999999997</v>
      </c>
      <c r="DI7" s="81">
        <v>40.17</v>
      </c>
      <c r="DJ7" s="81">
        <v>41.42</v>
      </c>
      <c r="DK7" s="81">
        <v>42.58</v>
      </c>
      <c r="DL7" s="81">
        <v>43.88</v>
      </c>
      <c r="DM7" s="81">
        <v>47.28</v>
      </c>
      <c r="DN7" s="81">
        <v>47.66</v>
      </c>
      <c r="DO7" s="81">
        <v>48.17</v>
      </c>
      <c r="DP7" s="81">
        <v>48.83</v>
      </c>
      <c r="DQ7" s="81">
        <v>49.96</v>
      </c>
      <c r="DR7" s="81">
        <v>50.88</v>
      </c>
      <c r="DS7" s="81">
        <v>38.549999999999997</v>
      </c>
      <c r="DT7" s="81">
        <v>14.59</v>
      </c>
      <c r="DU7" s="81">
        <v>15.9</v>
      </c>
      <c r="DV7" s="81">
        <v>14.46</v>
      </c>
      <c r="DW7" s="81">
        <v>15.51</v>
      </c>
      <c r="DX7" s="81">
        <v>12.19</v>
      </c>
      <c r="DY7" s="81">
        <v>15.1</v>
      </c>
      <c r="DZ7" s="81">
        <v>17.12</v>
      </c>
      <c r="EA7" s="81">
        <v>18.18</v>
      </c>
      <c r="EB7" s="81">
        <v>19.32</v>
      </c>
      <c r="EC7" s="81">
        <v>22.3</v>
      </c>
      <c r="ED7" s="81">
        <v>0.88</v>
      </c>
      <c r="EE7" s="81">
        <v>0.92</v>
      </c>
      <c r="EF7" s="81">
        <v>0.71</v>
      </c>
      <c r="EG7" s="81">
        <v>0.65</v>
      </c>
      <c r="EH7" s="81">
        <v>0.6</v>
      </c>
      <c r="EI7" s="81">
        <v>0.51</v>
      </c>
      <c r="EJ7" s="81">
        <v>0.57999999999999996</v>
      </c>
      <c r="EK7" s="81">
        <v>0.54</v>
      </c>
      <c r="EL7" s="81">
        <v>0.56999999999999995</v>
      </c>
      <c r="EM7" s="81">
        <v>0.52</v>
      </c>
      <c r="EN7" s="81">
        <v>0.66</v>
      </c>
    </row>
    <row r="8" spans="1:144">
      <c r="X8" s="87"/>
      <c r="Y8" s="87"/>
      <c r="Z8" s="87"/>
      <c r="AA8" s="87"/>
      <c r="AB8" s="87"/>
      <c r="AC8" s="87"/>
      <c r="AD8" s="87"/>
      <c r="AE8" s="87"/>
      <c r="AF8" s="87"/>
      <c r="AG8" s="87"/>
      <c r="AH8" s="88"/>
      <c r="AI8" s="87"/>
      <c r="AJ8" s="87"/>
      <c r="AK8" s="87"/>
      <c r="AL8" s="87"/>
      <c r="AM8" s="87"/>
      <c r="AN8" s="87"/>
      <c r="AO8" s="87"/>
      <c r="AP8" s="87"/>
      <c r="AQ8" s="87"/>
      <c r="AR8" s="87"/>
      <c r="AS8" s="88"/>
      <c r="AT8" s="87"/>
      <c r="AU8" s="87"/>
      <c r="AV8" s="87"/>
      <c r="AW8" s="87"/>
      <c r="AX8" s="87"/>
      <c r="AY8" s="87"/>
      <c r="AZ8" s="87"/>
      <c r="BA8" s="87"/>
      <c r="BB8" s="87"/>
      <c r="BC8" s="87"/>
      <c r="BD8" s="88"/>
      <c r="BE8" s="87"/>
      <c r="BF8" s="87"/>
      <c r="BG8" s="87"/>
      <c r="BH8" s="87"/>
      <c r="BI8" s="87"/>
      <c r="BJ8" s="87"/>
      <c r="BK8" s="87"/>
      <c r="BL8" s="87"/>
      <c r="BM8" s="87"/>
      <c r="BN8" s="87"/>
      <c r="BO8" s="88"/>
      <c r="BP8" s="87"/>
      <c r="BQ8" s="87"/>
      <c r="BR8" s="87"/>
      <c r="BS8" s="87"/>
      <c r="BT8" s="87"/>
      <c r="BU8" s="87"/>
      <c r="BV8" s="87"/>
      <c r="BW8" s="87"/>
      <c r="BX8" s="87"/>
      <c r="BY8" s="87"/>
      <c r="BZ8" s="88"/>
      <c r="CA8" s="87"/>
      <c r="CB8" s="87"/>
      <c r="CC8" s="87"/>
      <c r="CD8" s="87"/>
      <c r="CE8" s="87"/>
      <c r="CF8" s="87"/>
      <c r="CG8" s="87"/>
      <c r="CH8" s="87"/>
      <c r="CI8" s="87"/>
      <c r="CJ8" s="87"/>
      <c r="CK8" s="88"/>
      <c r="CL8" s="87"/>
      <c r="CM8" s="87"/>
      <c r="CN8" s="87"/>
      <c r="CO8" s="87"/>
      <c r="CP8" s="87"/>
      <c r="CQ8" s="87"/>
      <c r="CR8" s="87"/>
      <c r="CS8" s="87"/>
      <c r="CT8" s="87"/>
      <c r="CU8" s="87"/>
      <c r="CV8" s="88"/>
      <c r="CW8" s="87"/>
      <c r="CX8" s="87"/>
      <c r="CY8" s="87"/>
      <c r="CZ8" s="87"/>
      <c r="DA8" s="87"/>
      <c r="DB8" s="87"/>
      <c r="DC8" s="87"/>
      <c r="DD8" s="87"/>
      <c r="DE8" s="87"/>
      <c r="DF8" s="87"/>
      <c r="DG8" s="88"/>
      <c r="DH8" s="87"/>
      <c r="DI8" s="87"/>
      <c r="DJ8" s="87"/>
      <c r="DK8" s="87"/>
      <c r="DL8" s="87"/>
      <c r="DM8" s="87"/>
      <c r="DN8" s="87"/>
      <c r="DO8" s="87"/>
      <c r="DP8" s="87"/>
      <c r="DQ8" s="87"/>
      <c r="DR8" s="88"/>
      <c r="DS8" s="87"/>
      <c r="DT8" s="87"/>
      <c r="DU8" s="87"/>
      <c r="DV8" s="87"/>
      <c r="DW8" s="87"/>
      <c r="DX8" s="87"/>
      <c r="DY8" s="87"/>
      <c r="DZ8" s="87"/>
      <c r="EA8" s="87"/>
      <c r="EB8" s="87"/>
      <c r="EC8" s="88"/>
      <c r="ED8" s="87"/>
      <c r="EE8" s="87"/>
      <c r="EF8" s="87"/>
      <c r="EG8" s="87"/>
      <c r="EH8" s="87"/>
      <c r="EI8" s="87"/>
      <c r="EJ8" s="87"/>
      <c r="EK8" s="87"/>
      <c r="EL8" s="87"/>
      <c r="EM8" s="87"/>
      <c r="EN8" s="88"/>
    </row>
    <row r="9" spans="1:144">
      <c r="A9" s="66"/>
      <c r="B9" s="66" t="s">
        <v>99</v>
      </c>
      <c r="C9" s="66" t="s">
        <v>100</v>
      </c>
      <c r="D9" s="66" t="s">
        <v>101</v>
      </c>
      <c r="E9" s="66" t="s">
        <v>102</v>
      </c>
      <c r="F9" s="66" t="s">
        <v>103</v>
      </c>
      <c r="X9" s="87"/>
      <c r="Y9" s="87"/>
      <c r="Z9" s="87"/>
      <c r="AA9" s="87"/>
      <c r="AB9" s="87"/>
      <c r="AC9" s="87"/>
      <c r="AD9" s="87"/>
      <c r="AE9" s="87"/>
      <c r="AF9" s="87"/>
      <c r="AG9" s="87"/>
      <c r="AI9" s="87"/>
      <c r="AJ9" s="87"/>
      <c r="AK9" s="87"/>
      <c r="AL9" s="87"/>
      <c r="AM9" s="87"/>
      <c r="AN9" s="87"/>
      <c r="AO9" s="87"/>
      <c r="AP9" s="87"/>
      <c r="AQ9" s="87"/>
      <c r="AR9" s="87"/>
      <c r="AT9" s="87"/>
      <c r="AU9" s="87"/>
      <c r="AV9" s="87"/>
      <c r="AW9" s="87"/>
      <c r="AX9" s="87"/>
      <c r="AY9" s="87"/>
      <c r="AZ9" s="87"/>
      <c r="BA9" s="87"/>
      <c r="BB9" s="87"/>
      <c r="BC9" s="87"/>
      <c r="BE9" s="87"/>
      <c r="BF9" s="87"/>
      <c r="BG9" s="87"/>
      <c r="BH9" s="87"/>
      <c r="BI9" s="87"/>
      <c r="BJ9" s="87"/>
      <c r="BK9" s="87"/>
      <c r="BL9" s="87"/>
      <c r="BM9" s="87"/>
      <c r="BN9" s="87"/>
      <c r="BP9" s="87"/>
      <c r="BQ9" s="87"/>
      <c r="BR9" s="87"/>
      <c r="BS9" s="87"/>
      <c r="BT9" s="87"/>
      <c r="BU9" s="87"/>
      <c r="BV9" s="87"/>
      <c r="BW9" s="87"/>
      <c r="BX9" s="87"/>
      <c r="BY9" s="87"/>
      <c r="CA9" s="87"/>
      <c r="CB9" s="87"/>
      <c r="CC9" s="87"/>
      <c r="CD9" s="87"/>
      <c r="CE9" s="87"/>
      <c r="CF9" s="87"/>
      <c r="CG9" s="87"/>
      <c r="CH9" s="87"/>
      <c r="CI9" s="87"/>
      <c r="CJ9" s="87"/>
      <c r="CL9" s="87"/>
      <c r="CM9" s="87"/>
      <c r="CN9" s="87"/>
      <c r="CO9" s="87"/>
      <c r="CP9" s="87"/>
      <c r="CQ9" s="87"/>
      <c r="CR9" s="87"/>
      <c r="CS9" s="87"/>
      <c r="CT9" s="87"/>
      <c r="CU9" s="87"/>
      <c r="CW9" s="87"/>
      <c r="CX9" s="87"/>
      <c r="CY9" s="87"/>
      <c r="CZ9" s="87"/>
      <c r="DA9" s="87"/>
      <c r="DB9" s="87"/>
      <c r="DC9" s="87"/>
      <c r="DD9" s="87"/>
      <c r="DE9" s="87"/>
      <c r="DF9" s="87"/>
      <c r="DH9" s="87"/>
      <c r="DI9" s="87"/>
      <c r="DJ9" s="87"/>
      <c r="DK9" s="87"/>
      <c r="DL9" s="87"/>
      <c r="DM9" s="87"/>
      <c r="DN9" s="87"/>
      <c r="DO9" s="87"/>
      <c r="DP9" s="87"/>
      <c r="DQ9" s="87"/>
      <c r="DS9" s="87"/>
      <c r="DT9" s="87"/>
      <c r="DU9" s="87"/>
      <c r="DV9" s="87"/>
      <c r="DW9" s="87"/>
      <c r="DX9" s="87"/>
      <c r="DY9" s="87"/>
      <c r="DZ9" s="87"/>
      <c r="EA9" s="87"/>
      <c r="EB9" s="87"/>
      <c r="ED9" s="87"/>
      <c r="EE9" s="87"/>
      <c r="EF9" s="87"/>
      <c r="EG9" s="87"/>
      <c r="EH9" s="87"/>
      <c r="EI9" s="87"/>
      <c r="EJ9" s="87"/>
      <c r="EK9" s="87"/>
      <c r="EL9" s="87"/>
      <c r="EM9" s="87"/>
    </row>
    <row r="10" spans="1:144">
      <c r="A10" s="66" t="s">
        <v>51</v>
      </c>
      <c r="B10" s="72">
        <f>DATEVALUE($B7+12-B11&amp;"/1/"&amp;B12)</f>
        <v>47119</v>
      </c>
      <c r="C10" s="72">
        <f>DATEVALUE($B7+12-C11&amp;"/1/"&amp;C12)</f>
        <v>47484</v>
      </c>
      <c r="D10" s="73">
        <f>DATEVALUE($B7+12-D11&amp;"/1/"&amp;D12)</f>
        <v>47849</v>
      </c>
      <c r="E10" s="73">
        <f>DATEVALUE($B7+12-E11&amp;"/1/"&amp;E12)</f>
        <v>48215</v>
      </c>
      <c r="F10" s="73">
        <f>DATEVALUE($B7+12-F11&amp;"/1/"&amp;F12)</f>
        <v>48582</v>
      </c>
    </row>
    <row r="11" spans="1:144">
      <c r="B11">
        <v>4</v>
      </c>
      <c r="C11">
        <v>3</v>
      </c>
      <c r="D11">
        <v>2</v>
      </c>
      <c r="E11">
        <v>1</v>
      </c>
      <c r="F11">
        <v>0</v>
      </c>
      <c r="G11" t="s">
        <v>104</v>
      </c>
    </row>
    <row r="12" spans="1:144">
      <c r="B12">
        <v>1</v>
      </c>
      <c r="C12">
        <v>1</v>
      </c>
      <c r="D12">
        <v>1</v>
      </c>
      <c r="E12">
        <v>2</v>
      </c>
      <c r="F12">
        <v>3</v>
      </c>
      <c r="G12" t="s">
        <v>105</v>
      </c>
    </row>
    <row r="13" spans="1:144">
      <c r="B13" t="s">
        <v>106</v>
      </c>
      <c r="C13" t="s">
        <v>106</v>
      </c>
      <c r="D13" t="s">
        <v>107</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2023-01-27T00:54:10Z</cp:lastPrinted>
  <dcterms:created xsi:type="dcterms:W3CDTF">2022-12-01T00:59:54Z</dcterms:created>
  <dcterms:modified xsi:type="dcterms:W3CDTF">2023-02-15T06:16:45Z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2023-02-15T06:16:45Z</vt:filetime>
  </property>
</Properties>
</file>