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hxQy14BampXlvk1Xjs544Jr4xLVbUxSAz7nuOByBBUAyG3i7GRajGkzFvLZQ2yaojqqXnfwS4FoVOH+HEY3zQ==" workbookSaltValue="wUEUc/enqC1193cXmLGi9g==" workbookSpinCount="100000"/>
  <bookViews>
    <workbookView xWindow="0" yWindow="0" windowWidth="28800" windowHeight="1233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<sst xmlns="http://schemas.openxmlformats.org/spreadsheetml/2006/main" xmlns:r="http://schemas.openxmlformats.org/officeDocument/2006/relationships" count="115" uniqueCount="115">
  <si>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</si>
  <si>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</si>
  <si>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</si>
  <si>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</si>
  <si>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</si>
  <si>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</si>
  <si>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</si>
  <si>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</si>
  <si>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</si>
  <si>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</si>
  <si>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</si>
  <si>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</si>
  <si>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</si>
  <si>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</si>
  <si>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</si>
  <si>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</si>
  <si>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</si>
  <si>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</si>
  <si>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</si>
  <si>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</si>
  <si>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</si>
  <si>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</si>
  <si>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</si>
  <si>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</si>
  <si>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</si>
  <si>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</si>
  <si>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</si>
  <si>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</si>
  <si>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</si>
  <si>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</si>
  <si>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</si>
  <si>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</si>
  <si>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</si>
  <si>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</si>
  <si>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</si>
  <si>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</si>
  <si>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</si>
  <si>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</si>
  <si>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</si>
  <si>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</si>
  <si>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</si>
  <si>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</si>
  <si>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</si>
  <si>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</si>
  <si>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</si>
  <si>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</si>
  <si>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</si>
  <si>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</si>
  <si>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</si>
  <si>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</si>
  <si>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</si>
  <si>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</si>
  <si>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</si>
  <si>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</si>
  <si>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</si>
  <si>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</si>
  <si>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</si>
  <si>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</si>
  <si>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</si>
  <si>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</si>
  <si>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</si>
  <si>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</si>
  <si>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</si>
  <si>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</si>
  <si>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</si>
  <si>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</si>
  <si>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</si>
  <si>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</si>
  <si>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</si>
  <si>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</si>
  <si>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</si>
  <si>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</si>
  <si>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</si>
  <si>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</si>
  <si>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</si>
  <si>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</si>
  <si>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</si>
  <si>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</si>
  <si>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</si>
  <si>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</si>
  <si>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</si>
  <si>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</si>
  <si>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</si>
  <si>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</si>
  <si>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</si>
  <si>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</si>
  <si>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</si>
  <si>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</si>
  <si>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</si>
  <si>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</si>
  <si>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</si>
  <si>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</si>
  <si>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</si>
  <si>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</si>
  <si>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</si>
  <si>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吉田町</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</si>
  <si>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</si>
  <si>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</si>
  <si>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</si>
  <si>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</si>
  <si>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</si>
  <si>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</si>
  <si>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</si>
  <si>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</si>
  <si>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</si>
  <si>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</si>
  <si>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</si>
  <si>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</si>
  <si>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</si>
  <si>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</si>
  <si>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</si>
  <si>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</si>
  <si>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　経常収支比率は使用料収入の増加もあり100％以上となったが、一般会計からの繰入金に依存している状況である。
②　累積欠損金は生じていないが、一般会計からの繰入金に依存している状態である。
③　流動比率は類似団体よりも下回っており、現金の保有が少ないことから、毎年度一般会計からの繰入金により企業債を償還している状況である。
④　企業債の償還金については、全額一般会計からの繰入金によるものとしているため、0％となっている。
⑤　経費回収率は類似団体比較でも低く、使用料収入により汚水処理費を賄えておらず、一般会計からの繰入金に依存している状況にある。経費回収率向上のため、汚水処理費削減とともに使用料改定に取り組み、状況改善を図る。
⑥　類似団体よりも高い状況であるが、昨年度比で汚水処理原価は下がっている。有収水量の向上と電気契約の見直しによる汚水処理費の減額が主な要因である。引き続き接続率の向上を図る一方、機器更新時に省エネ機器とするなど汚水処理費の削減に努める必要がある。
⑦　施設利用率は類似団体平均よりも高い状況を維持している。引き続き効率的な施設利用に努める。
⑧　昨年度よりも比率が向上したものの、現在も面整備を進めているため、水洗化率は平均よりも低い状況にある。使用料収入の増加に向けて接続率の向上に努める必要がある。</t>
  </si>
  <si>
    <t>　本町の下水道事業は、現在も面整備を進めているが、汚水処理ビジョンを策定し、全体計画面積を大幅に縮小する方針とした。また、これを受けて策定した経営戦略では、面整備は令和８年度には概成し、その後は改築更新事業にシフトすることとしている。
　令和２年度から公営企業会計を適用し、経営状況がより明らかとなったが、一般会計からの繰入金に大きく依存している状況であり、総務省基準による基準内の繰入金以外の繰入金にも依存している。
　本来、下水道使用料で賄うべき費用も賄えていない状況であることから、汚水処理費の低減とともに使用料改定を実施することで、経費回収率の向上を図り、健全な下水道事業経営を目指す。</t>
  </si>
  <si>
    <t>①　当町の公共下水道事業は公営企業会計移行２年目であり、減価償却開始から間もないことから、数値は類似団体及び全国平均と比べて非常に低いものとなっている。
②　当町の下水道事業管渠整備は平成２年度から行っており、耐用年数を超過する管渠はまだ無いが、ストックマネジメント計画に基づく点検調査を実施し、適切な維持管理に努めている。
③　令和２年度はストックマネジメント計画に基づく点検調査により判明した腐食箇所の管渠更新を行ったが、令和３年度は更新・修繕等がなかったため、0％となった。耐用年数を超える管渠はまだ無い状況であるが、点検調査結果に基づき、長寿命化を図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</si>
</sst>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9.e-002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77.22</c:v>
                </c:pt>
                <c:pt idx="4">
                  <c:v>76.34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72.05</c:v>
                </c:pt>
                <c:pt idx="4">
                  <c:v>74.28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98.2</c:v>
                </c:pt>
                <c:pt idx="4">
                  <c:v>100.07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3.44</c:v>
                </c:pt>
                <c:pt idx="4">
                  <c:v>6.82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24.91</c:v>
                </c:pt>
                <c:pt idx="4">
                  <c:v>32.5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42.61</c:v>
                </c:pt>
                <c:pt idx="4">
                  <c:v>49.36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229.46</c:v>
                </c:pt>
                <c:pt idx="4">
                  <c:v>198.92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吉田町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29230</v>
      </c>
      <c r="AM8" s="21"/>
      <c r="AN8" s="21"/>
      <c r="AO8" s="21"/>
      <c r="AP8" s="21"/>
      <c r="AQ8" s="21"/>
      <c r="AR8" s="21"/>
      <c r="AS8" s="21"/>
      <c r="AT8" s="7">
        <f>データ!T6</f>
        <v>20.73</v>
      </c>
      <c r="AU8" s="7"/>
      <c r="AV8" s="7"/>
      <c r="AW8" s="7"/>
      <c r="AX8" s="7"/>
      <c r="AY8" s="7"/>
      <c r="AZ8" s="7"/>
      <c r="BA8" s="7"/>
      <c r="BB8" s="7">
        <f>データ!U6</f>
        <v>1410.03</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59.95</v>
      </c>
      <c r="J10" s="7"/>
      <c r="K10" s="7"/>
      <c r="L10" s="7"/>
      <c r="M10" s="7"/>
      <c r="N10" s="7"/>
      <c r="O10" s="7"/>
      <c r="P10" s="7">
        <f>データ!P6</f>
        <v>38.39</v>
      </c>
      <c r="Q10" s="7"/>
      <c r="R10" s="7"/>
      <c r="S10" s="7"/>
      <c r="T10" s="7"/>
      <c r="U10" s="7"/>
      <c r="V10" s="7"/>
      <c r="W10" s="7">
        <f>データ!Q6</f>
        <v>95.27</v>
      </c>
      <c r="X10" s="7"/>
      <c r="Y10" s="7"/>
      <c r="Z10" s="7"/>
      <c r="AA10" s="7"/>
      <c r="AB10" s="7"/>
      <c r="AC10" s="7"/>
      <c r="AD10" s="21">
        <f>データ!R6</f>
        <v>2002</v>
      </c>
      <c r="AE10" s="21"/>
      <c r="AF10" s="21"/>
      <c r="AG10" s="21"/>
      <c r="AH10" s="21"/>
      <c r="AI10" s="21"/>
      <c r="AJ10" s="21"/>
      <c r="AK10" s="2"/>
      <c r="AL10" s="21">
        <f>データ!V6</f>
        <v>11174</v>
      </c>
      <c r="AM10" s="21"/>
      <c r="AN10" s="21"/>
      <c r="AO10" s="21"/>
      <c r="AP10" s="21"/>
      <c r="AQ10" s="21"/>
      <c r="AR10" s="21"/>
      <c r="AS10" s="21"/>
      <c r="AT10" s="7">
        <f>データ!W6</f>
        <v>2.9</v>
      </c>
      <c r="AU10" s="7"/>
      <c r="AV10" s="7"/>
      <c r="AW10" s="7"/>
      <c r="AX10" s="7"/>
      <c r="AY10" s="7"/>
      <c r="AZ10" s="7"/>
      <c r="BA10" s="7"/>
      <c r="BB10" s="7">
        <f>データ!X6</f>
        <v>3853.1</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9UTdNx2bpyFLB4ctGPc1Yqg3avNXOiUZy4LDBhcAqu5V5P2dZHV1vdzpVJyI1IwyufX8Qbyiw+ofJL+S5XblgQ==" saltValue="gcuWOasuzQtPWF3JcXfAw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224243</v>
      </c>
      <c r="D6" s="61">
        <f t="shared" si="1"/>
        <v>46</v>
      </c>
      <c r="E6" s="61">
        <f t="shared" si="1"/>
        <v>17</v>
      </c>
      <c r="F6" s="61">
        <f t="shared" si="1"/>
        <v>1</v>
      </c>
      <c r="G6" s="61">
        <f t="shared" si="1"/>
        <v>0</v>
      </c>
      <c r="H6" s="61" t="str">
        <f t="shared" si="1"/>
        <v>静岡県　吉田町</v>
      </c>
      <c r="I6" s="61" t="str">
        <f t="shared" si="1"/>
        <v>法適用</v>
      </c>
      <c r="J6" s="61" t="str">
        <f t="shared" si="1"/>
        <v>下水道事業</v>
      </c>
      <c r="K6" s="61" t="str">
        <f t="shared" si="1"/>
        <v>公共下水道</v>
      </c>
      <c r="L6" s="61" t="str">
        <f t="shared" si="1"/>
        <v>Cc2</v>
      </c>
      <c r="M6" s="61" t="str">
        <f t="shared" si="1"/>
        <v>非設置</v>
      </c>
      <c r="N6" s="70" t="str">
        <f t="shared" si="1"/>
        <v>-</v>
      </c>
      <c r="O6" s="70">
        <f t="shared" si="1"/>
        <v>59.95</v>
      </c>
      <c r="P6" s="70">
        <f t="shared" si="1"/>
        <v>38.39</v>
      </c>
      <c r="Q6" s="70">
        <f t="shared" si="1"/>
        <v>95.27</v>
      </c>
      <c r="R6" s="70">
        <f t="shared" si="1"/>
        <v>2002</v>
      </c>
      <c r="S6" s="70">
        <f t="shared" si="1"/>
        <v>29230</v>
      </c>
      <c r="T6" s="70">
        <f t="shared" si="1"/>
        <v>20.73</v>
      </c>
      <c r="U6" s="70">
        <f t="shared" si="1"/>
        <v>1410.03</v>
      </c>
      <c r="V6" s="70">
        <f t="shared" si="1"/>
        <v>11174</v>
      </c>
      <c r="W6" s="70">
        <f t="shared" si="1"/>
        <v>2.9</v>
      </c>
      <c r="X6" s="70">
        <f t="shared" si="1"/>
        <v>3853.1</v>
      </c>
      <c r="Y6" s="78" t="str">
        <f t="shared" ref="Y6:AH6" si="2">IF(Y7="",NA(),Y7)</f>
        <v>-</v>
      </c>
      <c r="Z6" s="78" t="str">
        <f t="shared" si="2"/>
        <v>-</v>
      </c>
      <c r="AA6" s="78" t="str">
        <f t="shared" si="2"/>
        <v>-</v>
      </c>
      <c r="AB6" s="78">
        <f t="shared" si="2"/>
        <v>98.2</v>
      </c>
      <c r="AC6" s="78">
        <f t="shared" si="2"/>
        <v>100.07</v>
      </c>
      <c r="AD6" s="78" t="str">
        <f t="shared" si="2"/>
        <v>-</v>
      </c>
      <c r="AE6" s="78" t="str">
        <f t="shared" si="2"/>
        <v>-</v>
      </c>
      <c r="AF6" s="78" t="str">
        <f t="shared" si="2"/>
        <v>-</v>
      </c>
      <c r="AG6" s="78">
        <f t="shared" si="2"/>
        <v>107.21</v>
      </c>
      <c r="AH6" s="78">
        <f t="shared" si="2"/>
        <v>107.08</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43.71</v>
      </c>
      <c r="AS6" s="78">
        <f t="shared" si="3"/>
        <v>45.94</v>
      </c>
      <c r="AT6" s="70" t="str">
        <f>IF(AT7="","",IF(AT7="-","【-】","【"&amp;SUBSTITUTE(TEXT(AT7,"#,##0.00"),"-","△")&amp;"】"))</f>
        <v>【3.09】</v>
      </c>
      <c r="AU6" s="78" t="str">
        <f t="shared" ref="AU6:BD6" si="4">IF(AU7="",NA(),AU7)</f>
        <v>-</v>
      </c>
      <c r="AV6" s="78" t="str">
        <f t="shared" si="4"/>
        <v>-</v>
      </c>
      <c r="AW6" s="78" t="str">
        <f t="shared" si="4"/>
        <v>-</v>
      </c>
      <c r="AX6" s="78">
        <f t="shared" si="4"/>
        <v>24.91</v>
      </c>
      <c r="AY6" s="78">
        <f t="shared" si="4"/>
        <v>32.5</v>
      </c>
      <c r="AZ6" s="78" t="str">
        <f t="shared" si="4"/>
        <v>-</v>
      </c>
      <c r="BA6" s="78" t="str">
        <f t="shared" si="4"/>
        <v>-</v>
      </c>
      <c r="BB6" s="78" t="str">
        <f t="shared" si="4"/>
        <v>-</v>
      </c>
      <c r="BC6" s="78">
        <f t="shared" si="4"/>
        <v>40.67</v>
      </c>
      <c r="BD6" s="78">
        <f t="shared" si="4"/>
        <v>47.7</v>
      </c>
      <c r="BE6" s="70" t="str">
        <f>IF(BE7="","",IF(BE7="-","【-】","【"&amp;SUBSTITUTE(TEXT(BE7,"#,##0.00"),"-","△")&amp;"】"))</f>
        <v>【71.39】</v>
      </c>
      <c r="BF6" s="78" t="str">
        <f t="shared" ref="BF6:BO6" si="5">IF(BF7="",NA(),BF7)</f>
        <v>-</v>
      </c>
      <c r="BG6" s="78" t="str">
        <f t="shared" si="5"/>
        <v>-</v>
      </c>
      <c r="BH6" s="78" t="str">
        <f t="shared" si="5"/>
        <v>-</v>
      </c>
      <c r="BI6" s="70">
        <f t="shared" si="5"/>
        <v>0</v>
      </c>
      <c r="BJ6" s="70">
        <f t="shared" si="5"/>
        <v>0</v>
      </c>
      <c r="BK6" s="78" t="str">
        <f t="shared" si="5"/>
        <v>-</v>
      </c>
      <c r="BL6" s="78" t="str">
        <f t="shared" si="5"/>
        <v>-</v>
      </c>
      <c r="BM6" s="78" t="str">
        <f t="shared" si="5"/>
        <v>-</v>
      </c>
      <c r="BN6" s="78">
        <f t="shared" si="5"/>
        <v>1050.51</v>
      </c>
      <c r="BO6" s="78">
        <f t="shared" si="5"/>
        <v>1102.01</v>
      </c>
      <c r="BP6" s="70" t="str">
        <f>IF(BP7="","",IF(BP7="-","【-】","【"&amp;SUBSTITUTE(TEXT(BP7,"#,##0.00"),"-","△")&amp;"】"))</f>
        <v>【669.11】</v>
      </c>
      <c r="BQ6" s="78" t="str">
        <f t="shared" ref="BQ6:BZ6" si="6">IF(BQ7="",NA(),BQ7)</f>
        <v>-</v>
      </c>
      <c r="BR6" s="78" t="str">
        <f t="shared" si="6"/>
        <v>-</v>
      </c>
      <c r="BS6" s="78" t="str">
        <f t="shared" si="6"/>
        <v>-</v>
      </c>
      <c r="BT6" s="78">
        <f t="shared" si="6"/>
        <v>42.61</v>
      </c>
      <c r="BU6" s="78">
        <f t="shared" si="6"/>
        <v>49.36</v>
      </c>
      <c r="BV6" s="78" t="str">
        <f t="shared" si="6"/>
        <v>-</v>
      </c>
      <c r="BW6" s="78" t="str">
        <f t="shared" si="6"/>
        <v>-</v>
      </c>
      <c r="BX6" s="78" t="str">
        <f t="shared" si="6"/>
        <v>-</v>
      </c>
      <c r="BY6" s="78">
        <f t="shared" si="6"/>
        <v>82.65</v>
      </c>
      <c r="BZ6" s="78">
        <f t="shared" si="6"/>
        <v>82.55</v>
      </c>
      <c r="CA6" s="70" t="str">
        <f>IF(CA7="","",IF(CA7="-","【-】","【"&amp;SUBSTITUTE(TEXT(CA7,"#,##0.00"),"-","△")&amp;"】"))</f>
        <v>【99.73】</v>
      </c>
      <c r="CB6" s="78" t="str">
        <f t="shared" ref="CB6:CK6" si="7">IF(CB7="",NA(),CB7)</f>
        <v>-</v>
      </c>
      <c r="CC6" s="78" t="str">
        <f t="shared" si="7"/>
        <v>-</v>
      </c>
      <c r="CD6" s="78" t="str">
        <f t="shared" si="7"/>
        <v>-</v>
      </c>
      <c r="CE6" s="78">
        <f t="shared" si="7"/>
        <v>229.46</v>
      </c>
      <c r="CF6" s="78">
        <f t="shared" si="7"/>
        <v>198.92</v>
      </c>
      <c r="CG6" s="78" t="str">
        <f t="shared" si="7"/>
        <v>-</v>
      </c>
      <c r="CH6" s="78" t="str">
        <f t="shared" si="7"/>
        <v>-</v>
      </c>
      <c r="CI6" s="78" t="str">
        <f t="shared" si="7"/>
        <v>-</v>
      </c>
      <c r="CJ6" s="78">
        <f t="shared" si="7"/>
        <v>186.3</v>
      </c>
      <c r="CK6" s="78">
        <f t="shared" si="7"/>
        <v>188.38</v>
      </c>
      <c r="CL6" s="70" t="str">
        <f>IF(CL7="","",IF(CL7="-","【-】","【"&amp;SUBSTITUTE(TEXT(CL7,"#,##0.00"),"-","△")&amp;"】"))</f>
        <v>【134.98】</v>
      </c>
      <c r="CM6" s="78" t="str">
        <f t="shared" ref="CM6:CV6" si="8">IF(CM7="",NA(),CM7)</f>
        <v>-</v>
      </c>
      <c r="CN6" s="78" t="str">
        <f t="shared" si="8"/>
        <v>-</v>
      </c>
      <c r="CO6" s="78" t="str">
        <f t="shared" si="8"/>
        <v>-</v>
      </c>
      <c r="CP6" s="78">
        <f t="shared" si="8"/>
        <v>77.22</v>
      </c>
      <c r="CQ6" s="78">
        <f t="shared" si="8"/>
        <v>76.34</v>
      </c>
      <c r="CR6" s="78" t="str">
        <f t="shared" si="8"/>
        <v>-</v>
      </c>
      <c r="CS6" s="78" t="str">
        <f t="shared" si="8"/>
        <v>-</v>
      </c>
      <c r="CT6" s="78" t="str">
        <f t="shared" si="8"/>
        <v>-</v>
      </c>
      <c r="CU6" s="78">
        <f t="shared" si="8"/>
        <v>50.53</v>
      </c>
      <c r="CV6" s="78">
        <f t="shared" si="8"/>
        <v>51.42</v>
      </c>
      <c r="CW6" s="70" t="str">
        <f>IF(CW7="","",IF(CW7="-","【-】","【"&amp;SUBSTITUTE(TEXT(CW7,"#,##0.00"),"-","△")&amp;"】"))</f>
        <v>【59.99】</v>
      </c>
      <c r="CX6" s="78" t="str">
        <f t="shared" ref="CX6:DG6" si="9">IF(CX7="",NA(),CX7)</f>
        <v>-</v>
      </c>
      <c r="CY6" s="78" t="str">
        <f t="shared" si="9"/>
        <v>-</v>
      </c>
      <c r="CZ6" s="78" t="str">
        <f t="shared" si="9"/>
        <v>-</v>
      </c>
      <c r="DA6" s="78">
        <f t="shared" si="9"/>
        <v>72.05</v>
      </c>
      <c r="DB6" s="78">
        <f t="shared" si="9"/>
        <v>74.28</v>
      </c>
      <c r="DC6" s="78" t="str">
        <f t="shared" si="9"/>
        <v>-</v>
      </c>
      <c r="DD6" s="78" t="str">
        <f t="shared" si="9"/>
        <v>-</v>
      </c>
      <c r="DE6" s="78" t="str">
        <f t="shared" si="9"/>
        <v>-</v>
      </c>
      <c r="DF6" s="78">
        <f t="shared" si="9"/>
        <v>82.08</v>
      </c>
      <c r="DG6" s="78">
        <f t="shared" si="9"/>
        <v>81.34</v>
      </c>
      <c r="DH6" s="70" t="str">
        <f>IF(DH7="","",IF(DH7="-","【-】","【"&amp;SUBSTITUTE(TEXT(DH7,"#,##0.00"),"-","△")&amp;"】"))</f>
        <v>【95.72】</v>
      </c>
      <c r="DI6" s="78" t="str">
        <f t="shared" ref="DI6:DR6" si="10">IF(DI7="",NA(),DI7)</f>
        <v>-</v>
      </c>
      <c r="DJ6" s="78" t="str">
        <f t="shared" si="10"/>
        <v>-</v>
      </c>
      <c r="DK6" s="78" t="str">
        <f t="shared" si="10"/>
        <v>-</v>
      </c>
      <c r="DL6" s="78">
        <f t="shared" si="10"/>
        <v>3.44</v>
      </c>
      <c r="DM6" s="78">
        <f t="shared" si="10"/>
        <v>6.82</v>
      </c>
      <c r="DN6" s="78" t="str">
        <f t="shared" si="10"/>
        <v>-</v>
      </c>
      <c r="DO6" s="78" t="str">
        <f t="shared" si="10"/>
        <v>-</v>
      </c>
      <c r="DP6" s="78" t="str">
        <f t="shared" si="10"/>
        <v>-</v>
      </c>
      <c r="DQ6" s="78">
        <f t="shared" si="10"/>
        <v>12.7</v>
      </c>
      <c r="DR6" s="78">
        <f t="shared" si="10"/>
        <v>14.65</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8">
        <f t="shared" si="11"/>
        <v>0.1</v>
      </c>
      <c r="ED6" s="70" t="str">
        <f>IF(ED7="","",IF(ED7="-","【-】","【"&amp;SUBSTITUTE(TEXT(ED7,"#,##0.00"),"-","△")&amp;"】"))</f>
        <v>【6.54】</v>
      </c>
      <c r="EE6" s="78" t="str">
        <f t="shared" ref="EE6:EN6" si="12">IF(EE7="",NA(),EE7)</f>
        <v>-</v>
      </c>
      <c r="EF6" s="78" t="str">
        <f t="shared" si="12"/>
        <v>-</v>
      </c>
      <c r="EG6" s="78" t="str">
        <f t="shared" si="12"/>
        <v>-</v>
      </c>
      <c r="EH6" s="78">
        <f t="shared" si="12"/>
        <v>9.e-002</v>
      </c>
      <c r="EI6" s="70">
        <f t="shared" si="12"/>
        <v>0</v>
      </c>
      <c r="EJ6" s="78" t="str">
        <f t="shared" si="12"/>
        <v>-</v>
      </c>
      <c r="EK6" s="78" t="str">
        <f t="shared" si="12"/>
        <v>-</v>
      </c>
      <c r="EL6" s="78" t="str">
        <f t="shared" si="12"/>
        <v>-</v>
      </c>
      <c r="EM6" s="78">
        <f t="shared" si="12"/>
        <v>1.65</v>
      </c>
      <c r="EN6" s="78">
        <f t="shared" si="12"/>
        <v>0.14000000000000001</v>
      </c>
      <c r="EO6" s="70" t="str">
        <f>IF(EO7="","",IF(EO7="-","【-】","【"&amp;SUBSTITUTE(TEXT(EO7,"#,##0.00"),"-","△")&amp;"】"))</f>
        <v>【0.24】</v>
      </c>
    </row>
    <row r="7" spans="1:148" s="55" customFormat="1">
      <c r="A7" s="56"/>
      <c r="B7" s="62">
        <v>2021</v>
      </c>
      <c r="C7" s="62">
        <v>224243</v>
      </c>
      <c r="D7" s="62">
        <v>46</v>
      </c>
      <c r="E7" s="62">
        <v>17</v>
      </c>
      <c r="F7" s="62">
        <v>1</v>
      </c>
      <c r="G7" s="62">
        <v>0</v>
      </c>
      <c r="H7" s="62" t="s">
        <v>95</v>
      </c>
      <c r="I7" s="62" t="s">
        <v>96</v>
      </c>
      <c r="J7" s="62" t="s">
        <v>97</v>
      </c>
      <c r="K7" s="62" t="s">
        <v>98</v>
      </c>
      <c r="L7" s="62" t="s">
        <v>99</v>
      </c>
      <c r="M7" s="62" t="s">
        <v>100</v>
      </c>
      <c r="N7" s="71" t="s">
        <v>101</v>
      </c>
      <c r="O7" s="71">
        <v>59.95</v>
      </c>
      <c r="P7" s="71">
        <v>38.39</v>
      </c>
      <c r="Q7" s="71">
        <v>95.27</v>
      </c>
      <c r="R7" s="71">
        <v>2002</v>
      </c>
      <c r="S7" s="71">
        <v>29230</v>
      </c>
      <c r="T7" s="71">
        <v>20.73</v>
      </c>
      <c r="U7" s="71">
        <v>1410.03</v>
      </c>
      <c r="V7" s="71">
        <v>11174</v>
      </c>
      <c r="W7" s="71">
        <v>2.9</v>
      </c>
      <c r="X7" s="71">
        <v>3853.1</v>
      </c>
      <c r="Y7" s="71" t="s">
        <v>101</v>
      </c>
      <c r="Z7" s="71" t="s">
        <v>101</v>
      </c>
      <c r="AA7" s="71" t="s">
        <v>101</v>
      </c>
      <c r="AB7" s="71">
        <v>98.2</v>
      </c>
      <c r="AC7" s="71">
        <v>100.07</v>
      </c>
      <c r="AD7" s="71" t="s">
        <v>101</v>
      </c>
      <c r="AE7" s="71" t="s">
        <v>101</v>
      </c>
      <c r="AF7" s="71" t="s">
        <v>101</v>
      </c>
      <c r="AG7" s="71">
        <v>107.21</v>
      </c>
      <c r="AH7" s="71">
        <v>107.08</v>
      </c>
      <c r="AI7" s="71">
        <v>107.02</v>
      </c>
      <c r="AJ7" s="71" t="s">
        <v>101</v>
      </c>
      <c r="AK7" s="71" t="s">
        <v>101</v>
      </c>
      <c r="AL7" s="71" t="s">
        <v>101</v>
      </c>
      <c r="AM7" s="71">
        <v>0</v>
      </c>
      <c r="AN7" s="71">
        <v>0</v>
      </c>
      <c r="AO7" s="71" t="s">
        <v>101</v>
      </c>
      <c r="AP7" s="71" t="s">
        <v>101</v>
      </c>
      <c r="AQ7" s="71" t="s">
        <v>101</v>
      </c>
      <c r="AR7" s="71">
        <v>43.71</v>
      </c>
      <c r="AS7" s="71">
        <v>45.94</v>
      </c>
      <c r="AT7" s="71">
        <v>3.09</v>
      </c>
      <c r="AU7" s="71" t="s">
        <v>101</v>
      </c>
      <c r="AV7" s="71" t="s">
        <v>101</v>
      </c>
      <c r="AW7" s="71" t="s">
        <v>101</v>
      </c>
      <c r="AX7" s="71">
        <v>24.91</v>
      </c>
      <c r="AY7" s="71">
        <v>32.5</v>
      </c>
      <c r="AZ7" s="71" t="s">
        <v>101</v>
      </c>
      <c r="BA7" s="71" t="s">
        <v>101</v>
      </c>
      <c r="BB7" s="71" t="s">
        <v>101</v>
      </c>
      <c r="BC7" s="71">
        <v>40.67</v>
      </c>
      <c r="BD7" s="71">
        <v>47.7</v>
      </c>
      <c r="BE7" s="71">
        <v>71.39</v>
      </c>
      <c r="BF7" s="71" t="s">
        <v>101</v>
      </c>
      <c r="BG7" s="71" t="s">
        <v>101</v>
      </c>
      <c r="BH7" s="71" t="s">
        <v>101</v>
      </c>
      <c r="BI7" s="71">
        <v>0</v>
      </c>
      <c r="BJ7" s="71">
        <v>0</v>
      </c>
      <c r="BK7" s="71" t="s">
        <v>101</v>
      </c>
      <c r="BL7" s="71" t="s">
        <v>101</v>
      </c>
      <c r="BM7" s="71" t="s">
        <v>101</v>
      </c>
      <c r="BN7" s="71">
        <v>1050.51</v>
      </c>
      <c r="BO7" s="71">
        <v>1102.01</v>
      </c>
      <c r="BP7" s="71">
        <v>669.11</v>
      </c>
      <c r="BQ7" s="71" t="s">
        <v>101</v>
      </c>
      <c r="BR7" s="71" t="s">
        <v>101</v>
      </c>
      <c r="BS7" s="71" t="s">
        <v>101</v>
      </c>
      <c r="BT7" s="71">
        <v>42.61</v>
      </c>
      <c r="BU7" s="71">
        <v>49.36</v>
      </c>
      <c r="BV7" s="71" t="s">
        <v>101</v>
      </c>
      <c r="BW7" s="71" t="s">
        <v>101</v>
      </c>
      <c r="BX7" s="71" t="s">
        <v>101</v>
      </c>
      <c r="BY7" s="71">
        <v>82.65</v>
      </c>
      <c r="BZ7" s="71">
        <v>82.55</v>
      </c>
      <c r="CA7" s="71">
        <v>99.73</v>
      </c>
      <c r="CB7" s="71" t="s">
        <v>101</v>
      </c>
      <c r="CC7" s="71" t="s">
        <v>101</v>
      </c>
      <c r="CD7" s="71" t="s">
        <v>101</v>
      </c>
      <c r="CE7" s="71">
        <v>229.46</v>
      </c>
      <c r="CF7" s="71">
        <v>198.92</v>
      </c>
      <c r="CG7" s="71" t="s">
        <v>101</v>
      </c>
      <c r="CH7" s="71" t="s">
        <v>101</v>
      </c>
      <c r="CI7" s="71" t="s">
        <v>101</v>
      </c>
      <c r="CJ7" s="71">
        <v>186.3</v>
      </c>
      <c r="CK7" s="71">
        <v>188.38</v>
      </c>
      <c r="CL7" s="71">
        <v>134.97999999999999</v>
      </c>
      <c r="CM7" s="71" t="s">
        <v>101</v>
      </c>
      <c r="CN7" s="71" t="s">
        <v>101</v>
      </c>
      <c r="CO7" s="71" t="s">
        <v>101</v>
      </c>
      <c r="CP7" s="71">
        <v>77.22</v>
      </c>
      <c r="CQ7" s="71">
        <v>76.34</v>
      </c>
      <c r="CR7" s="71" t="s">
        <v>101</v>
      </c>
      <c r="CS7" s="71" t="s">
        <v>101</v>
      </c>
      <c r="CT7" s="71" t="s">
        <v>101</v>
      </c>
      <c r="CU7" s="71">
        <v>50.53</v>
      </c>
      <c r="CV7" s="71">
        <v>51.42</v>
      </c>
      <c r="CW7" s="71">
        <v>59.99</v>
      </c>
      <c r="CX7" s="71" t="s">
        <v>101</v>
      </c>
      <c r="CY7" s="71" t="s">
        <v>101</v>
      </c>
      <c r="CZ7" s="71" t="s">
        <v>101</v>
      </c>
      <c r="DA7" s="71">
        <v>72.05</v>
      </c>
      <c r="DB7" s="71">
        <v>74.28</v>
      </c>
      <c r="DC7" s="71" t="s">
        <v>101</v>
      </c>
      <c r="DD7" s="71" t="s">
        <v>101</v>
      </c>
      <c r="DE7" s="71" t="s">
        <v>101</v>
      </c>
      <c r="DF7" s="71">
        <v>82.08</v>
      </c>
      <c r="DG7" s="71">
        <v>81.34</v>
      </c>
      <c r="DH7" s="71">
        <v>95.72</v>
      </c>
      <c r="DI7" s="71" t="s">
        <v>101</v>
      </c>
      <c r="DJ7" s="71" t="s">
        <v>101</v>
      </c>
      <c r="DK7" s="71" t="s">
        <v>101</v>
      </c>
      <c r="DL7" s="71">
        <v>3.44</v>
      </c>
      <c r="DM7" s="71">
        <v>6.82</v>
      </c>
      <c r="DN7" s="71" t="s">
        <v>101</v>
      </c>
      <c r="DO7" s="71" t="s">
        <v>101</v>
      </c>
      <c r="DP7" s="71" t="s">
        <v>101</v>
      </c>
      <c r="DQ7" s="71">
        <v>12.7</v>
      </c>
      <c r="DR7" s="71">
        <v>14.65</v>
      </c>
      <c r="DS7" s="71">
        <v>38.17</v>
      </c>
      <c r="DT7" s="71" t="s">
        <v>101</v>
      </c>
      <c r="DU7" s="71" t="s">
        <v>101</v>
      </c>
      <c r="DV7" s="71" t="s">
        <v>101</v>
      </c>
      <c r="DW7" s="71">
        <v>0</v>
      </c>
      <c r="DX7" s="71">
        <v>0</v>
      </c>
      <c r="DY7" s="71" t="s">
        <v>101</v>
      </c>
      <c r="DZ7" s="71" t="s">
        <v>101</v>
      </c>
      <c r="EA7" s="71" t="s">
        <v>101</v>
      </c>
      <c r="EB7" s="71">
        <v>0</v>
      </c>
      <c r="EC7" s="71">
        <v>0.1</v>
      </c>
      <c r="ED7" s="71">
        <v>6.54</v>
      </c>
      <c r="EE7" s="71" t="s">
        <v>101</v>
      </c>
      <c r="EF7" s="71" t="s">
        <v>101</v>
      </c>
      <c r="EG7" s="71" t="s">
        <v>101</v>
      </c>
      <c r="EH7" s="71">
        <v>9.e-002</v>
      </c>
      <c r="EI7" s="71">
        <v>0</v>
      </c>
      <c r="EJ7" s="71" t="s">
        <v>101</v>
      </c>
      <c r="EK7" s="71" t="s">
        <v>101</v>
      </c>
      <c r="EL7" s="71" t="s">
        <v>101</v>
      </c>
      <c r="EM7" s="71">
        <v>1.65</v>
      </c>
      <c r="EN7" s="71">
        <v>0.14000000000000001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2023-01-26T04:44:46Z</cp:lastPrinted>
  <dcterms:created xsi:type="dcterms:W3CDTF">2023-01-12T23:31:23Z</dcterms:created>
  <dcterms:modified xsi:type="dcterms:W3CDTF">2023-02-21T23:18:12Z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2023-02-21T23:18:12Z</vt:filetime>
  </property>
</Properties>
</file>