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nuysD+n1CQxxkNoTq75GSYh4SddAQWQ9H/cvY7nYpx9zBCsMpJDwyuV8cMhMo2TZZMW/39kYLhaEWBD4+Qq5yQ==" workbookSaltValue="zYSJfb2gcMrSYHrBtQarDA==" workbookSpinCount="100000"/>
  <bookViews>
    <workbookView xWindow="-15" yWindow="-15" windowWidth="5895" windowHeight="486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<sst xmlns="http://schemas.openxmlformats.org/spreadsheetml/2006/main" xmlns:r="http://schemas.openxmlformats.org/officeDocument/2006/relationships" count="115" uniqueCount="115">
  <si>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2"/>
  </si>
  <si>
    <t>⑦施設利用率(％)</t>
    <rPh sb="1" eb="3">
      <t>シセツ</t>
    </rPh>
    <rPh sb="3" eb="6">
      <t>リヨウリツ</t>
    </rPh>
    <phoneticPr fontId="2"/>
  </si>
  <si>
    <t>経営比較分析表（令和3年度決算）</t>
    <rPh sb="8" eb="10">
      <t>レイワ</t>
    </rPh>
    <rPh sb="11" eb="13">
      <t>ネンド</t>
    </rPh>
    <phoneticPr fontId="2"/>
  </si>
  <si>
    <t>事業CD</t>
    <rPh sb="0" eb="2">
      <t>ジギョウ</t>
    </rPh>
    <phoneticPr fontId="2"/>
  </si>
  <si>
    <t>業種CD</t>
    <rPh sb="0" eb="2">
      <t>ギョウシュ</t>
    </rPh>
    <phoneticPr fontId="2"/>
  </si>
  <si>
    <t>令和3年度全国平均</t>
    <rPh sb="0" eb="2">
      <t>レイワ</t>
    </rPh>
    <rPh sb="3" eb="5">
      <t>ネンド</t>
    </rPh>
    <phoneticPr fontId="2"/>
  </si>
  <si>
    <t>管理者の情報</t>
    <rPh sb="0" eb="3">
      <t>カンリシャ</t>
    </rPh>
    <rPh sb="4" eb="6">
      <t>ジョウホウ</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</si>
  <si>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</si>
  <si>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</si>
  <si>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</si>
  <si>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</si>
  <si>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</si>
  <si>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</si>
  <si>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</si>
  <si>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</si>
  <si>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2"/>
  </si>
  <si>
    <t>⑤経費回収率(％)</t>
  </si>
  <si>
    <t>類似団体区分</t>
    <rPh sb="4" eb="6">
      <t>クブン</t>
    </rPh>
    <phoneticPr fontId="2"/>
  </si>
  <si>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</si>
  <si>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</si>
  <si>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</si>
  <si>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</si>
  <si>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</si>
  <si>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</si>
  <si>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</si>
  <si>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</si>
  <si>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2"/>
  </si>
  <si>
    <t>普及率(％)</t>
  </si>
  <si>
    <t>有収率(％)</t>
    <rPh sb="0" eb="1">
      <t>ユウ</t>
    </rPh>
    <rPh sb="1" eb="3">
      <t>シュウリツ</t>
    </rPh>
    <phoneticPr fontId="2"/>
  </si>
  <si>
    <t>③流動比率(％)</t>
    <rPh sb="1" eb="3">
      <t>リュウドウ</t>
    </rPh>
    <rPh sb="3" eb="5">
      <t>ヒリツ</t>
    </rPh>
    <phoneticPr fontId="2"/>
  </si>
  <si>
    <t>1. 経営の健全性・効率性</t>
  </si>
  <si>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</si>
  <si>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</si>
  <si>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t>年度</t>
    <rPh sb="0" eb="2">
      <t>ネンド</t>
    </rPh>
    <phoneticPr fontId="2"/>
  </si>
  <si>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</si>
  <si>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</si>
  <si>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t>
  </si>
  <si>
    <t>2①</t>
  </si>
  <si>
    <t>類似団体平均値（平均値）</t>
  </si>
  <si>
    <t>【】</t>
  </si>
  <si>
    <t>分析欄</t>
    <rPh sb="0" eb="2">
      <t>ブンセキ</t>
    </rPh>
    <rPh sb="2" eb="3">
      <t>ラン</t>
    </rPh>
    <phoneticPr fontId="2"/>
  </si>
  <si>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</si>
  <si>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</si>
  <si>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</si>
  <si>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</si>
  <si>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</si>
  <si>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</si>
  <si>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</si>
  <si>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</si>
  <si>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</si>
  <si>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</si>
  <si>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</si>
  <si>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</si>
  <si>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</si>
  <si>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2"/>
  </si>
  <si>
    <t>2③</t>
  </si>
  <si>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</si>
  <si>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</si>
  <si>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</si>
  <si>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</si>
  <si>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</si>
  <si>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</si>
  <si>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</si>
  <si>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⑥汚水処理原価(円)</t>
    <rPh sb="1" eb="3">
      <t>オスイ</t>
    </rPh>
    <rPh sb="3" eb="5">
      <t>ショリ</t>
    </rPh>
    <rPh sb="5" eb="7">
      <t>ゲンカ</t>
    </rPh>
    <rPh sb="8" eb="9">
      <t>エン</t>
    </rPh>
    <phoneticPr fontId="2"/>
  </si>
  <si>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</si>
  <si>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</si>
  <si>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</si>
  <si>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</si>
  <si>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</si>
  <si>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</si>
  <si>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</si>
  <si>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</si>
  <si>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</si>
  <si>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</si>
  <si>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</si>
  <si>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</si>
  <si>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</si>
  <si>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</si>
  <si>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</si>
  <si>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</si>
  <si>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</si>
  <si>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</si>
  <si>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</si>
  <si>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</si>
  <si>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</si>
  <si>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</si>
  <si>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</si>
  <si>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</si>
  <si>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</si>
  <si>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</si>
  <si>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</si>
  <si>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</si>
  <si>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</si>
  <si>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</si>
  <si>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</si>
  <si>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</si>
  <si>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本事業は公共下水道事業とはセグメント分けしていない事業であるため、数値的にも類似していると言える。
事業規模は公共下水道事業に比べ、大きくないが、未整備の区域が点在している状況であり、10年概成を目指す上では認可変更時に下水道整備について再編する必要があると考える。
経常収支比率が100％を超え、健全な経営状況と見えるが、収益的収支と投資的収支のバランスを保つために一般会計からの繰入金に依存しているところであることから、定期的に料金の見直しを図るため、審議会を開催し、経営の見直しを図っていく必要がある。
今後も効率的な経営を推進するために経費節減に努めていきたい。</t>
    <rPh sb="0" eb="1">
      <t>ホン</t>
    </rPh>
    <rPh sb="1" eb="3">
      <t>ジギョウ</t>
    </rPh>
    <rPh sb="4" eb="6">
      <t>コウキョウ</t>
    </rPh>
    <rPh sb="6" eb="9">
      <t>ゲスイドウ</t>
    </rPh>
    <rPh sb="9" eb="11">
      <t>ジギョウ</t>
    </rPh>
    <rPh sb="18" eb="19">
      <t>ワ</t>
    </rPh>
    <rPh sb="25" eb="27">
      <t>ジギョウ</t>
    </rPh>
    <rPh sb="33" eb="36">
      <t>スウチテキ</t>
    </rPh>
    <rPh sb="38" eb="40">
      <t>ルイジ</t>
    </rPh>
    <rPh sb="45" eb="46">
      <t>イ</t>
    </rPh>
    <rPh sb="50" eb="52">
      <t>ジギョウ</t>
    </rPh>
    <rPh sb="52" eb="54">
      <t>キボ</t>
    </rPh>
    <rPh sb="55" eb="57">
      <t>コウキョウ</t>
    </rPh>
    <rPh sb="57" eb="60">
      <t>ゲスイドウ</t>
    </rPh>
    <rPh sb="60" eb="62">
      <t>ジギョウ</t>
    </rPh>
    <rPh sb="63" eb="64">
      <t>クラ</t>
    </rPh>
    <rPh sb="66" eb="67">
      <t>オオ</t>
    </rPh>
    <rPh sb="73" eb="76">
      <t>ミセイビ</t>
    </rPh>
    <rPh sb="77" eb="79">
      <t>クイキ</t>
    </rPh>
    <rPh sb="80" eb="82">
      <t>テンザイ</t>
    </rPh>
    <rPh sb="86" eb="88">
      <t>ジョウキョウ</t>
    </rPh>
    <rPh sb="94" eb="95">
      <t>ネン</t>
    </rPh>
    <rPh sb="95" eb="97">
      <t>ガイセイ</t>
    </rPh>
    <rPh sb="98" eb="100">
      <t>メザ</t>
    </rPh>
    <rPh sb="101" eb="102">
      <t>ウエ</t>
    </rPh>
    <rPh sb="104" eb="106">
      <t>ニンカ</t>
    </rPh>
    <rPh sb="106" eb="108">
      <t>ヘンコウ</t>
    </rPh>
    <rPh sb="108" eb="109">
      <t>ジ</t>
    </rPh>
    <rPh sb="110" eb="113">
      <t>ゲスイドウ</t>
    </rPh>
    <rPh sb="113" eb="115">
      <t>セイビ</t>
    </rPh>
    <rPh sb="119" eb="121">
      <t>サイヘン</t>
    </rPh>
    <rPh sb="123" eb="125">
      <t>ヒツヨウ</t>
    </rPh>
    <rPh sb="129" eb="130">
      <t>カンガ</t>
    </rPh>
    <rPh sb="149" eb="151">
      <t>ケンゼン</t>
    </rPh>
    <rPh sb="152" eb="154">
      <t>ケイエイ</t>
    </rPh>
    <rPh sb="154" eb="156">
      <t>ジョウキョウ</t>
    </rPh>
    <rPh sb="157" eb="158">
      <t>ミ</t>
    </rPh>
    <rPh sb="162" eb="165">
      <t>シュウエキテキ</t>
    </rPh>
    <rPh sb="165" eb="167">
      <t>シュウシ</t>
    </rPh>
    <rPh sb="168" eb="171">
      <t>トウシテキ</t>
    </rPh>
    <rPh sb="171" eb="173">
      <t>シュウシ</t>
    </rPh>
    <rPh sb="179" eb="180">
      <t>タモ</t>
    </rPh>
    <rPh sb="184" eb="186">
      <t>イッパン</t>
    </rPh>
    <rPh sb="186" eb="188">
      <t>カイケイ</t>
    </rPh>
    <rPh sb="191" eb="193">
      <t>クリイレ</t>
    </rPh>
    <rPh sb="193" eb="194">
      <t>キン</t>
    </rPh>
    <rPh sb="195" eb="197">
      <t>イゾン</t>
    </rPh>
    <rPh sb="212" eb="215">
      <t>テイキテキ</t>
    </rPh>
    <rPh sb="216" eb="218">
      <t>リョウキン</t>
    </rPh>
    <rPh sb="219" eb="221">
      <t>ミナオ</t>
    </rPh>
    <rPh sb="223" eb="224">
      <t>ハカ</t>
    </rPh>
    <rPh sb="228" eb="231">
      <t>シンギカイ</t>
    </rPh>
    <rPh sb="232" eb="234">
      <t>カイサイ</t>
    </rPh>
    <rPh sb="236" eb="238">
      <t>ケイエイ</t>
    </rPh>
    <rPh sb="239" eb="241">
      <t>ミナオ</t>
    </rPh>
    <rPh sb="243" eb="244">
      <t>ハカ</t>
    </rPh>
    <rPh sb="248" eb="250">
      <t>ヒツヨウ</t>
    </rPh>
    <rPh sb="255" eb="257">
      <t>コンゴ</t>
    </rPh>
    <rPh sb="258" eb="261">
      <t>コウリツテキ</t>
    </rPh>
    <rPh sb="262" eb="264">
      <t>ケイエイ</t>
    </rPh>
    <rPh sb="265" eb="267">
      <t>スイシン</t>
    </rPh>
    <rPh sb="272" eb="274">
      <t>ケイヒ</t>
    </rPh>
    <rPh sb="274" eb="276">
      <t>セツゲン</t>
    </rPh>
    <rPh sb="277" eb="278">
      <t>ツト</t>
    </rPh>
    <phoneticPr fontId="2"/>
  </si>
  <si>
    <t>静岡県　函南町</t>
  </si>
  <si>
    <t>法適用</t>
  </si>
  <si>
    <t>下水道事業</t>
  </si>
  <si>
    <t>D1</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</si>
  <si>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</si>
  <si>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</si>
  <si>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</si>
  <si>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</si>
  <si>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</si>
  <si>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</si>
  <si>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</si>
  <si>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</si>
  <si>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</si>
  <si>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</si>
  <si>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</si>
  <si>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</si>
  <si>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t xml:space="preserve">特定環境保全公共下水道については、市街化区域の公共下水道整備に合わせて市街化調整区域の住宅密集地を中心に下水道区域に取り込み整備を行っている。財務諸表は、公共下水道とセグメント分けせず行っていることから、数値は類似している。
①収益的支出比率は100%を上回っている。これはR元年度に下水道使用料をの料金改定を行った結果であり、今後も安定して経営出来るよう料金改定は段階的におこなって行く予定である。
②下水道使用料の増収と維持管理費等の支出の抑制に努めた結果と言える。
③流動比率は100％を下回っているが、昨年度より増加しており、経営の健全性を図るため今後も努力していく。
④一般財源の不足により、他会計繰入金により企業債を償還しているが、将来的に償還金額が減少していくことで使用料で賄って行けるよう経営の改善を図っていく必要がある。
⑤費用に対する経費回収率が100％を下回る状況のため、現時点では他会計繰入金に頼っている状況である。今後、経営の健全性は図っていくために下水道使用料の改定による増収と維持管理費等の支出の抑制に努めていく必要がある。
⑥流域下水道のため県管理処理場の維持管理費によって負担金が決定されているため、コスト削減が困難である。
⑦流域下水道のため、県管理の処理場で処理しているため０％である。
⑧毎年度、面整備拡充により面整備率は上がっているものの、接続件数が伸びていないことが減少している原因と判断する。目標とする90%以上に届くよう周知及び促進を行っていく必要がある。
</t>
    <rPh sb="0" eb="2">
      <t>トクテイ</t>
    </rPh>
    <rPh sb="2" eb="4">
      <t>カンキョウ</t>
    </rPh>
    <rPh sb="4" eb="6">
      <t>ホゼン</t>
    </rPh>
    <rPh sb="6" eb="8">
      <t>コウキョウ</t>
    </rPh>
    <rPh sb="8" eb="11">
      <t>ゲスイドウ</t>
    </rPh>
    <rPh sb="17" eb="20">
      <t>シガイカ</t>
    </rPh>
    <rPh sb="20" eb="22">
      <t>クイキ</t>
    </rPh>
    <rPh sb="23" eb="25">
      <t>コウキョウ</t>
    </rPh>
    <rPh sb="25" eb="28">
      <t>ゲスイドウ</t>
    </rPh>
    <rPh sb="28" eb="30">
      <t>セイビ</t>
    </rPh>
    <rPh sb="31" eb="32">
      <t>ア</t>
    </rPh>
    <rPh sb="35" eb="38">
      <t>シガイカ</t>
    </rPh>
    <rPh sb="38" eb="40">
      <t>チョウセイ</t>
    </rPh>
    <rPh sb="40" eb="42">
      <t>クイキ</t>
    </rPh>
    <rPh sb="43" eb="45">
      <t>ジュウタク</t>
    </rPh>
    <rPh sb="45" eb="48">
      <t>ミッシュウチ</t>
    </rPh>
    <rPh sb="49" eb="51">
      <t>チュウシン</t>
    </rPh>
    <rPh sb="52" eb="55">
      <t>ゲスイドウ</t>
    </rPh>
    <rPh sb="55" eb="57">
      <t>クイキ</t>
    </rPh>
    <rPh sb="58" eb="59">
      <t>ト</t>
    </rPh>
    <rPh sb="60" eb="61">
      <t>コ</t>
    </rPh>
    <rPh sb="62" eb="64">
      <t>セイビ</t>
    </rPh>
    <rPh sb="65" eb="66">
      <t>オコナ</t>
    </rPh>
    <rPh sb="71" eb="75">
      <t>ザイムショヒョウ</t>
    </rPh>
    <rPh sb="77" eb="79">
      <t>コウキョウ</t>
    </rPh>
    <rPh sb="79" eb="82">
      <t>ゲスイドウ</t>
    </rPh>
    <rPh sb="88" eb="89">
      <t>ワ</t>
    </rPh>
    <rPh sb="92" eb="93">
      <t>オコナ</t>
    </rPh>
    <rPh sb="102" eb="104">
      <t>スウチ</t>
    </rPh>
    <rPh sb="105" eb="107">
      <t>ルイジ</t>
    </rPh>
    <rPh sb="127" eb="129">
      <t>ウワマワ</t>
    </rPh>
    <rPh sb="138" eb="140">
      <t>ガンネン</t>
    </rPh>
    <rPh sb="140" eb="141">
      <t>ド</t>
    </rPh>
    <rPh sb="142" eb="145">
      <t>ゲスイドウ</t>
    </rPh>
    <rPh sb="145" eb="148">
      <t>シヨウリョウ</t>
    </rPh>
    <rPh sb="150" eb="152">
      <t>リョウキン</t>
    </rPh>
    <rPh sb="152" eb="154">
      <t>カイテイ</t>
    </rPh>
    <rPh sb="155" eb="156">
      <t>オコナ</t>
    </rPh>
    <rPh sb="158" eb="160">
      <t>ケッカ</t>
    </rPh>
    <rPh sb="164" eb="166">
      <t>コンゴ</t>
    </rPh>
    <rPh sb="167" eb="169">
      <t>アンテイ</t>
    </rPh>
    <rPh sb="171" eb="173">
      <t>ケイエイ</t>
    </rPh>
    <rPh sb="173" eb="175">
      <t>デキ</t>
    </rPh>
    <rPh sb="178" eb="180">
      <t>リョウキン</t>
    </rPh>
    <rPh sb="180" eb="182">
      <t>カイテイ</t>
    </rPh>
    <rPh sb="183" eb="186">
      <t>ダンカイテキ</t>
    </rPh>
    <rPh sb="192" eb="193">
      <t>イ</t>
    </rPh>
    <rPh sb="194" eb="196">
      <t>ヨテイ</t>
    </rPh>
    <rPh sb="202" eb="205">
      <t>ゲスイドウ</t>
    </rPh>
    <rPh sb="205" eb="208">
      <t>シヨウリョウ</t>
    </rPh>
    <rPh sb="209" eb="211">
      <t>ゾウシュウ</t>
    </rPh>
    <rPh sb="212" eb="214">
      <t>イジ</t>
    </rPh>
    <rPh sb="214" eb="217">
      <t>カンリヒ</t>
    </rPh>
    <rPh sb="217" eb="218">
      <t>トウ</t>
    </rPh>
    <rPh sb="219" eb="221">
      <t>シシュツ</t>
    </rPh>
    <rPh sb="222" eb="224">
      <t>ヨクセイ</t>
    </rPh>
    <rPh sb="225" eb="226">
      <t>ツト</t>
    </rPh>
    <rPh sb="228" eb="230">
      <t>ケッカ</t>
    </rPh>
    <rPh sb="231" eb="232">
      <t>イ</t>
    </rPh>
    <rPh sb="255" eb="258">
      <t>サクネンド</t>
    </rPh>
    <rPh sb="260" eb="262">
      <t>ゾウカ</t>
    </rPh>
    <rPh sb="267" eb="269">
      <t>ケイエイ</t>
    </rPh>
    <rPh sb="270" eb="273">
      <t>ケンゼンセイ</t>
    </rPh>
    <rPh sb="274" eb="275">
      <t>ハカ</t>
    </rPh>
    <rPh sb="278" eb="280">
      <t>コンゴ</t>
    </rPh>
    <rPh sb="281" eb="283">
      <t>ドリョク</t>
    </rPh>
    <rPh sb="340" eb="343">
      <t>シヨウリョウ</t>
    </rPh>
    <rPh sb="344" eb="345">
      <t>マカナ</t>
    </rPh>
    <rPh sb="347" eb="348">
      <t>イ</t>
    </rPh>
    <rPh sb="352" eb="354">
      <t>ケイエイ</t>
    </rPh>
    <rPh sb="355" eb="357">
      <t>カイゼン</t>
    </rPh>
    <rPh sb="358" eb="359">
      <t>ハカ</t>
    </rPh>
    <rPh sb="363" eb="365">
      <t>ヒツヨウ</t>
    </rPh>
    <rPh sb="445" eb="447">
      <t>カイテイ</t>
    </rPh>
    <rPh sb="576" eb="577">
      <t>メン</t>
    </rPh>
    <rPh sb="577" eb="579">
      <t>セイビ</t>
    </rPh>
    <rPh sb="579" eb="580">
      <t>リツ</t>
    </rPh>
    <rPh sb="581" eb="582">
      <t>ア</t>
    </rPh>
    <rPh sb="591" eb="593">
      <t>セツゾク</t>
    </rPh>
    <rPh sb="593" eb="595">
      <t>ケンスウ</t>
    </rPh>
    <rPh sb="596" eb="597">
      <t>ノ</t>
    </rPh>
    <rPh sb="605" eb="607">
      <t>ゲンショウ</t>
    </rPh>
    <rPh sb="611" eb="613">
      <t>ゲンイン</t>
    </rPh>
    <rPh sb="614" eb="616">
      <t>ハンダン</t>
    </rPh>
    <rPh sb="619" eb="621">
      <t>モクヒョウ</t>
    </rPh>
    <rPh sb="630" eb="631">
      <t>トド</t>
    </rPh>
    <rPh sb="634" eb="636">
      <t>シュウチ</t>
    </rPh>
    <rPh sb="636" eb="637">
      <t>オヨ</t>
    </rPh>
    <rPh sb="638" eb="640">
      <t>ソクシン</t>
    </rPh>
    <rPh sb="641" eb="642">
      <t>オコナ</t>
    </rPh>
    <rPh sb="646" eb="648">
      <t>ヒツヨウ</t>
    </rPh>
    <phoneticPr fontId="13"/>
  </si>
  <si>
    <t>公共下水道と同様に昭和52年から下水道事業に着手しており、布設から30年以上経過した管が増えてきている。下水道管きょの長寿命化や布設替えの事業を進めていく必要があり、令和５年度中にストックマネジメント計画の策定を行い、更生事業も面整備と併せ、推進していく。
③昨年度より更新工事の件数が少なかったため、減少しているが、積極的に更新事業を推進していく必要がある。</t>
    <rPh sb="0" eb="2">
      <t>コウキョウ</t>
    </rPh>
    <rPh sb="2" eb="5">
      <t>ゲスイドウ</t>
    </rPh>
    <rPh sb="6" eb="8">
      <t>ドウヨウ</t>
    </rPh>
    <rPh sb="9" eb="11">
      <t>ショウワ</t>
    </rPh>
    <rPh sb="13" eb="14">
      <t>ネン</t>
    </rPh>
    <rPh sb="16" eb="19">
      <t>ゲスイドウ</t>
    </rPh>
    <rPh sb="19" eb="21">
      <t>ジギョウ</t>
    </rPh>
    <rPh sb="22" eb="24">
      <t>チャクシュ</t>
    </rPh>
    <rPh sb="29" eb="31">
      <t>フセツ</t>
    </rPh>
    <rPh sb="35" eb="38">
      <t>ネンイジョウ</t>
    </rPh>
    <rPh sb="38" eb="40">
      <t>ケイカ</t>
    </rPh>
    <rPh sb="42" eb="43">
      <t>カン</t>
    </rPh>
    <rPh sb="44" eb="45">
      <t>フ</t>
    </rPh>
    <rPh sb="52" eb="55">
      <t>ゲスイドウ</t>
    </rPh>
    <rPh sb="55" eb="56">
      <t>カン</t>
    </rPh>
    <rPh sb="59" eb="60">
      <t>チョウ</t>
    </rPh>
    <rPh sb="83" eb="85">
      <t>レイワ</t>
    </rPh>
    <rPh sb="86" eb="88">
      <t>ネンド</t>
    </rPh>
    <rPh sb="88" eb="89">
      <t>チュウ</t>
    </rPh>
    <rPh sb="100" eb="102">
      <t>ケイカク</t>
    </rPh>
    <rPh sb="103" eb="105">
      <t>サクテイ</t>
    </rPh>
    <rPh sb="106" eb="107">
      <t>オコナ</t>
    </rPh>
    <rPh sb="109" eb="111">
      <t>コウセイ</t>
    </rPh>
    <rPh sb="111" eb="113">
      <t>ジギョウ</t>
    </rPh>
    <rPh sb="114" eb="115">
      <t>メン</t>
    </rPh>
    <rPh sb="115" eb="117">
      <t>セイビ</t>
    </rPh>
    <rPh sb="118" eb="119">
      <t>アワ</t>
    </rPh>
    <rPh sb="121" eb="123">
      <t>スイシン</t>
    </rPh>
    <rPh sb="130" eb="133">
      <t>サクネンド</t>
    </rPh>
    <rPh sb="135" eb="137">
      <t>コウシン</t>
    </rPh>
    <rPh sb="137" eb="139">
      <t>コウジ</t>
    </rPh>
    <rPh sb="140" eb="142">
      <t>ケンスウ</t>
    </rPh>
    <rPh sb="143" eb="144">
      <t>スク</t>
    </rPh>
    <rPh sb="151" eb="153">
      <t>ゲンショウ</t>
    </rPh>
    <rPh sb="159" eb="162">
      <t>セッキョクテキ</t>
    </rPh>
    <rPh sb="163" eb="165">
      <t>コウシン</t>
    </rPh>
    <rPh sb="165" eb="167">
      <t>ジギョウ</t>
    </rPh>
    <rPh sb="168" eb="170">
      <t>スイシン</t>
    </rPh>
    <rPh sb="174" eb="176">
      <t>ヒツヨウ</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</si>
</sst>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auto="1"/>
      <name val="游ゴシック"/>
      <family val="2"/>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center" vertical="center"/>
    </xf>
    <xf numFmtId="0" fontId="4" fillId="0" borderId="6" xfId="0" applyFont="1" applyBorder="1" applyAlignment="1">
      <alignment horizontal="left" vertical="center"/>
    </xf>
    <xf numFmtId="0" fontId="9" fillId="0" borderId="0" xfId="0" applyFont="1">
      <alignment vertical="center"/>
    </xf>
    <xf numFmtId="0" fontId="4" fillId="0" borderId="2" xfId="0"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1" xfId="0" applyFont="1" applyBorder="1" applyAlignment="1">
      <alignment horizontal="left"/>
    </xf>
    <xf numFmtId="0" fontId="6"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4" fillId="0" borderId="4"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6"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4" fillId="0" borderId="0"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3" fillId="0" borderId="1" xfId="0" applyFont="1" applyBorder="1" applyAlignment="1">
      <alignment horizontal="left" vertical="center"/>
    </xf>
    <xf numFmtId="0" fontId="6"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3"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4" fillId="0" borderId="8" xfId="1" applyFont="1" applyBorder="1" applyAlignment="1" applyProtection="1">
      <alignment horizontal="left" vertical="top" wrapText="1"/>
      <protection locked="0"/>
    </xf>
    <xf numFmtId="0" fontId="4" fillId="0" borderId="9"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2"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0.95</c:v>
                </c:pt>
                <c:pt idx="3">
                  <c:v>1.8199999999999998</c:v>
                </c:pt>
                <c:pt idx="4">
                  <c:v>4.e-002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4.e-002</c:v>
                </c:pt>
                <c:pt idx="3">
                  <c:v>6.e-002</c:v>
                </c:pt>
                <c:pt idx="4">
                  <c:v>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45.68</c:v>
                </c:pt>
                <c:pt idx="3">
                  <c:v>45.87</c:v>
                </c:pt>
                <c:pt idx="4">
                  <c:v>44.24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83.2</c:v>
                </c:pt>
                <c:pt idx="3">
                  <c:v>81.430000000000007</c:v>
                </c:pt>
                <c:pt idx="4">
                  <c:v>79.099999999999994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87.96</c:v>
                </c:pt>
                <c:pt idx="3">
                  <c:v>87.65</c:v>
                </c:pt>
                <c:pt idx="4">
                  <c:v>88.15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94.74</c:v>
                </c:pt>
                <c:pt idx="3">
                  <c:v>101.01</c:v>
                </c:pt>
                <c:pt idx="4">
                  <c:v>104.92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103.34</c:v>
                </c:pt>
                <c:pt idx="3">
                  <c:v>102.7</c:v>
                </c:pt>
                <c:pt idx="4">
                  <c:v>104.11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3.9</c:v>
                </c:pt>
                <c:pt idx="3">
                  <c:v>7.61</c:v>
                </c:pt>
                <c:pt idx="4">
                  <c:v>10.9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27.82</c:v>
                </c:pt>
                <c:pt idx="3">
                  <c:v>29.24</c:v>
                </c:pt>
                <c:pt idx="4">
                  <c:v>31.73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22.12</c:v>
                </c:pt>
                <c:pt idx="3">
                  <c:v>2.82</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29.74</c:v>
                </c:pt>
                <c:pt idx="3">
                  <c:v>48.2</c:v>
                </c:pt>
                <c:pt idx="4">
                  <c:v>46.91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41.92</c:v>
                </c:pt>
                <c:pt idx="3">
                  <c:v>53.18</c:v>
                </c:pt>
                <c:pt idx="4">
                  <c:v>54.28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53.44</c:v>
                </c:pt>
                <c:pt idx="3">
                  <c:v>46.85</c:v>
                </c:pt>
                <c:pt idx="4">
                  <c:v>44.35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1267.3900000000001</c:v>
                </c:pt>
                <c:pt idx="3">
                  <c:v>1268.6300000000001</c:v>
                </c:pt>
                <c:pt idx="4">
                  <c:v>1283.69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70.44</c:v>
                </c:pt>
                <c:pt idx="3">
                  <c:v>72.2</c:v>
                </c:pt>
                <c:pt idx="4">
                  <c:v>73.989999999999995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84.3</c:v>
                </c:pt>
                <c:pt idx="3">
                  <c:v>82.88</c:v>
                </c:pt>
                <c:pt idx="4">
                  <c:v>82.53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150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185.47</c:v>
                </c:pt>
                <c:pt idx="3">
                  <c:v>187.76</c:v>
                </c:pt>
                <c:pt idx="4">
                  <c:v>190.48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1601450"/>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1601450"/>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1601450"/>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17729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17729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17729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函南町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15</v>
      </c>
      <c r="J7" s="5"/>
      <c r="K7" s="5"/>
      <c r="L7" s="5"/>
      <c r="M7" s="5"/>
      <c r="N7" s="5"/>
      <c r="O7" s="5"/>
      <c r="P7" s="5" t="s">
        <v>7</v>
      </c>
      <c r="Q7" s="5"/>
      <c r="R7" s="5"/>
      <c r="S7" s="5"/>
      <c r="T7" s="5"/>
      <c r="U7" s="5"/>
      <c r="V7" s="5"/>
      <c r="W7" s="5" t="s">
        <v>17</v>
      </c>
      <c r="X7" s="5"/>
      <c r="Y7" s="5"/>
      <c r="Z7" s="5"/>
      <c r="AA7" s="5"/>
      <c r="AB7" s="5"/>
      <c r="AC7" s="5"/>
      <c r="AD7" s="5" t="s">
        <v>6</v>
      </c>
      <c r="AE7" s="5"/>
      <c r="AF7" s="5"/>
      <c r="AG7" s="5"/>
      <c r="AH7" s="5"/>
      <c r="AI7" s="5"/>
      <c r="AJ7" s="5"/>
      <c r="AK7" s="3"/>
      <c r="AL7" s="5" t="s">
        <v>18</v>
      </c>
      <c r="AM7" s="5"/>
      <c r="AN7" s="5"/>
      <c r="AO7" s="5"/>
      <c r="AP7" s="5"/>
      <c r="AQ7" s="5"/>
      <c r="AR7" s="5"/>
      <c r="AS7" s="5"/>
      <c r="AT7" s="5" t="s">
        <v>12</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37280</v>
      </c>
      <c r="AM8" s="21"/>
      <c r="AN8" s="21"/>
      <c r="AO8" s="21"/>
      <c r="AP8" s="21"/>
      <c r="AQ8" s="21"/>
      <c r="AR8" s="21"/>
      <c r="AS8" s="21"/>
      <c r="AT8" s="7">
        <f>データ!T6</f>
        <v>65.16</v>
      </c>
      <c r="AU8" s="7"/>
      <c r="AV8" s="7"/>
      <c r="AW8" s="7"/>
      <c r="AX8" s="7"/>
      <c r="AY8" s="7"/>
      <c r="AZ8" s="7"/>
      <c r="BA8" s="7"/>
      <c r="BB8" s="7">
        <f>データ!U6</f>
        <v>572.13</v>
      </c>
      <c r="BC8" s="7"/>
      <c r="BD8" s="7"/>
      <c r="BE8" s="7"/>
      <c r="BF8" s="7"/>
      <c r="BG8" s="7"/>
      <c r="BH8" s="7"/>
      <c r="BI8" s="7"/>
      <c r="BJ8" s="3"/>
      <c r="BK8" s="3"/>
      <c r="BL8" s="27" t="s">
        <v>14</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5" t="s">
        <v>38</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33.57</v>
      </c>
      <c r="J10" s="7"/>
      <c r="K10" s="7"/>
      <c r="L10" s="7"/>
      <c r="M10" s="7"/>
      <c r="N10" s="7"/>
      <c r="O10" s="7"/>
      <c r="P10" s="7">
        <f>データ!P6</f>
        <v>9.7799999999999994</v>
      </c>
      <c r="Q10" s="7"/>
      <c r="R10" s="7"/>
      <c r="S10" s="7"/>
      <c r="T10" s="7"/>
      <c r="U10" s="7"/>
      <c r="V10" s="7"/>
      <c r="W10" s="7">
        <f>データ!Q6</f>
        <v>89</v>
      </c>
      <c r="X10" s="7"/>
      <c r="Y10" s="7"/>
      <c r="Z10" s="7"/>
      <c r="AA10" s="7"/>
      <c r="AB10" s="7"/>
      <c r="AC10" s="7"/>
      <c r="AD10" s="21">
        <f>データ!R6</f>
        <v>2310</v>
      </c>
      <c r="AE10" s="21"/>
      <c r="AF10" s="21"/>
      <c r="AG10" s="21"/>
      <c r="AH10" s="21"/>
      <c r="AI10" s="21"/>
      <c r="AJ10" s="21"/>
      <c r="AK10" s="2"/>
      <c r="AL10" s="21">
        <f>データ!V6</f>
        <v>3636</v>
      </c>
      <c r="AM10" s="21"/>
      <c r="AN10" s="21"/>
      <c r="AO10" s="21"/>
      <c r="AP10" s="21"/>
      <c r="AQ10" s="21"/>
      <c r="AR10" s="21"/>
      <c r="AS10" s="21"/>
      <c r="AT10" s="7">
        <f>データ!W6</f>
        <v>1.35</v>
      </c>
      <c r="AU10" s="7"/>
      <c r="AV10" s="7"/>
      <c r="AW10" s="7"/>
      <c r="AX10" s="7"/>
      <c r="AY10" s="7"/>
      <c r="AZ10" s="7"/>
      <c r="BA10" s="7"/>
      <c r="BB10" s="7">
        <f>データ!X6</f>
        <v>2693.33</v>
      </c>
      <c r="BC10" s="7"/>
      <c r="BD10" s="7"/>
      <c r="BE10" s="7"/>
      <c r="BF10" s="7"/>
      <c r="BG10" s="7"/>
      <c r="BH10" s="7"/>
      <c r="BI10" s="7"/>
      <c r="BJ10" s="2"/>
      <c r="BK10" s="2"/>
      <c r="BL10" s="29" t="s">
        <v>39</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86.2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96</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1.2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HcL5S5McYnYKYGuw3glDdYWQl3bym1MQguoHgesHV/SMv/512hwZMetxczECgiR6xqFTGdYzKb1R11bwnw5SrQ==" saltValue="DkQJcYrHg0lfonDuSO+jE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33</v>
      </c>
      <c r="C3" s="58" t="s">
        <v>59</v>
      </c>
      <c r="D3" s="58" t="s">
        <v>60</v>
      </c>
      <c r="E3" s="58" t="s">
        <v>4</v>
      </c>
      <c r="F3" s="58" t="s">
        <v>3</v>
      </c>
      <c r="G3" s="58" t="s">
        <v>26</v>
      </c>
      <c r="H3" s="65" t="s">
        <v>61</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62</v>
      </c>
      <c r="B4" s="59"/>
      <c r="C4" s="59"/>
      <c r="D4" s="59"/>
      <c r="E4" s="59"/>
      <c r="F4" s="59"/>
      <c r="G4" s="59"/>
      <c r="H4" s="66"/>
      <c r="I4" s="69"/>
      <c r="J4" s="69"/>
      <c r="K4" s="69"/>
      <c r="L4" s="69"/>
      <c r="M4" s="69"/>
      <c r="N4" s="69"/>
      <c r="O4" s="69"/>
      <c r="P4" s="69"/>
      <c r="Q4" s="69"/>
      <c r="R4" s="69"/>
      <c r="S4" s="69"/>
      <c r="T4" s="69"/>
      <c r="U4" s="69"/>
      <c r="V4" s="69"/>
      <c r="W4" s="69"/>
      <c r="X4" s="74"/>
      <c r="Y4" s="77" t="s">
        <v>52</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64</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1</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c r="A5" s="56" t="s">
        <v>69</v>
      </c>
      <c r="B5" s="60"/>
      <c r="C5" s="60"/>
      <c r="D5" s="60"/>
      <c r="E5" s="60"/>
      <c r="F5" s="60"/>
      <c r="G5" s="60"/>
      <c r="H5" s="67" t="s">
        <v>58</v>
      </c>
      <c r="I5" s="67" t="s">
        <v>70</v>
      </c>
      <c r="J5" s="67" t="s">
        <v>71</v>
      </c>
      <c r="K5" s="67" t="s">
        <v>72</v>
      </c>
      <c r="L5" s="67" t="s">
        <v>73</v>
      </c>
      <c r="M5" s="67" t="s">
        <v>6</v>
      </c>
      <c r="N5" s="67" t="s">
        <v>74</v>
      </c>
      <c r="O5" s="67" t="s">
        <v>75</v>
      </c>
      <c r="P5" s="67" t="s">
        <v>76</v>
      </c>
      <c r="Q5" s="67" t="s">
        <v>77</v>
      </c>
      <c r="R5" s="67" t="s">
        <v>78</v>
      </c>
      <c r="S5" s="67" t="s">
        <v>79</v>
      </c>
      <c r="T5" s="67" t="s">
        <v>80</v>
      </c>
      <c r="U5" s="67" t="s">
        <v>0</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45</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2021</v>
      </c>
      <c r="C6" s="61">
        <f t="shared" si="1"/>
        <v>223255</v>
      </c>
      <c r="D6" s="61">
        <f t="shared" si="1"/>
        <v>46</v>
      </c>
      <c r="E6" s="61">
        <f t="shared" si="1"/>
        <v>17</v>
      </c>
      <c r="F6" s="61">
        <f t="shared" si="1"/>
        <v>4</v>
      </c>
      <c r="G6" s="61">
        <f t="shared" si="1"/>
        <v>0</v>
      </c>
      <c r="H6" s="61" t="str">
        <f t="shared" si="1"/>
        <v>静岡県　函南町</v>
      </c>
      <c r="I6" s="61" t="str">
        <f t="shared" si="1"/>
        <v>法適用</v>
      </c>
      <c r="J6" s="61" t="str">
        <f t="shared" si="1"/>
        <v>下水道事業</v>
      </c>
      <c r="K6" s="61" t="str">
        <f t="shared" si="1"/>
        <v>特定環境保全公共下水道</v>
      </c>
      <c r="L6" s="61" t="str">
        <f t="shared" si="1"/>
        <v>D1</v>
      </c>
      <c r="M6" s="61" t="str">
        <f t="shared" si="1"/>
        <v>非設置</v>
      </c>
      <c r="N6" s="70" t="str">
        <f t="shared" si="1"/>
        <v>-</v>
      </c>
      <c r="O6" s="70">
        <f t="shared" si="1"/>
        <v>33.57</v>
      </c>
      <c r="P6" s="70">
        <f t="shared" si="1"/>
        <v>9.7799999999999994</v>
      </c>
      <c r="Q6" s="70">
        <f t="shared" si="1"/>
        <v>89</v>
      </c>
      <c r="R6" s="70">
        <f t="shared" si="1"/>
        <v>2310</v>
      </c>
      <c r="S6" s="70">
        <f t="shared" si="1"/>
        <v>37280</v>
      </c>
      <c r="T6" s="70">
        <f t="shared" si="1"/>
        <v>65.16</v>
      </c>
      <c r="U6" s="70">
        <f t="shared" si="1"/>
        <v>572.13</v>
      </c>
      <c r="V6" s="70">
        <f t="shared" si="1"/>
        <v>3636</v>
      </c>
      <c r="W6" s="70">
        <f t="shared" si="1"/>
        <v>1.35</v>
      </c>
      <c r="X6" s="70">
        <f t="shared" si="1"/>
        <v>2693.33</v>
      </c>
      <c r="Y6" s="78" t="str">
        <f t="shared" ref="Y6:AH6" si="2">IF(Y7="",NA(),Y7)</f>
        <v>-</v>
      </c>
      <c r="Z6" s="78" t="str">
        <f t="shared" si="2"/>
        <v>-</v>
      </c>
      <c r="AA6" s="78">
        <f t="shared" si="2"/>
        <v>94.74</v>
      </c>
      <c r="AB6" s="78">
        <f t="shared" si="2"/>
        <v>101.01</v>
      </c>
      <c r="AC6" s="78">
        <f t="shared" si="2"/>
        <v>104.92</v>
      </c>
      <c r="AD6" s="78" t="str">
        <f t="shared" si="2"/>
        <v>-</v>
      </c>
      <c r="AE6" s="78" t="str">
        <f t="shared" si="2"/>
        <v>-</v>
      </c>
      <c r="AF6" s="78">
        <f t="shared" si="2"/>
        <v>103.34</v>
      </c>
      <c r="AG6" s="78">
        <f t="shared" si="2"/>
        <v>102.7</v>
      </c>
      <c r="AH6" s="78">
        <f t="shared" si="2"/>
        <v>104.11</v>
      </c>
      <c r="AI6" s="70" t="str">
        <f>IF(AI7="","",IF(AI7="-","【-】","【"&amp;SUBSTITUTE(TEXT(AI7,"#,##0.00"),"-","△")&amp;"】"))</f>
        <v>【105.35】</v>
      </c>
      <c r="AJ6" s="78" t="str">
        <f t="shared" ref="AJ6:AS6" si="3">IF(AJ7="",NA(),AJ7)</f>
        <v>-</v>
      </c>
      <c r="AK6" s="78" t="str">
        <f t="shared" si="3"/>
        <v>-</v>
      </c>
      <c r="AL6" s="78">
        <f t="shared" si="3"/>
        <v>22.12</v>
      </c>
      <c r="AM6" s="78">
        <f t="shared" si="3"/>
        <v>2.82</v>
      </c>
      <c r="AN6" s="70">
        <f t="shared" si="3"/>
        <v>0</v>
      </c>
      <c r="AO6" s="78" t="str">
        <f t="shared" si="3"/>
        <v>-</v>
      </c>
      <c r="AP6" s="78" t="str">
        <f t="shared" si="3"/>
        <v>-</v>
      </c>
      <c r="AQ6" s="78">
        <f t="shared" si="3"/>
        <v>29.74</v>
      </c>
      <c r="AR6" s="78">
        <f t="shared" si="3"/>
        <v>48.2</v>
      </c>
      <c r="AS6" s="78">
        <f t="shared" si="3"/>
        <v>46.91</v>
      </c>
      <c r="AT6" s="70" t="str">
        <f>IF(AT7="","",IF(AT7="-","【-】","【"&amp;SUBSTITUTE(TEXT(AT7,"#,##0.00"),"-","△")&amp;"】"))</f>
        <v>【63.89】</v>
      </c>
      <c r="AU6" s="78" t="str">
        <f t="shared" ref="AU6:BD6" si="4">IF(AU7="",NA(),AU7)</f>
        <v>-</v>
      </c>
      <c r="AV6" s="78" t="str">
        <f t="shared" si="4"/>
        <v>-</v>
      </c>
      <c r="AW6" s="78">
        <f t="shared" si="4"/>
        <v>41.92</v>
      </c>
      <c r="AX6" s="78">
        <f t="shared" si="4"/>
        <v>53.18</v>
      </c>
      <c r="AY6" s="78">
        <f t="shared" si="4"/>
        <v>54.28</v>
      </c>
      <c r="AZ6" s="78" t="str">
        <f t="shared" si="4"/>
        <v>-</v>
      </c>
      <c r="BA6" s="78" t="str">
        <f t="shared" si="4"/>
        <v>-</v>
      </c>
      <c r="BB6" s="78">
        <f t="shared" si="4"/>
        <v>53.44</v>
      </c>
      <c r="BC6" s="78">
        <f t="shared" si="4"/>
        <v>46.85</v>
      </c>
      <c r="BD6" s="78">
        <f t="shared" si="4"/>
        <v>44.35</v>
      </c>
      <c r="BE6" s="70" t="str">
        <f>IF(BE7="","",IF(BE7="-","【-】","【"&amp;SUBSTITUTE(TEXT(BE7,"#,##0.00"),"-","△")&amp;"】"))</f>
        <v>【44.07】</v>
      </c>
      <c r="BF6" s="78" t="str">
        <f t="shared" ref="BF6:BO6" si="5">IF(BF7="",NA(),BF7)</f>
        <v>-</v>
      </c>
      <c r="BG6" s="78" t="str">
        <f t="shared" si="5"/>
        <v>-</v>
      </c>
      <c r="BH6" s="70">
        <f t="shared" si="5"/>
        <v>0</v>
      </c>
      <c r="BI6" s="70">
        <f t="shared" si="5"/>
        <v>0</v>
      </c>
      <c r="BJ6" s="70">
        <f t="shared" si="5"/>
        <v>0</v>
      </c>
      <c r="BK6" s="78" t="str">
        <f t="shared" si="5"/>
        <v>-</v>
      </c>
      <c r="BL6" s="78" t="str">
        <f t="shared" si="5"/>
        <v>-</v>
      </c>
      <c r="BM6" s="78">
        <f t="shared" si="5"/>
        <v>1267.3900000000001</v>
      </c>
      <c r="BN6" s="78">
        <f t="shared" si="5"/>
        <v>1268.6300000000001</v>
      </c>
      <c r="BO6" s="78">
        <f t="shared" si="5"/>
        <v>1283.69</v>
      </c>
      <c r="BP6" s="70" t="str">
        <f>IF(BP7="","",IF(BP7="-","【-】","【"&amp;SUBSTITUTE(TEXT(BP7,"#,##0.00"),"-","△")&amp;"】"))</f>
        <v>【1,201.79】</v>
      </c>
      <c r="BQ6" s="78" t="str">
        <f t="shared" ref="BQ6:BZ6" si="6">IF(BQ7="",NA(),BQ7)</f>
        <v>-</v>
      </c>
      <c r="BR6" s="78" t="str">
        <f t="shared" si="6"/>
        <v>-</v>
      </c>
      <c r="BS6" s="78">
        <f t="shared" si="6"/>
        <v>70.44</v>
      </c>
      <c r="BT6" s="78">
        <f t="shared" si="6"/>
        <v>72.2</v>
      </c>
      <c r="BU6" s="78">
        <f t="shared" si="6"/>
        <v>73.989999999999995</v>
      </c>
      <c r="BV6" s="78" t="str">
        <f t="shared" si="6"/>
        <v>-</v>
      </c>
      <c r="BW6" s="78" t="str">
        <f t="shared" si="6"/>
        <v>-</v>
      </c>
      <c r="BX6" s="78">
        <f t="shared" si="6"/>
        <v>84.3</v>
      </c>
      <c r="BY6" s="78">
        <f t="shared" si="6"/>
        <v>82.88</v>
      </c>
      <c r="BZ6" s="78">
        <f t="shared" si="6"/>
        <v>82.53</v>
      </c>
      <c r="CA6" s="70" t="str">
        <f>IF(CA7="","",IF(CA7="-","【-】","【"&amp;SUBSTITUTE(TEXT(CA7,"#,##0.00"),"-","△")&amp;"】"))</f>
        <v>【75.31】</v>
      </c>
      <c r="CB6" s="78" t="str">
        <f t="shared" ref="CB6:CK6" si="7">IF(CB7="",NA(),CB7)</f>
        <v>-</v>
      </c>
      <c r="CC6" s="78" t="str">
        <f t="shared" si="7"/>
        <v>-</v>
      </c>
      <c r="CD6" s="78">
        <f t="shared" si="7"/>
        <v>150</v>
      </c>
      <c r="CE6" s="78">
        <f t="shared" si="7"/>
        <v>150</v>
      </c>
      <c r="CF6" s="78">
        <f t="shared" si="7"/>
        <v>150</v>
      </c>
      <c r="CG6" s="78" t="str">
        <f t="shared" si="7"/>
        <v>-</v>
      </c>
      <c r="CH6" s="78" t="str">
        <f t="shared" si="7"/>
        <v>-</v>
      </c>
      <c r="CI6" s="78">
        <f t="shared" si="7"/>
        <v>185.47</v>
      </c>
      <c r="CJ6" s="78">
        <f t="shared" si="7"/>
        <v>187.76</v>
      </c>
      <c r="CK6" s="78">
        <f t="shared" si="7"/>
        <v>190.48</v>
      </c>
      <c r="CL6" s="70" t="str">
        <f>IF(CL7="","",IF(CL7="-","【-】","【"&amp;SUBSTITUTE(TEXT(CL7,"#,##0.00"),"-","△")&amp;"】"))</f>
        <v>【216.39】</v>
      </c>
      <c r="CM6" s="78" t="str">
        <f t="shared" ref="CM6:CV6" si="8">IF(CM7="",NA(),CM7)</f>
        <v>-</v>
      </c>
      <c r="CN6" s="78" t="str">
        <f t="shared" si="8"/>
        <v>-</v>
      </c>
      <c r="CO6" s="78" t="str">
        <f t="shared" si="8"/>
        <v>-</v>
      </c>
      <c r="CP6" s="78" t="str">
        <f t="shared" si="8"/>
        <v>-</v>
      </c>
      <c r="CQ6" s="78" t="str">
        <f t="shared" si="8"/>
        <v>-</v>
      </c>
      <c r="CR6" s="78" t="str">
        <f t="shared" si="8"/>
        <v>-</v>
      </c>
      <c r="CS6" s="78" t="str">
        <f t="shared" si="8"/>
        <v>-</v>
      </c>
      <c r="CT6" s="78">
        <f t="shared" si="8"/>
        <v>45.68</v>
      </c>
      <c r="CU6" s="78">
        <f t="shared" si="8"/>
        <v>45.87</v>
      </c>
      <c r="CV6" s="78">
        <f t="shared" si="8"/>
        <v>44.24</v>
      </c>
      <c r="CW6" s="70" t="str">
        <f>IF(CW7="","",IF(CW7="-","【-】","【"&amp;SUBSTITUTE(TEXT(CW7,"#,##0.00"),"-","△")&amp;"】"))</f>
        <v>【42.57】</v>
      </c>
      <c r="CX6" s="78" t="str">
        <f t="shared" ref="CX6:DG6" si="9">IF(CX7="",NA(),CX7)</f>
        <v>-</v>
      </c>
      <c r="CY6" s="78" t="str">
        <f t="shared" si="9"/>
        <v>-</v>
      </c>
      <c r="CZ6" s="78">
        <f t="shared" si="9"/>
        <v>83.2</v>
      </c>
      <c r="DA6" s="78">
        <f t="shared" si="9"/>
        <v>81.430000000000007</v>
      </c>
      <c r="DB6" s="78">
        <f t="shared" si="9"/>
        <v>79.099999999999994</v>
      </c>
      <c r="DC6" s="78" t="str">
        <f t="shared" si="9"/>
        <v>-</v>
      </c>
      <c r="DD6" s="78" t="str">
        <f t="shared" si="9"/>
        <v>-</v>
      </c>
      <c r="DE6" s="78">
        <f t="shared" si="9"/>
        <v>87.96</v>
      </c>
      <c r="DF6" s="78">
        <f t="shared" si="9"/>
        <v>87.65</v>
      </c>
      <c r="DG6" s="78">
        <f t="shared" si="9"/>
        <v>88.15</v>
      </c>
      <c r="DH6" s="70" t="str">
        <f>IF(DH7="","",IF(DH7="-","【-】","【"&amp;SUBSTITUTE(TEXT(DH7,"#,##0.00"),"-","△")&amp;"】"))</f>
        <v>【85.24】</v>
      </c>
      <c r="DI6" s="78" t="str">
        <f t="shared" ref="DI6:DR6" si="10">IF(DI7="",NA(),DI7)</f>
        <v>-</v>
      </c>
      <c r="DJ6" s="78" t="str">
        <f t="shared" si="10"/>
        <v>-</v>
      </c>
      <c r="DK6" s="78">
        <f t="shared" si="10"/>
        <v>3.9</v>
      </c>
      <c r="DL6" s="78">
        <f t="shared" si="10"/>
        <v>7.61</v>
      </c>
      <c r="DM6" s="78">
        <f t="shared" si="10"/>
        <v>10.9</v>
      </c>
      <c r="DN6" s="78" t="str">
        <f t="shared" si="10"/>
        <v>-</v>
      </c>
      <c r="DO6" s="78" t="str">
        <f t="shared" si="10"/>
        <v>-</v>
      </c>
      <c r="DP6" s="78">
        <f t="shared" si="10"/>
        <v>27.82</v>
      </c>
      <c r="DQ6" s="78">
        <f t="shared" si="10"/>
        <v>29.24</v>
      </c>
      <c r="DR6" s="78">
        <f t="shared" si="10"/>
        <v>31.73</v>
      </c>
      <c r="DS6" s="70" t="str">
        <f>IF(DS7="","",IF(DS7="-","【-】","【"&amp;SUBSTITUTE(TEXT(DS7,"#,##0.00"),"-","△")&amp;"】"))</f>
        <v>【25.87】</v>
      </c>
      <c r="DT6" s="78" t="str">
        <f t="shared" ref="DT6:EC6" si="11">IF(DT7="",NA(),DT7)</f>
        <v>-</v>
      </c>
      <c r="DU6" s="78" t="str">
        <f t="shared" si="11"/>
        <v>-</v>
      </c>
      <c r="DV6" s="70">
        <f t="shared" si="11"/>
        <v>0</v>
      </c>
      <c r="DW6" s="70">
        <f t="shared" si="11"/>
        <v>0</v>
      </c>
      <c r="DX6" s="70">
        <f t="shared" si="11"/>
        <v>0</v>
      </c>
      <c r="DY6" s="78" t="str">
        <f t="shared" si="11"/>
        <v>-</v>
      </c>
      <c r="DZ6" s="78" t="str">
        <f t="shared" si="11"/>
        <v>-</v>
      </c>
      <c r="EA6" s="70">
        <f t="shared" si="11"/>
        <v>0</v>
      </c>
      <c r="EB6" s="70">
        <f t="shared" si="11"/>
        <v>0</v>
      </c>
      <c r="EC6" s="70">
        <f t="shared" si="11"/>
        <v>0</v>
      </c>
      <c r="ED6" s="70" t="str">
        <f>IF(ED7="","",IF(ED7="-","【-】","【"&amp;SUBSTITUTE(TEXT(ED7,"#,##0.00"),"-","△")&amp;"】"))</f>
        <v>【0.01】</v>
      </c>
      <c r="EE6" s="78" t="str">
        <f t="shared" ref="EE6:EN6" si="12">IF(EE7="",NA(),EE7)</f>
        <v>-</v>
      </c>
      <c r="EF6" s="78" t="str">
        <f t="shared" si="12"/>
        <v>-</v>
      </c>
      <c r="EG6" s="78">
        <f t="shared" si="12"/>
        <v>0.95</v>
      </c>
      <c r="EH6" s="78">
        <f t="shared" si="12"/>
        <v>1.8199999999999998</v>
      </c>
      <c r="EI6" s="78">
        <f t="shared" si="12"/>
        <v>4.e-002</v>
      </c>
      <c r="EJ6" s="78" t="str">
        <f t="shared" si="12"/>
        <v>-</v>
      </c>
      <c r="EK6" s="78" t="str">
        <f t="shared" si="12"/>
        <v>-</v>
      </c>
      <c r="EL6" s="78">
        <f t="shared" si="12"/>
        <v>4.e-002</v>
      </c>
      <c r="EM6" s="78">
        <f t="shared" si="12"/>
        <v>6.e-002</v>
      </c>
      <c r="EN6" s="78">
        <f t="shared" si="12"/>
        <v>0.27</v>
      </c>
      <c r="EO6" s="70" t="str">
        <f>IF(EO7="","",IF(EO7="-","【-】","【"&amp;SUBSTITUTE(TEXT(EO7,"#,##0.00"),"-","△")&amp;"】"))</f>
        <v>【0.15】</v>
      </c>
    </row>
    <row r="7" spans="1:148" s="55" customFormat="1">
      <c r="A7" s="56"/>
      <c r="B7" s="62">
        <v>2021</v>
      </c>
      <c r="C7" s="62">
        <v>223255</v>
      </c>
      <c r="D7" s="62">
        <v>46</v>
      </c>
      <c r="E7" s="62">
        <v>17</v>
      </c>
      <c r="F7" s="62">
        <v>4</v>
      </c>
      <c r="G7" s="62">
        <v>0</v>
      </c>
      <c r="H7" s="62" t="s">
        <v>97</v>
      </c>
      <c r="I7" s="62" t="s">
        <v>98</v>
      </c>
      <c r="J7" s="62" t="s">
        <v>99</v>
      </c>
      <c r="K7" s="62" t="s">
        <v>13</v>
      </c>
      <c r="L7" s="62" t="s">
        <v>100</v>
      </c>
      <c r="M7" s="62" t="s">
        <v>101</v>
      </c>
      <c r="N7" s="71" t="s">
        <v>102</v>
      </c>
      <c r="O7" s="71">
        <v>33.57</v>
      </c>
      <c r="P7" s="71">
        <v>9.7799999999999994</v>
      </c>
      <c r="Q7" s="71">
        <v>89</v>
      </c>
      <c r="R7" s="71">
        <v>2310</v>
      </c>
      <c r="S7" s="71">
        <v>37280</v>
      </c>
      <c r="T7" s="71">
        <v>65.16</v>
      </c>
      <c r="U7" s="71">
        <v>572.13</v>
      </c>
      <c r="V7" s="71">
        <v>3636</v>
      </c>
      <c r="W7" s="71">
        <v>1.35</v>
      </c>
      <c r="X7" s="71">
        <v>2693.33</v>
      </c>
      <c r="Y7" s="71" t="s">
        <v>102</v>
      </c>
      <c r="Z7" s="71" t="s">
        <v>102</v>
      </c>
      <c r="AA7" s="71">
        <v>94.74</v>
      </c>
      <c r="AB7" s="71">
        <v>101.01</v>
      </c>
      <c r="AC7" s="71">
        <v>104.92</v>
      </c>
      <c r="AD7" s="71" t="s">
        <v>102</v>
      </c>
      <c r="AE7" s="71" t="s">
        <v>102</v>
      </c>
      <c r="AF7" s="71">
        <v>103.34</v>
      </c>
      <c r="AG7" s="71">
        <v>102.7</v>
      </c>
      <c r="AH7" s="71">
        <v>104.11</v>
      </c>
      <c r="AI7" s="71">
        <v>105.35</v>
      </c>
      <c r="AJ7" s="71" t="s">
        <v>102</v>
      </c>
      <c r="AK7" s="71" t="s">
        <v>102</v>
      </c>
      <c r="AL7" s="71">
        <v>22.12</v>
      </c>
      <c r="AM7" s="71">
        <v>2.82</v>
      </c>
      <c r="AN7" s="71">
        <v>0</v>
      </c>
      <c r="AO7" s="71" t="s">
        <v>102</v>
      </c>
      <c r="AP7" s="71" t="s">
        <v>102</v>
      </c>
      <c r="AQ7" s="71">
        <v>29.74</v>
      </c>
      <c r="AR7" s="71">
        <v>48.2</v>
      </c>
      <c r="AS7" s="71">
        <v>46.91</v>
      </c>
      <c r="AT7" s="71">
        <v>63.89</v>
      </c>
      <c r="AU7" s="71" t="s">
        <v>102</v>
      </c>
      <c r="AV7" s="71" t="s">
        <v>102</v>
      </c>
      <c r="AW7" s="71">
        <v>41.92</v>
      </c>
      <c r="AX7" s="71">
        <v>53.18</v>
      </c>
      <c r="AY7" s="71">
        <v>54.28</v>
      </c>
      <c r="AZ7" s="71" t="s">
        <v>102</v>
      </c>
      <c r="BA7" s="71" t="s">
        <v>102</v>
      </c>
      <c r="BB7" s="71">
        <v>53.44</v>
      </c>
      <c r="BC7" s="71">
        <v>46.85</v>
      </c>
      <c r="BD7" s="71">
        <v>44.35</v>
      </c>
      <c r="BE7" s="71">
        <v>44.07</v>
      </c>
      <c r="BF7" s="71" t="s">
        <v>102</v>
      </c>
      <c r="BG7" s="71" t="s">
        <v>102</v>
      </c>
      <c r="BH7" s="71">
        <v>0</v>
      </c>
      <c r="BI7" s="71">
        <v>0</v>
      </c>
      <c r="BJ7" s="71">
        <v>0</v>
      </c>
      <c r="BK7" s="71" t="s">
        <v>102</v>
      </c>
      <c r="BL7" s="71" t="s">
        <v>102</v>
      </c>
      <c r="BM7" s="71">
        <v>1267.3900000000001</v>
      </c>
      <c r="BN7" s="71">
        <v>1268.6300000000001</v>
      </c>
      <c r="BO7" s="71">
        <v>1283.69</v>
      </c>
      <c r="BP7" s="71">
        <v>1201.79</v>
      </c>
      <c r="BQ7" s="71" t="s">
        <v>102</v>
      </c>
      <c r="BR7" s="71" t="s">
        <v>102</v>
      </c>
      <c r="BS7" s="71">
        <v>70.44</v>
      </c>
      <c r="BT7" s="71">
        <v>72.2</v>
      </c>
      <c r="BU7" s="71">
        <v>73.989999999999995</v>
      </c>
      <c r="BV7" s="71" t="s">
        <v>102</v>
      </c>
      <c r="BW7" s="71" t="s">
        <v>102</v>
      </c>
      <c r="BX7" s="71">
        <v>84.3</v>
      </c>
      <c r="BY7" s="71">
        <v>82.88</v>
      </c>
      <c r="BZ7" s="71">
        <v>82.53</v>
      </c>
      <c r="CA7" s="71">
        <v>75.31</v>
      </c>
      <c r="CB7" s="71" t="s">
        <v>102</v>
      </c>
      <c r="CC7" s="71" t="s">
        <v>102</v>
      </c>
      <c r="CD7" s="71">
        <v>150</v>
      </c>
      <c r="CE7" s="71">
        <v>150</v>
      </c>
      <c r="CF7" s="71">
        <v>150</v>
      </c>
      <c r="CG7" s="71" t="s">
        <v>102</v>
      </c>
      <c r="CH7" s="71" t="s">
        <v>102</v>
      </c>
      <c r="CI7" s="71">
        <v>185.47</v>
      </c>
      <c r="CJ7" s="71">
        <v>187.76</v>
      </c>
      <c r="CK7" s="71">
        <v>190.48</v>
      </c>
      <c r="CL7" s="71">
        <v>216.39</v>
      </c>
      <c r="CM7" s="71" t="s">
        <v>102</v>
      </c>
      <c r="CN7" s="71" t="s">
        <v>102</v>
      </c>
      <c r="CO7" s="71" t="s">
        <v>102</v>
      </c>
      <c r="CP7" s="71" t="s">
        <v>102</v>
      </c>
      <c r="CQ7" s="71" t="s">
        <v>102</v>
      </c>
      <c r="CR7" s="71" t="s">
        <v>102</v>
      </c>
      <c r="CS7" s="71" t="s">
        <v>102</v>
      </c>
      <c r="CT7" s="71">
        <v>45.68</v>
      </c>
      <c r="CU7" s="71">
        <v>45.87</v>
      </c>
      <c r="CV7" s="71">
        <v>44.24</v>
      </c>
      <c r="CW7" s="71">
        <v>42.57</v>
      </c>
      <c r="CX7" s="71" t="s">
        <v>102</v>
      </c>
      <c r="CY7" s="71" t="s">
        <v>102</v>
      </c>
      <c r="CZ7" s="71">
        <v>83.2</v>
      </c>
      <c r="DA7" s="71">
        <v>81.430000000000007</v>
      </c>
      <c r="DB7" s="71">
        <v>79.099999999999994</v>
      </c>
      <c r="DC7" s="71" t="s">
        <v>102</v>
      </c>
      <c r="DD7" s="71" t="s">
        <v>102</v>
      </c>
      <c r="DE7" s="71">
        <v>87.96</v>
      </c>
      <c r="DF7" s="71">
        <v>87.65</v>
      </c>
      <c r="DG7" s="71">
        <v>88.15</v>
      </c>
      <c r="DH7" s="71">
        <v>85.24</v>
      </c>
      <c r="DI7" s="71" t="s">
        <v>102</v>
      </c>
      <c r="DJ7" s="71" t="s">
        <v>102</v>
      </c>
      <c r="DK7" s="71">
        <v>3.9</v>
      </c>
      <c r="DL7" s="71">
        <v>7.61</v>
      </c>
      <c r="DM7" s="71">
        <v>10.9</v>
      </c>
      <c r="DN7" s="71" t="s">
        <v>102</v>
      </c>
      <c r="DO7" s="71" t="s">
        <v>102</v>
      </c>
      <c r="DP7" s="71">
        <v>27.82</v>
      </c>
      <c r="DQ7" s="71">
        <v>29.24</v>
      </c>
      <c r="DR7" s="71">
        <v>31.73</v>
      </c>
      <c r="DS7" s="71">
        <v>25.87</v>
      </c>
      <c r="DT7" s="71" t="s">
        <v>102</v>
      </c>
      <c r="DU7" s="71" t="s">
        <v>102</v>
      </c>
      <c r="DV7" s="71">
        <v>0</v>
      </c>
      <c r="DW7" s="71">
        <v>0</v>
      </c>
      <c r="DX7" s="71">
        <v>0</v>
      </c>
      <c r="DY7" s="71" t="s">
        <v>102</v>
      </c>
      <c r="DZ7" s="71" t="s">
        <v>102</v>
      </c>
      <c r="EA7" s="71">
        <v>0</v>
      </c>
      <c r="EB7" s="71">
        <v>0</v>
      </c>
      <c r="EC7" s="71">
        <v>0</v>
      </c>
      <c r="ED7" s="71">
        <v>1.e-002</v>
      </c>
      <c r="EE7" s="71" t="s">
        <v>102</v>
      </c>
      <c r="EF7" s="71" t="s">
        <v>102</v>
      </c>
      <c r="EG7" s="71">
        <v>0.95</v>
      </c>
      <c r="EH7" s="71">
        <v>1.8199999999999998</v>
      </c>
      <c r="EI7" s="71">
        <v>4.e-002</v>
      </c>
      <c r="EJ7" s="71" t="s">
        <v>102</v>
      </c>
      <c r="EK7" s="71" t="s">
        <v>102</v>
      </c>
      <c r="EL7" s="71">
        <v>4.e-002</v>
      </c>
      <c r="EM7" s="71">
        <v>6.e-002</v>
      </c>
      <c r="EN7" s="71">
        <v>0.27</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33</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2023-01-23T06:33:02Z</cp:lastPrinted>
  <dcterms:created xsi:type="dcterms:W3CDTF">2023-01-12T23:39:35Z</dcterms:created>
  <dcterms:modified xsi:type="dcterms:W3CDTF">2023-02-21T23:18:25Z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2023-02-21T23:18:25Z</vt:filetime>
  </property>
</Properties>
</file>