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q57CbdHQSlPt6Z4K4FHpn+zavaOpCr9Pg8QjtzTKLB6xWN92aPs92AsMvJl/bQcv50fuNuCBeAQfJFmMng2UQ==" workbookSaltValue="PUWZPHF0CQ/KTu1VwlB2a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<sst xmlns="http://schemas.openxmlformats.org/spreadsheetml/2006/main" xmlns:r="http://schemas.openxmlformats.org/officeDocument/2006/relationships" count="112" uniqueCount="112">
  <si>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</si>
  <si>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</si>
  <si>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</si>
  <si>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</si>
  <si>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</si>
  <si>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</si>
  <si>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</si>
  <si>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</si>
  <si>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</si>
  <si>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</si>
  <si>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</si>
  <si>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</si>
  <si>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</si>
  <si>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</si>
  <si>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</si>
  <si>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</si>
  <si>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</si>
  <si>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</si>
  <si>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</si>
  <si>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</si>
  <si>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</si>
  <si>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</si>
  <si>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</si>
  <si>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</si>
  <si>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C3</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</si>
  <si>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</si>
  <si>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</si>
  <si>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</si>
  <si>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</si>
  <si>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</si>
  <si>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</si>
  <si>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</si>
  <si>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</si>
  <si>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</si>
  <si>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</si>
  <si>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</si>
  <si>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</si>
  <si>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</si>
  <si>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</si>
  <si>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</si>
  <si>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</si>
  <si>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</si>
  <si>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</si>
  <si>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</si>
  <si>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</si>
  <si>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</si>
  <si>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</si>
  <si>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</si>
  <si>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</si>
  <si>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</si>
  <si>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</si>
  <si>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</si>
  <si>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</si>
  <si>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</si>
  <si>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</si>
  <si>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</si>
  <si>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</si>
  <si>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</si>
  <si>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</si>
  <si>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</si>
  <si>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</si>
  <si>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</si>
  <si>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</si>
  <si>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</si>
  <si>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</si>
  <si>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</si>
  <si>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</si>
  <si>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</si>
  <si>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</si>
  <si>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</si>
  <si>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</si>
  <si>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</si>
  <si>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</si>
  <si>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</si>
  <si>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</si>
  <si>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</si>
  <si>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</si>
  <si>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</si>
  <si>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r>
      <t>例年同様、施設及び管路更新が進まず有収率は低水準のままである。現時点で</t>
    </r>
    <r>
      <rPr>
        <sz val="11"/>
        <color theme="1"/>
        <rFont val="ＭＳ ゴシック"/>
      </rPr>
      <t>経営は概ね健全であるように見えるが、今後の人口減少を想定し、起債や使用料の値上げ等多角的に経営の健全化を図りつつ施設の更新計画を作成する必要がある。
また、各簡易水道事業において、経営戦略を策定し、効率的な事業運営を推進するとともに更なる経費削減に努めていく。</t>
    </r>
    <rPh sb="0" eb="2">
      <t>レイネン</t>
    </rPh>
    <rPh sb="2" eb="4">
      <t>ドウヨウ</t>
    </rPh>
    <rPh sb="5" eb="7">
      <t>シセツ</t>
    </rPh>
    <rPh sb="7" eb="8">
      <t>オヨ</t>
    </rPh>
    <rPh sb="9" eb="11">
      <t>カンロ</t>
    </rPh>
    <rPh sb="11" eb="13">
      <t>コウシン</t>
    </rPh>
    <rPh sb="14" eb="15">
      <t>スス</t>
    </rPh>
    <rPh sb="17" eb="20">
      <t>ユウシュウリツ</t>
    </rPh>
    <rPh sb="21" eb="24">
      <t>テイスイジュン</t>
    </rPh>
    <rPh sb="31" eb="34">
      <t>ゲンジテン</t>
    </rPh>
    <rPh sb="35" eb="37">
      <t>ケイエイ</t>
    </rPh>
    <rPh sb="38" eb="39">
      <t>オオム</t>
    </rPh>
    <rPh sb="40" eb="41">
      <t>ケン</t>
    </rPh>
    <rPh sb="41" eb="42">
      <t>アキラ</t>
    </rPh>
    <rPh sb="48" eb="49">
      <t>ミ</t>
    </rPh>
    <rPh sb="53" eb="55">
      <t>コンゴ</t>
    </rPh>
    <rPh sb="56" eb="58">
      <t>ジンコウ</t>
    </rPh>
    <rPh sb="58" eb="60">
      <t>ゲンショウ</t>
    </rPh>
    <rPh sb="61" eb="63">
      <t>ソウテイ</t>
    </rPh>
    <rPh sb="65" eb="67">
      <t>キサイ</t>
    </rPh>
    <rPh sb="68" eb="71">
      <t>シヨウリョウ</t>
    </rPh>
    <rPh sb="72" eb="74">
      <t>ネア</t>
    </rPh>
    <rPh sb="75" eb="76">
      <t>ナド</t>
    </rPh>
    <rPh sb="76" eb="79">
      <t>タカクテキ</t>
    </rPh>
    <rPh sb="80" eb="82">
      <t>ケイエイ</t>
    </rPh>
    <rPh sb="83" eb="86">
      <t>ケンゼンカ</t>
    </rPh>
    <rPh sb="87" eb="88">
      <t>ハカ</t>
    </rPh>
    <rPh sb="91" eb="93">
      <t>シセツ</t>
    </rPh>
    <rPh sb="94" eb="96">
      <t>コウシン</t>
    </rPh>
    <rPh sb="96" eb="98">
      <t>ケイカク</t>
    </rPh>
    <rPh sb="99" eb="101">
      <t>サクセイ</t>
    </rPh>
    <rPh sb="103" eb="105">
      <t>ヒツヨウ</t>
    </rPh>
    <rPh sb="113" eb="114">
      <t>カク</t>
    </rPh>
    <rPh sb="114" eb="116">
      <t>カンイ</t>
    </rPh>
    <rPh sb="116" eb="118">
      <t>スイドウ</t>
    </rPh>
    <rPh sb="118" eb="120">
      <t>ジギョウ</t>
    </rPh>
    <rPh sb="125" eb="127">
      <t>ケイエイ</t>
    </rPh>
    <rPh sb="127" eb="129">
      <t>センリャク</t>
    </rPh>
    <rPh sb="130" eb="132">
      <t>サクテイ</t>
    </rPh>
    <rPh sb="134" eb="137">
      <t>コウリツテキ</t>
    </rPh>
    <rPh sb="138" eb="140">
      <t>ジギョウ</t>
    </rPh>
    <rPh sb="140" eb="142">
      <t>ウンエイ</t>
    </rPh>
    <rPh sb="143" eb="145">
      <t>スイシン</t>
    </rPh>
    <rPh sb="151" eb="152">
      <t>サラ</t>
    </rPh>
    <rPh sb="154" eb="156">
      <t>ケイヒ</t>
    </rPh>
    <rPh sb="156" eb="158">
      <t>サクゲン</t>
    </rPh>
    <rPh sb="159" eb="160">
      <t>ツト</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</si>
  <si>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</si>
  <si>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</si>
  <si>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</si>
  <si>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</si>
  <si>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</si>
  <si>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</si>
  <si>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</si>
  <si>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</si>
  <si>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</si>
  <si>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</si>
  <si>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</si>
  <si>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</si>
  <si>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</si>
  <si>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</si>
  <si>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</si>
  <si>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</si>
  <si>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函南町</t>
  </si>
  <si>
    <t>法適用</t>
  </si>
  <si>
    <t>水道事業</t>
  </si>
  <si>
    <t>簡易水道事業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</si>
  <si>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</si>
  <si>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</si>
  <si>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</si>
  <si>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</si>
  <si>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</si>
  <si>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</si>
  <si>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</si>
  <si>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</si>
  <si>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</si>
  <si>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</si>
  <si>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</si>
  <si>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の状況は、類似団体平均値、全国平均を下回っているが、令和元年度より法適用へ移行した際に資産価値を経過年数分減じて評価し直したうえで減価償却をおこなったことが原因と考えられる。</t>
    </r>
    <r>
      <rPr>
        <sz val="11"/>
        <color rgb="FFFF0000"/>
        <rFont val="ＭＳ ゴシック"/>
      </rPr>
      <t xml:space="preserve">
</t>
    </r>
    <r>
      <rPr>
        <sz val="11"/>
        <color theme="1"/>
        <rFont val="ＭＳ ゴシック"/>
      </rPr>
      <t>②管路経年化率は、簡易水道管路の大半が民営による水道事業からの受贈によるものであるため、0％としていたが、精査した結果、R2年度より67.54％となった。既に耐用年数を超えた管路が多数あることから、計画的な管路更新が必要になると考える。</t>
    </r>
    <r>
      <rPr>
        <sz val="11"/>
        <color rgb="FFFF0000"/>
        <rFont val="ＭＳ ゴシック"/>
      </rPr>
      <t xml:space="preserve">
</t>
    </r>
    <r>
      <rPr>
        <sz val="11"/>
        <color theme="1"/>
        <rFont val="ＭＳ ゴシック"/>
      </rPr>
      <t>③管路更新率は、各簡易水道事業とも経営規模が小さく、予算の制約が大きいため進んでいない。財源確保のためには使用料金の値上げ等も検討していかねばならないと考える</t>
    </r>
    <r>
      <rPr>
        <sz val="11"/>
        <color rgb="FFFF0000"/>
        <rFont val="ＭＳ ゴシック"/>
      </rPr>
      <t>。</t>
    </r>
    <rPh sb="1" eb="3">
      <t>ユウケイ</t>
    </rPh>
    <rPh sb="3" eb="5">
      <t>コテイ</t>
    </rPh>
    <rPh sb="5" eb="7">
      <t>シサン</t>
    </rPh>
    <rPh sb="7" eb="9">
      <t>ゲンカ</t>
    </rPh>
    <rPh sb="9" eb="11">
      <t>ショウキャク</t>
    </rPh>
    <rPh sb="11" eb="12">
      <t>リツ</t>
    </rPh>
    <rPh sb="13" eb="15">
      <t>ジョウキョウ</t>
    </rPh>
    <rPh sb="17" eb="19">
      <t>ルイジ</t>
    </rPh>
    <rPh sb="19" eb="21">
      <t>ダンタイ</t>
    </rPh>
    <rPh sb="21" eb="24">
      <t>ヘイキンチ</t>
    </rPh>
    <rPh sb="25" eb="27">
      <t>ゼンコク</t>
    </rPh>
    <rPh sb="30" eb="32">
      <t>シタマワ</t>
    </rPh>
    <rPh sb="38" eb="39">
      <t>レイ</t>
    </rPh>
    <rPh sb="39" eb="40">
      <t>ワ</t>
    </rPh>
    <rPh sb="40" eb="41">
      <t>ゲン</t>
    </rPh>
    <rPh sb="41" eb="42">
      <t>ネン</t>
    </rPh>
    <rPh sb="42" eb="43">
      <t>ド</t>
    </rPh>
    <rPh sb="45" eb="46">
      <t>ホウ</t>
    </rPh>
    <rPh sb="46" eb="48">
      <t>テキヨウ</t>
    </rPh>
    <rPh sb="49" eb="51">
      <t>イコウ</t>
    </rPh>
    <rPh sb="53" eb="54">
      <t>サイ</t>
    </rPh>
    <rPh sb="55" eb="57">
      <t>シサン</t>
    </rPh>
    <rPh sb="57" eb="59">
      <t>カチ</t>
    </rPh>
    <rPh sb="60" eb="62">
      <t>ケイカ</t>
    </rPh>
    <rPh sb="62" eb="64">
      <t>ネンスウ</t>
    </rPh>
    <rPh sb="64" eb="65">
      <t>ブン</t>
    </rPh>
    <rPh sb="65" eb="66">
      <t>ゲン</t>
    </rPh>
    <rPh sb="68" eb="70">
      <t>ヒョウカ</t>
    </rPh>
    <rPh sb="71" eb="72">
      <t>ナオ</t>
    </rPh>
    <rPh sb="77" eb="79">
      <t>ゲンカ</t>
    </rPh>
    <rPh sb="79" eb="81">
      <t>ショウキャク</t>
    </rPh>
    <rPh sb="90" eb="92">
      <t>ゲンイン</t>
    </rPh>
    <rPh sb="93" eb="94">
      <t>カンガ</t>
    </rPh>
    <rPh sb="101" eb="103">
      <t>カンロ</t>
    </rPh>
    <rPh sb="103" eb="106">
      <t>ケイネンカ</t>
    </rPh>
    <rPh sb="106" eb="107">
      <t>リツ</t>
    </rPh>
    <rPh sb="109" eb="111">
      <t>カンイ</t>
    </rPh>
    <rPh sb="111" eb="113">
      <t>スイドウ</t>
    </rPh>
    <rPh sb="113" eb="115">
      <t>カンロ</t>
    </rPh>
    <rPh sb="116" eb="118">
      <t>タイハン</t>
    </rPh>
    <rPh sb="119" eb="121">
      <t>ミンエイ</t>
    </rPh>
    <rPh sb="124" eb="126">
      <t>スイドウ</t>
    </rPh>
    <rPh sb="126" eb="128">
      <t>ジギョウ</t>
    </rPh>
    <rPh sb="131" eb="133">
      <t>ジュゾウ</t>
    </rPh>
    <rPh sb="162" eb="164">
      <t>ネンド</t>
    </rPh>
    <rPh sb="177" eb="178">
      <t>スデ</t>
    </rPh>
    <rPh sb="179" eb="181">
      <t>タイヨウ</t>
    </rPh>
    <rPh sb="181" eb="183">
      <t>ネンスウ</t>
    </rPh>
    <rPh sb="184" eb="185">
      <t>コ</t>
    </rPh>
    <rPh sb="187" eb="189">
      <t>カンロ</t>
    </rPh>
    <rPh sb="190" eb="192">
      <t>タスウ</t>
    </rPh>
    <rPh sb="199" eb="202">
      <t>ケイカクテキ</t>
    </rPh>
    <rPh sb="203" eb="204">
      <t>カン</t>
    </rPh>
    <rPh sb="204" eb="205">
      <t>ロ</t>
    </rPh>
    <rPh sb="205" eb="207">
      <t>コウシン</t>
    </rPh>
    <rPh sb="208" eb="210">
      <t>ヒツヨウ</t>
    </rPh>
    <rPh sb="214" eb="215">
      <t>カンガ</t>
    </rPh>
    <rPh sb="220" eb="222">
      <t>カンロ</t>
    </rPh>
    <rPh sb="222" eb="224">
      <t>コウシン</t>
    </rPh>
    <rPh sb="224" eb="225">
      <t>リツ</t>
    </rPh>
    <rPh sb="227" eb="228">
      <t>カク</t>
    </rPh>
    <rPh sb="228" eb="230">
      <t>カンイ</t>
    </rPh>
    <rPh sb="230" eb="232">
      <t>スイドウ</t>
    </rPh>
    <rPh sb="232" eb="234">
      <t>ジギョウ</t>
    </rPh>
    <rPh sb="236" eb="238">
      <t>ケイエイ</t>
    </rPh>
    <rPh sb="238" eb="240">
      <t>キボ</t>
    </rPh>
    <rPh sb="241" eb="242">
      <t>チイ</t>
    </rPh>
    <rPh sb="245" eb="247">
      <t>ヨサン</t>
    </rPh>
    <rPh sb="248" eb="250">
      <t>セイヤク</t>
    </rPh>
    <rPh sb="251" eb="252">
      <t>オオ</t>
    </rPh>
    <rPh sb="256" eb="257">
      <t>スス</t>
    </rPh>
    <rPh sb="263" eb="265">
      <t>ザイゲン</t>
    </rPh>
    <rPh sb="265" eb="267">
      <t>カクホ</t>
    </rPh>
    <rPh sb="272" eb="274">
      <t>シヨウ</t>
    </rPh>
    <rPh sb="274" eb="276">
      <t>リョウキン</t>
    </rPh>
    <rPh sb="277" eb="279">
      <t>ネア</t>
    </rPh>
    <rPh sb="280" eb="281">
      <t>ナド</t>
    </rPh>
    <rPh sb="282" eb="284">
      <t>ケントウ</t>
    </rPh>
    <rPh sb="295" eb="296">
      <t>カンガ</t>
    </rPh>
    <phoneticPr fontId="1"/>
  </si>
  <si>
    <r>
      <t>①経常収支比率は、99.27%であり、</t>
    </r>
    <r>
      <rPr>
        <sz val="10"/>
        <color theme="1"/>
        <rFont val="ＭＳ ゴシック"/>
      </rPr>
      <t>主な収益である給水収益は前年度と比較して微増しているが、光熱水費等が増加したことにより100％を下回った。今後も光熱水費等の増加は見込まれるため、使用料の値上げを検討する必要があると考える。②累積欠損金比率は0％であり、累積欠損金はない。しかしながら、施設の老朽化が進んできているため、更新費用がかかることにより、今後数値が上昇していく懸念がある。
③流動比率は年度内に支払いが完了しない未払金が発生したことで流動負債が増加したが、一時的なものであり問題ないと考える。④企業債残高対給水収益比率は、H28・H29年度に公営企業会計適用のため資産調査等を実施するための町債が反映されており、類似団体平均値、全国平均と比較してもかなり低くなっている。
⑤料金回収率は、給水に係る費用を概ね給水収益で賄えている。しかしながら、給水人口の減少に伴い今後数値が減少していく傾向にあり、適切な料金収入の確保のため、使用料の値上げ等を検討する必要があると考える。⑥給水原価は、類似団体平均値、全国平均を大きく下回っているが、更新工事が始まると急上昇する恐れがあるため、収益を黒字に保ちながらの更新計画が必要であると考える。
⑦施設利用率は類似団体平均値、全国平均のいずれも上回っており、一定の施設効率性を保っていると考える。⑧有収率は類似団体平均値、全国平均と比較して低く、配水管や給水装置の老朽化による漏水等が考えられる。漏水の早期発見と計画的な管更新が必要であると考える。</t>
    </r>
    <rPh sb="19" eb="20">
      <t>オモ</t>
    </rPh>
    <rPh sb="21" eb="23">
      <t>シュウエキ</t>
    </rPh>
    <rPh sb="26" eb="28">
      <t>キュウスイ</t>
    </rPh>
    <rPh sb="28" eb="30">
      <t>シュウエキ</t>
    </rPh>
    <rPh sb="31" eb="34">
      <t>ゼンネンド</t>
    </rPh>
    <rPh sb="35" eb="37">
      <t>ヒカク</t>
    </rPh>
    <rPh sb="39" eb="41">
      <t>ビゾウ</t>
    </rPh>
    <rPh sb="47" eb="51">
      <t>コウネツスイヒ</t>
    </rPh>
    <rPh sb="51" eb="52">
      <t>トウ</t>
    </rPh>
    <rPh sb="53" eb="55">
      <t>ゾウカ</t>
    </rPh>
    <rPh sb="67" eb="69">
      <t>シタマワ</t>
    </rPh>
    <rPh sb="72" eb="74">
      <t>コンゴ</t>
    </rPh>
    <rPh sb="75" eb="79">
      <t>コウネツスイヒ</t>
    </rPh>
    <rPh sb="79" eb="80">
      <t>トウ</t>
    </rPh>
    <rPh sb="81" eb="83">
      <t>ゾウカ</t>
    </rPh>
    <rPh sb="84" eb="86">
      <t>ミコ</t>
    </rPh>
    <rPh sb="92" eb="94">
      <t>シヨウ</t>
    </rPh>
    <rPh sb="94" eb="95">
      <t>リョウ</t>
    </rPh>
    <rPh sb="96" eb="98">
      <t>ネア</t>
    </rPh>
    <rPh sb="100" eb="102">
      <t>ケントウ</t>
    </rPh>
    <rPh sb="104" eb="106">
      <t>ヒツヨウ</t>
    </rPh>
    <rPh sb="110" eb="111">
      <t>カンガ</t>
    </rPh>
    <rPh sb="200" eb="203">
      <t>ネンドナイ</t>
    </rPh>
    <rPh sb="204" eb="206">
      <t>シハラ</t>
    </rPh>
    <rPh sb="208" eb="210">
      <t>カンリョウ</t>
    </rPh>
    <rPh sb="213" eb="215">
      <t>ミバラ</t>
    </rPh>
    <rPh sb="215" eb="216">
      <t>キン</t>
    </rPh>
    <rPh sb="217" eb="219">
      <t>ハッセイ</t>
    </rPh>
    <rPh sb="224" eb="226">
      <t>リュウドウ</t>
    </rPh>
    <rPh sb="226" eb="228">
      <t>フサイ</t>
    </rPh>
    <rPh sb="229" eb="231">
      <t>ゾウカ</t>
    </rPh>
    <rPh sb="235" eb="238">
      <t>イチジテキ</t>
    </rPh>
    <rPh sb="244" eb="246">
      <t>モンダイ</t>
    </rPh>
    <rPh sb="249" eb="250">
      <t>カンガ</t>
    </rPh>
    <rPh sb="359" eb="360">
      <t>オオム</t>
    </rPh>
    <rPh sb="379" eb="383">
      <t>キュウスイジンコウ</t>
    </rPh>
    <rPh sb="384" eb="386">
      <t>ゲンショウ</t>
    </rPh>
    <rPh sb="387" eb="388">
      <t>トモナ</t>
    </rPh>
    <rPh sb="389" eb="391">
      <t>コンゴ</t>
    </rPh>
    <rPh sb="391" eb="393">
      <t>スウチ</t>
    </rPh>
    <rPh sb="394" eb="396">
      <t>ゲンショウ</t>
    </rPh>
    <rPh sb="400" eb="402">
      <t>ケイコウ</t>
    </rPh>
    <rPh sb="406" eb="408">
      <t>テキセツ</t>
    </rPh>
    <rPh sb="409" eb="411">
      <t>リョウキン</t>
    </rPh>
    <rPh sb="411" eb="413">
      <t>シュウニュウ</t>
    </rPh>
    <rPh sb="414" eb="416">
      <t>カクホ</t>
    </rPh>
    <rPh sb="420" eb="422">
      <t>シヨウ</t>
    </rPh>
    <rPh sb="422" eb="423">
      <t>リョウ</t>
    </rPh>
    <rPh sb="424" eb="426">
      <t>ネア</t>
    </rPh>
    <rPh sb="427" eb="428">
      <t>トウ</t>
    </rPh>
    <rPh sb="429" eb="431">
      <t>ケントウ</t>
    </rPh>
    <rPh sb="433" eb="435">
      <t>ヒツヨウ</t>
    </rPh>
    <rPh sb="439" eb="440">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</si>
</sst>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c:v>
                </c:pt>
                <c:pt idx="2">
                  <c:v>0.43</c:v>
                </c:pt>
                <c:pt idx="3">
                  <c:v>1.1499999999999999</c:v>
                </c:pt>
                <c:pt idx="4">
                  <c:v>0.28999999999999998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0</c:v>
                </c:pt>
                <c:pt idx="1">
                  <c:v>0</c:v>
                </c:pt>
                <c:pt idx="2">
                  <c:v>69.099999999999994</c:v>
                </c:pt>
                <c:pt idx="3">
                  <c:v>71.849999999999994</c:v>
                </c:pt>
                <c:pt idx="4">
                  <c:v>72.260000000000005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0</c:v>
                </c:pt>
                <c:pt idx="2">
                  <c:v>49.01</c:v>
                </c:pt>
                <c:pt idx="3">
                  <c:v>48.86</c:v>
                </c:pt>
                <c:pt idx="4">
                  <c:v>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0</c:v>
                </c:pt>
                <c:pt idx="1">
                  <c:v>0</c:v>
                </c:pt>
                <c:pt idx="2">
                  <c:v>60.66</c:v>
                </c:pt>
                <c:pt idx="3">
                  <c:v>54.2</c:v>
                </c:pt>
                <c:pt idx="4">
                  <c:v>53.55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0</c:v>
                </c:pt>
                <c:pt idx="2">
                  <c:v>76.569999999999993</c:v>
                </c:pt>
                <c:pt idx="3">
                  <c:v>76.48</c:v>
                </c:pt>
                <c:pt idx="4">
                  <c:v>75.64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0</c:v>
                </c:pt>
                <c:pt idx="1">
                  <c:v>0</c:v>
                </c:pt>
                <c:pt idx="2">
                  <c:v>104.22</c:v>
                </c:pt>
                <c:pt idx="3">
                  <c:v>102.03</c:v>
                </c:pt>
                <c:pt idx="4">
                  <c:v>99.27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0</c:v>
                </c:pt>
                <c:pt idx="2">
                  <c:v>105.45</c:v>
                </c:pt>
                <c:pt idx="3">
                  <c:v>103.82</c:v>
                </c:pt>
                <c:pt idx="4">
                  <c:v>105.75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0</c:v>
                </c:pt>
                <c:pt idx="1">
                  <c:v>0</c:v>
                </c:pt>
                <c:pt idx="2">
                  <c:v>12.97</c:v>
                </c:pt>
                <c:pt idx="3">
                  <c:v>25.69</c:v>
                </c:pt>
                <c:pt idx="4">
                  <c:v>30.68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0</c:v>
                </c:pt>
                <c:pt idx="2">
                  <c:v>49.34</c:v>
                </c:pt>
                <c:pt idx="3">
                  <c:v>39.409999999999997</c:v>
                </c:pt>
                <c:pt idx="4">
                  <c:v>41.18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formatCode="#,##0.00;&quot;△&quot;#,##0.00">
                  <c:v>0</c:v>
                </c:pt>
                <c:pt idx="3">
                  <c:v>67.540000000000006</c:v>
                </c:pt>
                <c:pt idx="4">
                  <c:v>67.540000000000006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0</c:v>
                </c:pt>
                <c:pt idx="2">
                  <c:v>22.75</c:v>
                </c:pt>
                <c:pt idx="3">
                  <c:v>20.97</c:v>
                </c:pt>
                <c:pt idx="4">
                  <c:v>21.65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29.38</c:v>
                </c:pt>
                <c:pt idx="3">
                  <c:v>31.54</c:v>
                </c:pt>
                <c:pt idx="4">
                  <c:v>31.15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0</c:v>
                </c:pt>
                <c:pt idx="1">
                  <c:v>0</c:v>
                </c:pt>
                <c:pt idx="2">
                  <c:v>362.21</c:v>
                </c:pt>
                <c:pt idx="3">
                  <c:v>382.58</c:v>
                </c:pt>
                <c:pt idx="4">
                  <c:v>187.59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0</c:v>
                </c:pt>
                <c:pt idx="2">
                  <c:v>413.82</c:v>
                </c:pt>
                <c:pt idx="3">
                  <c:v>302.22000000000003</c:v>
                </c:pt>
                <c:pt idx="4">
                  <c:v>263.45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0</c:v>
                </c:pt>
                <c:pt idx="1">
                  <c:v>0</c:v>
                </c:pt>
                <c:pt idx="2">
                  <c:v>13.57</c:v>
                </c:pt>
                <c:pt idx="3">
                  <c:v>14.42</c:v>
                </c:pt>
                <c:pt idx="4">
                  <c:v>12.21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0</c:v>
                </c:pt>
                <c:pt idx="2">
                  <c:v>698.55</c:v>
                </c:pt>
                <c:pt idx="3">
                  <c:v>970.36</c:v>
                </c:pt>
                <c:pt idx="4">
                  <c:v>940.22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0</c:v>
                </c:pt>
                <c:pt idx="1">
                  <c:v>0</c:v>
                </c:pt>
                <c:pt idx="2">
                  <c:v>103.93</c:v>
                </c:pt>
                <c:pt idx="3">
                  <c:v>101.18</c:v>
                </c:pt>
                <c:pt idx="4">
                  <c:v>95.43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0</c:v>
                </c:pt>
                <c:pt idx="2">
                  <c:v>73.7</c:v>
                </c:pt>
                <c:pt idx="3">
                  <c:v>64.52</c:v>
                </c:pt>
                <c:pt idx="4">
                  <c:v>66.8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0</c:v>
                </c:pt>
                <c:pt idx="1">
                  <c:v>0</c:v>
                </c:pt>
                <c:pt idx="2">
                  <c:v>140.16999999999999</c:v>
                </c:pt>
                <c:pt idx="3">
                  <c:v>138.66999999999999</c:v>
                </c:pt>
                <c:pt idx="4">
                  <c:v>148.66999999999999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0</c:v>
                </c:pt>
                <c:pt idx="2">
                  <c:v>261.02</c:v>
                </c:pt>
                <c:pt idx="3">
                  <c:v>270.68</c:v>
                </c:pt>
                <c:pt idx="4">
                  <c:v>268.88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【105.46】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【28.96】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【185.62】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【1,125.39】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【272.95】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【60.84】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【35.99】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函南町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C3</v>
      </c>
      <c r="X8" s="26"/>
      <c r="Y8" s="26"/>
      <c r="Z8" s="26"/>
      <c r="AA8" s="26"/>
      <c r="AB8" s="26"/>
      <c r="AC8" s="26"/>
      <c r="AD8" s="26" t="str">
        <f>データ!$M$6</f>
        <v>非設置</v>
      </c>
      <c r="AE8" s="26"/>
      <c r="AF8" s="26"/>
      <c r="AG8" s="26"/>
      <c r="AH8" s="26"/>
      <c r="AI8" s="26"/>
      <c r="AJ8" s="26"/>
      <c r="AK8" s="2"/>
      <c r="AL8" s="29">
        <f>データ!$R$6</f>
        <v>37280</v>
      </c>
      <c r="AM8" s="29"/>
      <c r="AN8" s="29"/>
      <c r="AO8" s="29"/>
      <c r="AP8" s="29"/>
      <c r="AQ8" s="29"/>
      <c r="AR8" s="29"/>
      <c r="AS8" s="29"/>
      <c r="AT8" s="7">
        <f>データ!$S$6</f>
        <v>65.16</v>
      </c>
      <c r="AU8" s="15"/>
      <c r="AV8" s="15"/>
      <c r="AW8" s="15"/>
      <c r="AX8" s="15"/>
      <c r="AY8" s="15"/>
      <c r="AZ8" s="15"/>
      <c r="BA8" s="15"/>
      <c r="BB8" s="27">
        <f>データ!$T$6</f>
        <v>572.13</v>
      </c>
      <c r="BC8" s="27"/>
      <c r="BD8" s="27"/>
      <c r="BE8" s="27"/>
      <c r="BF8" s="27"/>
      <c r="BG8" s="27"/>
      <c r="BH8" s="27"/>
      <c r="BI8" s="27"/>
      <c r="BJ8" s="3"/>
      <c r="BK8" s="3"/>
      <c r="BL8" s="36" t="s">
        <v>12</v>
      </c>
      <c r="BM8" s="47"/>
      <c r="BN8" s="55" t="s">
        <v>21</v>
      </c>
      <c r="BO8" s="55"/>
      <c r="BP8" s="55"/>
      <c r="BQ8" s="55"/>
      <c r="BR8" s="55"/>
      <c r="BS8" s="55"/>
      <c r="BT8" s="55"/>
      <c r="BU8" s="55"/>
      <c r="BV8" s="55"/>
      <c r="BW8" s="55"/>
      <c r="BX8" s="55"/>
      <c r="BY8" s="59"/>
    </row>
    <row r="9" spans="1:78" ht="18.75" customHeight="1">
      <c r="A9" s="2"/>
      <c r="B9" s="5" t="s">
        <v>23</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30</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8"/>
      <c r="BN9" s="56" t="s">
        <v>35</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95.76</v>
      </c>
      <c r="J10" s="15"/>
      <c r="K10" s="15"/>
      <c r="L10" s="15"/>
      <c r="M10" s="15"/>
      <c r="N10" s="15"/>
      <c r="O10" s="24"/>
      <c r="P10" s="27">
        <f>データ!$P$6</f>
        <v>8.74</v>
      </c>
      <c r="Q10" s="27"/>
      <c r="R10" s="27"/>
      <c r="S10" s="27"/>
      <c r="T10" s="27"/>
      <c r="U10" s="27"/>
      <c r="V10" s="27"/>
      <c r="W10" s="29">
        <f>データ!$Q$6</f>
        <v>4400</v>
      </c>
      <c r="X10" s="29"/>
      <c r="Y10" s="29"/>
      <c r="Z10" s="29"/>
      <c r="AA10" s="29"/>
      <c r="AB10" s="29"/>
      <c r="AC10" s="29"/>
      <c r="AD10" s="2"/>
      <c r="AE10" s="2"/>
      <c r="AF10" s="2"/>
      <c r="AG10" s="2"/>
      <c r="AH10" s="2"/>
      <c r="AI10" s="2"/>
      <c r="AJ10" s="2"/>
      <c r="AK10" s="2"/>
      <c r="AL10" s="29">
        <f>データ!$U$6</f>
        <v>3251</v>
      </c>
      <c r="AM10" s="29"/>
      <c r="AN10" s="29"/>
      <c r="AO10" s="29"/>
      <c r="AP10" s="29"/>
      <c r="AQ10" s="29"/>
      <c r="AR10" s="29"/>
      <c r="AS10" s="29"/>
      <c r="AT10" s="7">
        <f>データ!$V$6</f>
        <v>11.3</v>
      </c>
      <c r="AU10" s="15"/>
      <c r="AV10" s="15"/>
      <c r="AW10" s="15"/>
      <c r="AX10" s="15"/>
      <c r="AY10" s="15"/>
      <c r="AZ10" s="15"/>
      <c r="BA10" s="15"/>
      <c r="BB10" s="27">
        <f>データ!$W$6</f>
        <v>287.7</v>
      </c>
      <c r="BC10" s="27"/>
      <c r="BD10" s="27"/>
      <c r="BE10" s="27"/>
      <c r="BF10" s="27"/>
      <c r="BG10" s="27"/>
      <c r="BH10" s="27"/>
      <c r="BI10" s="27"/>
      <c r="BJ10" s="2"/>
      <c r="BK10" s="2"/>
      <c r="BL10" s="38" t="s">
        <v>37</v>
      </c>
      <c r="BM10" s="49"/>
      <c r="BN10" s="57" t="s">
        <v>4</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78</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44</v>
      </c>
      <c r="C84" s="12"/>
      <c r="D84" s="12"/>
      <c r="E84" s="12" t="s">
        <v>46</v>
      </c>
      <c r="F84" s="12" t="s">
        <v>48</v>
      </c>
      <c r="G84" s="12" t="s">
        <v>49</v>
      </c>
      <c r="H84" s="12" t="s">
        <v>42</v>
      </c>
      <c r="I84" s="12" t="s">
        <v>8</v>
      </c>
      <c r="J84" s="12" t="s">
        <v>28</v>
      </c>
      <c r="K84" s="12" t="s">
        <v>50</v>
      </c>
      <c r="L84" s="12" t="s">
        <v>52</v>
      </c>
      <c r="M84" s="12" t="s">
        <v>34</v>
      </c>
      <c r="N84" s="12" t="s">
        <v>54</v>
      </c>
      <c r="O84" s="12" t="s">
        <v>56</v>
      </c>
    </row>
    <row r="85" spans="1:78" hidden="1">
      <c r="B85" s="12"/>
      <c r="C85" s="12"/>
      <c r="D85" s="12"/>
      <c r="E85" s="12" t="str">
        <f>データ!AH6</f>
        <v>【105.46】</v>
      </c>
      <c r="F85" s="12" t="str">
        <f>データ!AS6</f>
        <v>【28.96】</v>
      </c>
      <c r="G85" s="12" t="str">
        <f>データ!BD6</f>
        <v>【185.62】</v>
      </c>
      <c r="H85" s="12" t="str">
        <f>データ!BO6</f>
        <v>【1,125.39】</v>
      </c>
      <c r="I85" s="12" t="str">
        <f>データ!BZ6</f>
        <v>【60.84】</v>
      </c>
      <c r="J85" s="12" t="str">
        <f>データ!CK6</f>
        <v>【272.95】</v>
      </c>
      <c r="K85" s="12" t="str">
        <f>データ!CV6</f>
        <v>【51.15】</v>
      </c>
      <c r="L85" s="12" t="str">
        <f>データ!DG6</f>
        <v>【74.54】</v>
      </c>
      <c r="M85" s="12" t="str">
        <f>データ!DR6</f>
        <v>【35.99】</v>
      </c>
      <c r="N85" s="12" t="str">
        <f>データ!EC6</f>
        <v>【17.28】</v>
      </c>
      <c r="O85" s="12" t="str">
        <f>データ!EN6</f>
        <v>【0.32】</v>
      </c>
    </row>
  </sheetData>
  <sheetProtection algorithmName="SHA-512" hashValue="KTdJHnKnKCMJo1RyzR/AmIgrFCwZwh2RCogi4gq3czV/C/QtuMWUmgQuel3M+QRT6THho8oOIngTYly1ypa4ow==" saltValue="rl7U3+I5vyIMKUVwlxSXL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51</v>
      </c>
      <c r="C3" s="70" t="s">
        <v>59</v>
      </c>
      <c r="D3" s="70" t="s">
        <v>60</v>
      </c>
      <c r="E3" s="70" t="s">
        <v>3</v>
      </c>
      <c r="F3" s="70" t="s">
        <v>2</v>
      </c>
      <c r="G3" s="70" t="s">
        <v>26</v>
      </c>
      <c r="H3" s="78" t="s">
        <v>31</v>
      </c>
      <c r="I3" s="81"/>
      <c r="J3" s="81"/>
      <c r="K3" s="81"/>
      <c r="L3" s="81"/>
      <c r="M3" s="81"/>
      <c r="N3" s="81"/>
      <c r="O3" s="81"/>
      <c r="P3" s="81"/>
      <c r="Q3" s="81"/>
      <c r="R3" s="81"/>
      <c r="S3" s="81"/>
      <c r="T3" s="81"/>
      <c r="U3" s="81"/>
      <c r="V3" s="81"/>
      <c r="W3" s="85"/>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61</v>
      </c>
      <c r="B4" s="71"/>
      <c r="C4" s="71"/>
      <c r="D4" s="71"/>
      <c r="E4" s="71"/>
      <c r="F4" s="71"/>
      <c r="G4" s="71"/>
      <c r="H4" s="79"/>
      <c r="I4" s="82"/>
      <c r="J4" s="82"/>
      <c r="K4" s="82"/>
      <c r="L4" s="82"/>
      <c r="M4" s="82"/>
      <c r="N4" s="82"/>
      <c r="O4" s="82"/>
      <c r="P4" s="82"/>
      <c r="Q4" s="82"/>
      <c r="R4" s="82"/>
      <c r="S4" s="82"/>
      <c r="T4" s="82"/>
      <c r="U4" s="82"/>
      <c r="V4" s="82"/>
      <c r="W4" s="86"/>
      <c r="X4" s="88" t="s">
        <v>53</v>
      </c>
      <c r="Y4" s="88"/>
      <c r="Z4" s="88"/>
      <c r="AA4" s="88"/>
      <c r="AB4" s="88"/>
      <c r="AC4" s="88"/>
      <c r="AD4" s="88"/>
      <c r="AE4" s="88"/>
      <c r="AF4" s="88"/>
      <c r="AG4" s="88"/>
      <c r="AH4" s="88"/>
      <c r="AI4" s="88" t="s">
        <v>45</v>
      </c>
      <c r="AJ4" s="88"/>
      <c r="AK4" s="88"/>
      <c r="AL4" s="88"/>
      <c r="AM4" s="88"/>
      <c r="AN4" s="88"/>
      <c r="AO4" s="88"/>
      <c r="AP4" s="88"/>
      <c r="AQ4" s="88"/>
      <c r="AR4" s="88"/>
      <c r="AS4" s="88"/>
      <c r="AT4" s="88" t="s">
        <v>39</v>
      </c>
      <c r="AU4" s="88"/>
      <c r="AV4" s="88"/>
      <c r="AW4" s="88"/>
      <c r="AX4" s="88"/>
      <c r="AY4" s="88"/>
      <c r="AZ4" s="88"/>
      <c r="BA4" s="88"/>
      <c r="BB4" s="88"/>
      <c r="BC4" s="88"/>
      <c r="BD4" s="88"/>
      <c r="BE4" s="88" t="s">
        <v>63</v>
      </c>
      <c r="BF4" s="88"/>
      <c r="BG4" s="88"/>
      <c r="BH4" s="88"/>
      <c r="BI4" s="88"/>
      <c r="BJ4" s="88"/>
      <c r="BK4" s="88"/>
      <c r="BL4" s="88"/>
      <c r="BM4" s="88"/>
      <c r="BN4" s="88"/>
      <c r="BO4" s="88"/>
      <c r="BP4" s="88" t="s">
        <v>36</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c r="A5" s="68" t="s">
        <v>29</v>
      </c>
      <c r="B5" s="72"/>
      <c r="C5" s="72"/>
      <c r="D5" s="72"/>
      <c r="E5" s="72"/>
      <c r="F5" s="72"/>
      <c r="G5" s="72"/>
      <c r="H5" s="80" t="s">
        <v>58</v>
      </c>
      <c r="I5" s="80" t="s">
        <v>70</v>
      </c>
      <c r="J5" s="80" t="s">
        <v>71</v>
      </c>
      <c r="K5" s="80" t="s">
        <v>72</v>
      </c>
      <c r="L5" s="80" t="s">
        <v>73</v>
      </c>
      <c r="M5" s="80" t="s">
        <v>5</v>
      </c>
      <c r="N5" s="80" t="s">
        <v>74</v>
      </c>
      <c r="O5" s="80" t="s">
        <v>75</v>
      </c>
      <c r="P5" s="80" t="s">
        <v>76</v>
      </c>
      <c r="Q5" s="80" t="s">
        <v>77</v>
      </c>
      <c r="R5" s="80" t="s">
        <v>79</v>
      </c>
      <c r="S5" s="80" t="s">
        <v>80</v>
      </c>
      <c r="T5" s="80" t="s">
        <v>65</v>
      </c>
      <c r="U5" s="80" t="s">
        <v>81</v>
      </c>
      <c r="V5" s="80" t="s">
        <v>82</v>
      </c>
      <c r="W5" s="80" t="s">
        <v>83</v>
      </c>
      <c r="X5" s="80" t="s">
        <v>84</v>
      </c>
      <c r="Y5" s="80" t="s">
        <v>85</v>
      </c>
      <c r="Z5" s="80" t="s">
        <v>86</v>
      </c>
      <c r="AA5" s="80" t="s">
        <v>0</v>
      </c>
      <c r="AB5" s="80" t="s">
        <v>87</v>
      </c>
      <c r="AC5" s="80" t="s">
        <v>89</v>
      </c>
      <c r="AD5" s="80" t="s">
        <v>90</v>
      </c>
      <c r="AE5" s="80" t="s">
        <v>91</v>
      </c>
      <c r="AF5" s="80" t="s">
        <v>92</v>
      </c>
      <c r="AG5" s="80" t="s">
        <v>93</v>
      </c>
      <c r="AH5" s="80" t="s">
        <v>44</v>
      </c>
      <c r="AI5" s="80" t="s">
        <v>84</v>
      </c>
      <c r="AJ5" s="80" t="s">
        <v>85</v>
      </c>
      <c r="AK5" s="80" t="s">
        <v>86</v>
      </c>
      <c r="AL5" s="80" t="s">
        <v>0</v>
      </c>
      <c r="AM5" s="80" t="s">
        <v>87</v>
      </c>
      <c r="AN5" s="80" t="s">
        <v>89</v>
      </c>
      <c r="AO5" s="80" t="s">
        <v>90</v>
      </c>
      <c r="AP5" s="80" t="s">
        <v>91</v>
      </c>
      <c r="AQ5" s="80" t="s">
        <v>92</v>
      </c>
      <c r="AR5" s="80" t="s">
        <v>93</v>
      </c>
      <c r="AS5" s="80" t="s">
        <v>88</v>
      </c>
      <c r="AT5" s="80" t="s">
        <v>84</v>
      </c>
      <c r="AU5" s="80" t="s">
        <v>85</v>
      </c>
      <c r="AV5" s="80" t="s">
        <v>86</v>
      </c>
      <c r="AW5" s="80" t="s">
        <v>0</v>
      </c>
      <c r="AX5" s="80" t="s">
        <v>87</v>
      </c>
      <c r="AY5" s="80" t="s">
        <v>89</v>
      </c>
      <c r="AZ5" s="80" t="s">
        <v>90</v>
      </c>
      <c r="BA5" s="80" t="s">
        <v>91</v>
      </c>
      <c r="BB5" s="80" t="s">
        <v>92</v>
      </c>
      <c r="BC5" s="80" t="s">
        <v>93</v>
      </c>
      <c r="BD5" s="80" t="s">
        <v>88</v>
      </c>
      <c r="BE5" s="80" t="s">
        <v>84</v>
      </c>
      <c r="BF5" s="80" t="s">
        <v>85</v>
      </c>
      <c r="BG5" s="80" t="s">
        <v>86</v>
      </c>
      <c r="BH5" s="80" t="s">
        <v>0</v>
      </c>
      <c r="BI5" s="80" t="s">
        <v>87</v>
      </c>
      <c r="BJ5" s="80" t="s">
        <v>89</v>
      </c>
      <c r="BK5" s="80" t="s">
        <v>90</v>
      </c>
      <c r="BL5" s="80" t="s">
        <v>91</v>
      </c>
      <c r="BM5" s="80" t="s">
        <v>92</v>
      </c>
      <c r="BN5" s="80" t="s">
        <v>93</v>
      </c>
      <c r="BO5" s="80" t="s">
        <v>88</v>
      </c>
      <c r="BP5" s="80" t="s">
        <v>84</v>
      </c>
      <c r="BQ5" s="80" t="s">
        <v>85</v>
      </c>
      <c r="BR5" s="80" t="s">
        <v>86</v>
      </c>
      <c r="BS5" s="80" t="s">
        <v>0</v>
      </c>
      <c r="BT5" s="80" t="s">
        <v>87</v>
      </c>
      <c r="BU5" s="80" t="s">
        <v>89</v>
      </c>
      <c r="BV5" s="80" t="s">
        <v>90</v>
      </c>
      <c r="BW5" s="80" t="s">
        <v>91</v>
      </c>
      <c r="BX5" s="80" t="s">
        <v>92</v>
      </c>
      <c r="BY5" s="80" t="s">
        <v>93</v>
      </c>
      <c r="BZ5" s="80" t="s">
        <v>88</v>
      </c>
      <c r="CA5" s="80" t="s">
        <v>84</v>
      </c>
      <c r="CB5" s="80" t="s">
        <v>85</v>
      </c>
      <c r="CC5" s="80" t="s">
        <v>86</v>
      </c>
      <c r="CD5" s="80" t="s">
        <v>0</v>
      </c>
      <c r="CE5" s="80" t="s">
        <v>87</v>
      </c>
      <c r="CF5" s="80" t="s">
        <v>89</v>
      </c>
      <c r="CG5" s="80" t="s">
        <v>90</v>
      </c>
      <c r="CH5" s="80" t="s">
        <v>91</v>
      </c>
      <c r="CI5" s="80" t="s">
        <v>92</v>
      </c>
      <c r="CJ5" s="80" t="s">
        <v>93</v>
      </c>
      <c r="CK5" s="80" t="s">
        <v>88</v>
      </c>
      <c r="CL5" s="80" t="s">
        <v>84</v>
      </c>
      <c r="CM5" s="80" t="s">
        <v>85</v>
      </c>
      <c r="CN5" s="80" t="s">
        <v>86</v>
      </c>
      <c r="CO5" s="80" t="s">
        <v>0</v>
      </c>
      <c r="CP5" s="80" t="s">
        <v>87</v>
      </c>
      <c r="CQ5" s="80" t="s">
        <v>89</v>
      </c>
      <c r="CR5" s="80" t="s">
        <v>90</v>
      </c>
      <c r="CS5" s="80" t="s">
        <v>91</v>
      </c>
      <c r="CT5" s="80" t="s">
        <v>92</v>
      </c>
      <c r="CU5" s="80" t="s">
        <v>93</v>
      </c>
      <c r="CV5" s="80" t="s">
        <v>88</v>
      </c>
      <c r="CW5" s="80" t="s">
        <v>84</v>
      </c>
      <c r="CX5" s="80" t="s">
        <v>85</v>
      </c>
      <c r="CY5" s="80" t="s">
        <v>86</v>
      </c>
      <c r="CZ5" s="80" t="s">
        <v>0</v>
      </c>
      <c r="DA5" s="80" t="s">
        <v>87</v>
      </c>
      <c r="DB5" s="80" t="s">
        <v>89</v>
      </c>
      <c r="DC5" s="80" t="s">
        <v>90</v>
      </c>
      <c r="DD5" s="80" t="s">
        <v>91</v>
      </c>
      <c r="DE5" s="80" t="s">
        <v>92</v>
      </c>
      <c r="DF5" s="80" t="s">
        <v>93</v>
      </c>
      <c r="DG5" s="80" t="s">
        <v>88</v>
      </c>
      <c r="DH5" s="80" t="s">
        <v>84</v>
      </c>
      <c r="DI5" s="80" t="s">
        <v>85</v>
      </c>
      <c r="DJ5" s="80" t="s">
        <v>86</v>
      </c>
      <c r="DK5" s="80" t="s">
        <v>0</v>
      </c>
      <c r="DL5" s="80" t="s">
        <v>87</v>
      </c>
      <c r="DM5" s="80" t="s">
        <v>89</v>
      </c>
      <c r="DN5" s="80" t="s">
        <v>90</v>
      </c>
      <c r="DO5" s="80" t="s">
        <v>91</v>
      </c>
      <c r="DP5" s="80" t="s">
        <v>92</v>
      </c>
      <c r="DQ5" s="80" t="s">
        <v>93</v>
      </c>
      <c r="DR5" s="80" t="s">
        <v>88</v>
      </c>
      <c r="DS5" s="80" t="s">
        <v>84</v>
      </c>
      <c r="DT5" s="80" t="s">
        <v>85</v>
      </c>
      <c r="DU5" s="80" t="s">
        <v>86</v>
      </c>
      <c r="DV5" s="80" t="s">
        <v>0</v>
      </c>
      <c r="DW5" s="80" t="s">
        <v>87</v>
      </c>
      <c r="DX5" s="80" t="s">
        <v>89</v>
      </c>
      <c r="DY5" s="80" t="s">
        <v>90</v>
      </c>
      <c r="DZ5" s="80" t="s">
        <v>91</v>
      </c>
      <c r="EA5" s="80" t="s">
        <v>92</v>
      </c>
      <c r="EB5" s="80" t="s">
        <v>93</v>
      </c>
      <c r="EC5" s="80" t="s">
        <v>88</v>
      </c>
      <c r="ED5" s="80" t="s">
        <v>84</v>
      </c>
      <c r="EE5" s="80" t="s">
        <v>85</v>
      </c>
      <c r="EF5" s="80" t="s">
        <v>86</v>
      </c>
      <c r="EG5" s="80" t="s">
        <v>0</v>
      </c>
      <c r="EH5" s="80" t="s">
        <v>87</v>
      </c>
      <c r="EI5" s="80" t="s">
        <v>89</v>
      </c>
      <c r="EJ5" s="80" t="s">
        <v>90</v>
      </c>
      <c r="EK5" s="80" t="s">
        <v>91</v>
      </c>
      <c r="EL5" s="80" t="s">
        <v>92</v>
      </c>
      <c r="EM5" s="80" t="s">
        <v>93</v>
      </c>
      <c r="EN5" s="80" t="s">
        <v>88</v>
      </c>
    </row>
    <row r="6" spans="1:144" s="67" customFormat="1">
      <c r="A6" s="68" t="s">
        <v>94</v>
      </c>
      <c r="B6" s="73">
        <f t="shared" ref="B6:W6" si="1">B7</f>
        <v>2021</v>
      </c>
      <c r="C6" s="73">
        <f t="shared" si="1"/>
        <v>223255</v>
      </c>
      <c r="D6" s="73">
        <f t="shared" si="1"/>
        <v>46</v>
      </c>
      <c r="E6" s="73">
        <f t="shared" si="1"/>
        <v>1</v>
      </c>
      <c r="F6" s="73">
        <f t="shared" si="1"/>
        <v>0</v>
      </c>
      <c r="G6" s="73">
        <f t="shared" si="1"/>
        <v>5</v>
      </c>
      <c r="H6" s="73" t="str">
        <f t="shared" si="1"/>
        <v>静岡県　函南町</v>
      </c>
      <c r="I6" s="73" t="str">
        <f t="shared" si="1"/>
        <v>法適用</v>
      </c>
      <c r="J6" s="73" t="str">
        <f t="shared" si="1"/>
        <v>水道事業</v>
      </c>
      <c r="K6" s="73" t="str">
        <f t="shared" si="1"/>
        <v>簡易水道事業</v>
      </c>
      <c r="L6" s="73" t="str">
        <f t="shared" si="1"/>
        <v>C3</v>
      </c>
      <c r="M6" s="73" t="str">
        <f t="shared" si="1"/>
        <v>非設置</v>
      </c>
      <c r="N6" s="83" t="str">
        <f t="shared" si="1"/>
        <v>-</v>
      </c>
      <c r="O6" s="83">
        <f t="shared" si="1"/>
        <v>95.76</v>
      </c>
      <c r="P6" s="83">
        <f t="shared" si="1"/>
        <v>8.74</v>
      </c>
      <c r="Q6" s="83">
        <f t="shared" si="1"/>
        <v>4400</v>
      </c>
      <c r="R6" s="83">
        <f t="shared" si="1"/>
        <v>37280</v>
      </c>
      <c r="S6" s="83">
        <f t="shared" si="1"/>
        <v>65.16</v>
      </c>
      <c r="T6" s="83">
        <f t="shared" si="1"/>
        <v>572.13</v>
      </c>
      <c r="U6" s="83">
        <f t="shared" si="1"/>
        <v>3251</v>
      </c>
      <c r="V6" s="83">
        <f t="shared" si="1"/>
        <v>11.3</v>
      </c>
      <c r="W6" s="83">
        <f t="shared" si="1"/>
        <v>287.7</v>
      </c>
      <c r="X6" s="89" t="str">
        <f t="shared" ref="X6:AG6" si="2">IF(X7="",NA(),X7)</f>
        <v>-</v>
      </c>
      <c r="Y6" s="89" t="str">
        <f t="shared" si="2"/>
        <v>-</v>
      </c>
      <c r="Z6" s="89">
        <f t="shared" si="2"/>
        <v>104.22</v>
      </c>
      <c r="AA6" s="89">
        <f t="shared" si="2"/>
        <v>102.03</v>
      </c>
      <c r="AB6" s="89">
        <f t="shared" si="2"/>
        <v>99.27</v>
      </c>
      <c r="AC6" s="89" t="str">
        <f t="shared" si="2"/>
        <v>-</v>
      </c>
      <c r="AD6" s="89" t="str">
        <f t="shared" si="2"/>
        <v>-</v>
      </c>
      <c r="AE6" s="89">
        <f t="shared" si="2"/>
        <v>105.45</v>
      </c>
      <c r="AF6" s="89">
        <f t="shared" si="2"/>
        <v>103.82</v>
      </c>
      <c r="AG6" s="89">
        <f t="shared" si="2"/>
        <v>105.75</v>
      </c>
      <c r="AH6" s="83" t="str">
        <f>IF(AH7="","",IF(AH7="-","【-】","【"&amp;SUBSTITUTE(TEXT(AH7,"#,##0.00"),"-","△")&amp;"】"))</f>
        <v>【105.46】</v>
      </c>
      <c r="AI6" s="89" t="str">
        <f t="shared" ref="AI6:AR6" si="3">IF(AI7="",NA(),AI7)</f>
        <v>-</v>
      </c>
      <c r="AJ6" s="89" t="str">
        <f t="shared" si="3"/>
        <v>-</v>
      </c>
      <c r="AK6" s="83">
        <f t="shared" si="3"/>
        <v>0</v>
      </c>
      <c r="AL6" s="83">
        <f t="shared" si="3"/>
        <v>0</v>
      </c>
      <c r="AM6" s="83">
        <f t="shared" si="3"/>
        <v>0</v>
      </c>
      <c r="AN6" s="89" t="str">
        <f t="shared" si="3"/>
        <v>-</v>
      </c>
      <c r="AO6" s="89" t="str">
        <f t="shared" si="3"/>
        <v>-</v>
      </c>
      <c r="AP6" s="89">
        <f t="shared" si="3"/>
        <v>29.38</v>
      </c>
      <c r="AQ6" s="89">
        <f t="shared" si="3"/>
        <v>31.54</v>
      </c>
      <c r="AR6" s="89">
        <f t="shared" si="3"/>
        <v>31.15</v>
      </c>
      <c r="AS6" s="83" t="str">
        <f>IF(AS7="","",IF(AS7="-","【-】","【"&amp;SUBSTITUTE(TEXT(AS7,"#,##0.00"),"-","△")&amp;"】"))</f>
        <v>【28.96】</v>
      </c>
      <c r="AT6" s="89" t="str">
        <f t="shared" ref="AT6:BC6" si="4">IF(AT7="",NA(),AT7)</f>
        <v>-</v>
      </c>
      <c r="AU6" s="89" t="str">
        <f t="shared" si="4"/>
        <v>-</v>
      </c>
      <c r="AV6" s="89">
        <f t="shared" si="4"/>
        <v>362.21</v>
      </c>
      <c r="AW6" s="89">
        <f t="shared" si="4"/>
        <v>382.58</v>
      </c>
      <c r="AX6" s="89">
        <f t="shared" si="4"/>
        <v>187.59</v>
      </c>
      <c r="AY6" s="89" t="str">
        <f t="shared" si="4"/>
        <v>-</v>
      </c>
      <c r="AZ6" s="89" t="str">
        <f t="shared" si="4"/>
        <v>-</v>
      </c>
      <c r="BA6" s="89">
        <f t="shared" si="4"/>
        <v>413.82</v>
      </c>
      <c r="BB6" s="89">
        <f t="shared" si="4"/>
        <v>302.22000000000003</v>
      </c>
      <c r="BC6" s="89">
        <f t="shared" si="4"/>
        <v>263.45</v>
      </c>
      <c r="BD6" s="83" t="str">
        <f>IF(BD7="","",IF(BD7="-","【-】","【"&amp;SUBSTITUTE(TEXT(BD7,"#,##0.00"),"-","△")&amp;"】"))</f>
        <v>【185.62】</v>
      </c>
      <c r="BE6" s="89" t="str">
        <f t="shared" ref="BE6:BN6" si="5">IF(BE7="",NA(),BE7)</f>
        <v>-</v>
      </c>
      <c r="BF6" s="89" t="str">
        <f t="shared" si="5"/>
        <v>-</v>
      </c>
      <c r="BG6" s="89">
        <f t="shared" si="5"/>
        <v>13.57</v>
      </c>
      <c r="BH6" s="89">
        <f t="shared" si="5"/>
        <v>14.42</v>
      </c>
      <c r="BI6" s="89">
        <f t="shared" si="5"/>
        <v>12.21</v>
      </c>
      <c r="BJ6" s="89" t="str">
        <f t="shared" si="5"/>
        <v>-</v>
      </c>
      <c r="BK6" s="89" t="str">
        <f t="shared" si="5"/>
        <v>-</v>
      </c>
      <c r="BL6" s="89">
        <f t="shared" si="5"/>
        <v>698.55</v>
      </c>
      <c r="BM6" s="89">
        <f t="shared" si="5"/>
        <v>970.36</v>
      </c>
      <c r="BN6" s="89">
        <f t="shared" si="5"/>
        <v>940.22</v>
      </c>
      <c r="BO6" s="83" t="str">
        <f>IF(BO7="","",IF(BO7="-","【-】","【"&amp;SUBSTITUTE(TEXT(BO7,"#,##0.00"),"-","△")&amp;"】"))</f>
        <v>【1,125.39】</v>
      </c>
      <c r="BP6" s="89" t="str">
        <f t="shared" ref="BP6:BY6" si="6">IF(BP7="",NA(),BP7)</f>
        <v>-</v>
      </c>
      <c r="BQ6" s="89" t="str">
        <f t="shared" si="6"/>
        <v>-</v>
      </c>
      <c r="BR6" s="89">
        <f t="shared" si="6"/>
        <v>103.93</v>
      </c>
      <c r="BS6" s="89">
        <f t="shared" si="6"/>
        <v>101.18</v>
      </c>
      <c r="BT6" s="89">
        <f t="shared" si="6"/>
        <v>95.43</v>
      </c>
      <c r="BU6" s="89" t="str">
        <f t="shared" si="6"/>
        <v>-</v>
      </c>
      <c r="BV6" s="89" t="str">
        <f t="shared" si="6"/>
        <v>-</v>
      </c>
      <c r="BW6" s="89">
        <f t="shared" si="6"/>
        <v>73.7</v>
      </c>
      <c r="BX6" s="89">
        <f t="shared" si="6"/>
        <v>64.52</v>
      </c>
      <c r="BY6" s="89">
        <f t="shared" si="6"/>
        <v>66.8</v>
      </c>
      <c r="BZ6" s="83" t="str">
        <f>IF(BZ7="","",IF(BZ7="-","【-】","【"&amp;SUBSTITUTE(TEXT(BZ7,"#,##0.00"),"-","△")&amp;"】"))</f>
        <v>【60.84】</v>
      </c>
      <c r="CA6" s="89" t="str">
        <f t="shared" ref="CA6:CJ6" si="7">IF(CA7="",NA(),CA7)</f>
        <v>-</v>
      </c>
      <c r="CB6" s="89" t="str">
        <f t="shared" si="7"/>
        <v>-</v>
      </c>
      <c r="CC6" s="89">
        <f t="shared" si="7"/>
        <v>140.16999999999999</v>
      </c>
      <c r="CD6" s="89">
        <f t="shared" si="7"/>
        <v>138.66999999999999</v>
      </c>
      <c r="CE6" s="89">
        <f t="shared" si="7"/>
        <v>148.66999999999999</v>
      </c>
      <c r="CF6" s="89" t="str">
        <f t="shared" si="7"/>
        <v>-</v>
      </c>
      <c r="CG6" s="89" t="str">
        <f t="shared" si="7"/>
        <v>-</v>
      </c>
      <c r="CH6" s="89">
        <f t="shared" si="7"/>
        <v>261.02</v>
      </c>
      <c r="CI6" s="89">
        <f t="shared" si="7"/>
        <v>270.68</v>
      </c>
      <c r="CJ6" s="89">
        <f t="shared" si="7"/>
        <v>268.88</v>
      </c>
      <c r="CK6" s="83" t="str">
        <f>IF(CK7="","",IF(CK7="-","【-】","【"&amp;SUBSTITUTE(TEXT(CK7,"#,##0.00"),"-","△")&amp;"】"))</f>
        <v>【272.95】</v>
      </c>
      <c r="CL6" s="89" t="str">
        <f t="shared" ref="CL6:CU6" si="8">IF(CL7="",NA(),CL7)</f>
        <v>-</v>
      </c>
      <c r="CM6" s="89" t="str">
        <f t="shared" si="8"/>
        <v>-</v>
      </c>
      <c r="CN6" s="89">
        <f t="shared" si="8"/>
        <v>69.099999999999994</v>
      </c>
      <c r="CO6" s="89">
        <f t="shared" si="8"/>
        <v>71.849999999999994</v>
      </c>
      <c r="CP6" s="89">
        <f t="shared" si="8"/>
        <v>72.260000000000005</v>
      </c>
      <c r="CQ6" s="89" t="str">
        <f t="shared" si="8"/>
        <v>-</v>
      </c>
      <c r="CR6" s="89" t="str">
        <f t="shared" si="8"/>
        <v>-</v>
      </c>
      <c r="CS6" s="89">
        <f t="shared" si="8"/>
        <v>49.01</v>
      </c>
      <c r="CT6" s="89">
        <f t="shared" si="8"/>
        <v>48.86</v>
      </c>
      <c r="CU6" s="89">
        <f t="shared" si="8"/>
        <v>49</v>
      </c>
      <c r="CV6" s="83" t="str">
        <f>IF(CV7="","",IF(CV7="-","【-】","【"&amp;SUBSTITUTE(TEXT(CV7,"#,##0.00"),"-","△")&amp;"】"))</f>
        <v>【51.15】</v>
      </c>
      <c r="CW6" s="89" t="str">
        <f t="shared" ref="CW6:DF6" si="9">IF(CW7="",NA(),CW7)</f>
        <v>-</v>
      </c>
      <c r="CX6" s="89" t="str">
        <f t="shared" si="9"/>
        <v>-</v>
      </c>
      <c r="CY6" s="89">
        <f t="shared" si="9"/>
        <v>60.66</v>
      </c>
      <c r="CZ6" s="89">
        <f t="shared" si="9"/>
        <v>54.2</v>
      </c>
      <c r="DA6" s="89">
        <f t="shared" si="9"/>
        <v>53.55</v>
      </c>
      <c r="DB6" s="89" t="str">
        <f t="shared" si="9"/>
        <v>-</v>
      </c>
      <c r="DC6" s="89" t="str">
        <f t="shared" si="9"/>
        <v>-</v>
      </c>
      <c r="DD6" s="89">
        <f t="shared" si="9"/>
        <v>76.569999999999993</v>
      </c>
      <c r="DE6" s="89">
        <f t="shared" si="9"/>
        <v>76.48</v>
      </c>
      <c r="DF6" s="89">
        <f t="shared" si="9"/>
        <v>75.64</v>
      </c>
      <c r="DG6" s="83" t="str">
        <f>IF(DG7="","",IF(DG7="-","【-】","【"&amp;SUBSTITUTE(TEXT(DG7,"#,##0.00"),"-","△")&amp;"】"))</f>
        <v>【74.54】</v>
      </c>
      <c r="DH6" s="89" t="str">
        <f t="shared" ref="DH6:DQ6" si="10">IF(DH7="",NA(),DH7)</f>
        <v>-</v>
      </c>
      <c r="DI6" s="89" t="str">
        <f t="shared" si="10"/>
        <v>-</v>
      </c>
      <c r="DJ6" s="89">
        <f t="shared" si="10"/>
        <v>12.97</v>
      </c>
      <c r="DK6" s="89">
        <f t="shared" si="10"/>
        <v>25.69</v>
      </c>
      <c r="DL6" s="89">
        <f t="shared" si="10"/>
        <v>30.68</v>
      </c>
      <c r="DM6" s="89" t="str">
        <f t="shared" si="10"/>
        <v>-</v>
      </c>
      <c r="DN6" s="89" t="str">
        <f t="shared" si="10"/>
        <v>-</v>
      </c>
      <c r="DO6" s="89">
        <f t="shared" si="10"/>
        <v>49.34</v>
      </c>
      <c r="DP6" s="89">
        <f t="shared" si="10"/>
        <v>39.409999999999997</v>
      </c>
      <c r="DQ6" s="89">
        <f t="shared" si="10"/>
        <v>41.18</v>
      </c>
      <c r="DR6" s="83" t="str">
        <f>IF(DR7="","",IF(DR7="-","【-】","【"&amp;SUBSTITUTE(TEXT(DR7,"#,##0.00"),"-","△")&amp;"】"))</f>
        <v>【35.99】</v>
      </c>
      <c r="DS6" s="89" t="str">
        <f t="shared" ref="DS6:EB6" si="11">IF(DS7="",NA(),DS7)</f>
        <v>-</v>
      </c>
      <c r="DT6" s="89" t="str">
        <f t="shared" si="11"/>
        <v>-</v>
      </c>
      <c r="DU6" s="83">
        <f t="shared" si="11"/>
        <v>0</v>
      </c>
      <c r="DV6" s="89">
        <f t="shared" si="11"/>
        <v>67.540000000000006</v>
      </c>
      <c r="DW6" s="89">
        <f t="shared" si="11"/>
        <v>67.540000000000006</v>
      </c>
      <c r="DX6" s="89" t="str">
        <f t="shared" si="11"/>
        <v>-</v>
      </c>
      <c r="DY6" s="89" t="str">
        <f t="shared" si="11"/>
        <v>-</v>
      </c>
      <c r="DZ6" s="89">
        <f t="shared" si="11"/>
        <v>22.75</v>
      </c>
      <c r="EA6" s="89">
        <f t="shared" si="11"/>
        <v>20.97</v>
      </c>
      <c r="EB6" s="89">
        <f t="shared" si="11"/>
        <v>21.65</v>
      </c>
      <c r="EC6" s="83" t="str">
        <f>IF(EC7="","",IF(EC7="-","【-】","【"&amp;SUBSTITUTE(TEXT(EC7,"#,##0.00"),"-","△")&amp;"】"))</f>
        <v>【17.28】</v>
      </c>
      <c r="ED6" s="89" t="str">
        <f t="shared" ref="ED6:EM6" si="12">IF(ED7="",NA(),ED7)</f>
        <v>-</v>
      </c>
      <c r="EE6" s="89" t="str">
        <f t="shared" si="12"/>
        <v>-</v>
      </c>
      <c r="EF6" s="83">
        <f t="shared" si="12"/>
        <v>0</v>
      </c>
      <c r="EG6" s="83">
        <f t="shared" si="12"/>
        <v>0</v>
      </c>
      <c r="EH6" s="83">
        <f t="shared" si="12"/>
        <v>0</v>
      </c>
      <c r="EI6" s="89" t="str">
        <f t="shared" si="12"/>
        <v>-</v>
      </c>
      <c r="EJ6" s="89" t="str">
        <f t="shared" si="12"/>
        <v>-</v>
      </c>
      <c r="EK6" s="89">
        <f t="shared" si="12"/>
        <v>0.43</v>
      </c>
      <c r="EL6" s="89">
        <f t="shared" si="12"/>
        <v>1.1499999999999999</v>
      </c>
      <c r="EM6" s="89">
        <f t="shared" si="12"/>
        <v>0.28999999999999998</v>
      </c>
      <c r="EN6" s="83" t="str">
        <f>IF(EN7="","",IF(EN7="-","【-】","【"&amp;SUBSTITUTE(TEXT(EN7,"#,##0.00"),"-","△")&amp;"】"))</f>
        <v>【0.32】</v>
      </c>
    </row>
    <row r="7" spans="1:144" s="67" customFormat="1">
      <c r="A7" s="68"/>
      <c r="B7" s="74">
        <v>2021</v>
      </c>
      <c r="C7" s="74">
        <v>223255</v>
      </c>
      <c r="D7" s="74">
        <v>46</v>
      </c>
      <c r="E7" s="74">
        <v>1</v>
      </c>
      <c r="F7" s="74">
        <v>0</v>
      </c>
      <c r="G7" s="74">
        <v>5</v>
      </c>
      <c r="H7" s="74" t="s">
        <v>95</v>
      </c>
      <c r="I7" s="74" t="s">
        <v>96</v>
      </c>
      <c r="J7" s="74" t="s">
        <v>97</v>
      </c>
      <c r="K7" s="74" t="s">
        <v>98</v>
      </c>
      <c r="L7" s="74" t="s">
        <v>24</v>
      </c>
      <c r="M7" s="74" t="s">
        <v>15</v>
      </c>
      <c r="N7" s="84" t="s">
        <v>99</v>
      </c>
      <c r="O7" s="84">
        <v>95.76</v>
      </c>
      <c r="P7" s="84">
        <v>8.74</v>
      </c>
      <c r="Q7" s="84">
        <v>4400</v>
      </c>
      <c r="R7" s="84">
        <v>37280</v>
      </c>
      <c r="S7" s="84">
        <v>65.16</v>
      </c>
      <c r="T7" s="84">
        <v>572.13</v>
      </c>
      <c r="U7" s="84">
        <v>3251</v>
      </c>
      <c r="V7" s="84">
        <v>11.3</v>
      </c>
      <c r="W7" s="84">
        <v>287.7</v>
      </c>
      <c r="X7" s="84" t="s">
        <v>99</v>
      </c>
      <c r="Y7" s="84" t="s">
        <v>99</v>
      </c>
      <c r="Z7" s="84">
        <v>104.22</v>
      </c>
      <c r="AA7" s="84">
        <v>102.03</v>
      </c>
      <c r="AB7" s="84">
        <v>99.27</v>
      </c>
      <c r="AC7" s="84" t="s">
        <v>99</v>
      </c>
      <c r="AD7" s="84" t="s">
        <v>99</v>
      </c>
      <c r="AE7" s="84">
        <v>105.45</v>
      </c>
      <c r="AF7" s="84">
        <v>103.82</v>
      </c>
      <c r="AG7" s="84">
        <v>105.75</v>
      </c>
      <c r="AH7" s="84">
        <v>105.46</v>
      </c>
      <c r="AI7" s="84" t="s">
        <v>99</v>
      </c>
      <c r="AJ7" s="84" t="s">
        <v>99</v>
      </c>
      <c r="AK7" s="84">
        <v>0</v>
      </c>
      <c r="AL7" s="84">
        <v>0</v>
      </c>
      <c r="AM7" s="84">
        <v>0</v>
      </c>
      <c r="AN7" s="84" t="s">
        <v>99</v>
      </c>
      <c r="AO7" s="84" t="s">
        <v>99</v>
      </c>
      <c r="AP7" s="84">
        <v>29.38</v>
      </c>
      <c r="AQ7" s="84">
        <v>31.54</v>
      </c>
      <c r="AR7" s="84">
        <v>31.15</v>
      </c>
      <c r="AS7" s="84">
        <v>28.96</v>
      </c>
      <c r="AT7" s="84" t="s">
        <v>99</v>
      </c>
      <c r="AU7" s="84" t="s">
        <v>99</v>
      </c>
      <c r="AV7" s="84">
        <v>362.21</v>
      </c>
      <c r="AW7" s="84">
        <v>382.58</v>
      </c>
      <c r="AX7" s="84">
        <v>187.59</v>
      </c>
      <c r="AY7" s="84" t="s">
        <v>99</v>
      </c>
      <c r="AZ7" s="84" t="s">
        <v>99</v>
      </c>
      <c r="BA7" s="84">
        <v>413.82</v>
      </c>
      <c r="BB7" s="84">
        <v>302.22000000000003</v>
      </c>
      <c r="BC7" s="84">
        <v>263.45</v>
      </c>
      <c r="BD7" s="84">
        <v>185.62</v>
      </c>
      <c r="BE7" s="84" t="s">
        <v>99</v>
      </c>
      <c r="BF7" s="84" t="s">
        <v>99</v>
      </c>
      <c r="BG7" s="84">
        <v>13.57</v>
      </c>
      <c r="BH7" s="84">
        <v>14.42</v>
      </c>
      <c r="BI7" s="84">
        <v>12.21</v>
      </c>
      <c r="BJ7" s="84" t="s">
        <v>99</v>
      </c>
      <c r="BK7" s="84" t="s">
        <v>99</v>
      </c>
      <c r="BL7" s="84">
        <v>698.55</v>
      </c>
      <c r="BM7" s="84">
        <v>970.36</v>
      </c>
      <c r="BN7" s="84">
        <v>940.22</v>
      </c>
      <c r="BO7" s="84">
        <v>1125.3900000000001</v>
      </c>
      <c r="BP7" s="84" t="s">
        <v>99</v>
      </c>
      <c r="BQ7" s="84" t="s">
        <v>99</v>
      </c>
      <c r="BR7" s="84">
        <v>103.93</v>
      </c>
      <c r="BS7" s="84">
        <v>101.18</v>
      </c>
      <c r="BT7" s="84">
        <v>95.43</v>
      </c>
      <c r="BU7" s="84" t="s">
        <v>99</v>
      </c>
      <c r="BV7" s="84" t="s">
        <v>99</v>
      </c>
      <c r="BW7" s="84">
        <v>73.7</v>
      </c>
      <c r="BX7" s="84">
        <v>64.52</v>
      </c>
      <c r="BY7" s="84">
        <v>66.8</v>
      </c>
      <c r="BZ7" s="84">
        <v>60.84</v>
      </c>
      <c r="CA7" s="84" t="s">
        <v>99</v>
      </c>
      <c r="CB7" s="84" t="s">
        <v>99</v>
      </c>
      <c r="CC7" s="84">
        <v>140.16999999999999</v>
      </c>
      <c r="CD7" s="84">
        <v>138.66999999999999</v>
      </c>
      <c r="CE7" s="84">
        <v>148.66999999999999</v>
      </c>
      <c r="CF7" s="84" t="s">
        <v>99</v>
      </c>
      <c r="CG7" s="84" t="s">
        <v>99</v>
      </c>
      <c r="CH7" s="84">
        <v>261.02</v>
      </c>
      <c r="CI7" s="84">
        <v>270.68</v>
      </c>
      <c r="CJ7" s="84">
        <v>268.88</v>
      </c>
      <c r="CK7" s="84">
        <v>272.95</v>
      </c>
      <c r="CL7" s="84" t="s">
        <v>99</v>
      </c>
      <c r="CM7" s="84" t="s">
        <v>99</v>
      </c>
      <c r="CN7" s="84">
        <v>69.099999999999994</v>
      </c>
      <c r="CO7" s="84">
        <v>71.849999999999994</v>
      </c>
      <c r="CP7" s="84">
        <v>72.260000000000005</v>
      </c>
      <c r="CQ7" s="84" t="s">
        <v>99</v>
      </c>
      <c r="CR7" s="84" t="s">
        <v>99</v>
      </c>
      <c r="CS7" s="84">
        <v>49.01</v>
      </c>
      <c r="CT7" s="84">
        <v>48.86</v>
      </c>
      <c r="CU7" s="84">
        <v>49</v>
      </c>
      <c r="CV7" s="84">
        <v>51.15</v>
      </c>
      <c r="CW7" s="84" t="s">
        <v>99</v>
      </c>
      <c r="CX7" s="84" t="s">
        <v>99</v>
      </c>
      <c r="CY7" s="84">
        <v>60.66</v>
      </c>
      <c r="CZ7" s="84">
        <v>54.2</v>
      </c>
      <c r="DA7" s="84">
        <v>53.55</v>
      </c>
      <c r="DB7" s="84" t="s">
        <v>99</v>
      </c>
      <c r="DC7" s="84" t="s">
        <v>99</v>
      </c>
      <c r="DD7" s="84">
        <v>76.569999999999993</v>
      </c>
      <c r="DE7" s="84">
        <v>76.48</v>
      </c>
      <c r="DF7" s="84">
        <v>75.64</v>
      </c>
      <c r="DG7" s="84">
        <v>74.540000000000006</v>
      </c>
      <c r="DH7" s="84" t="s">
        <v>99</v>
      </c>
      <c r="DI7" s="84" t="s">
        <v>99</v>
      </c>
      <c r="DJ7" s="84">
        <v>12.97</v>
      </c>
      <c r="DK7" s="84">
        <v>25.69</v>
      </c>
      <c r="DL7" s="84">
        <v>30.68</v>
      </c>
      <c r="DM7" s="84" t="s">
        <v>99</v>
      </c>
      <c r="DN7" s="84" t="s">
        <v>99</v>
      </c>
      <c r="DO7" s="84">
        <v>49.34</v>
      </c>
      <c r="DP7" s="84">
        <v>39.409999999999997</v>
      </c>
      <c r="DQ7" s="84">
        <v>41.18</v>
      </c>
      <c r="DR7" s="84">
        <v>35.99</v>
      </c>
      <c r="DS7" s="84" t="s">
        <v>99</v>
      </c>
      <c r="DT7" s="84" t="s">
        <v>99</v>
      </c>
      <c r="DU7" s="84">
        <v>0</v>
      </c>
      <c r="DV7" s="84">
        <v>67.540000000000006</v>
      </c>
      <c r="DW7" s="84">
        <v>67.540000000000006</v>
      </c>
      <c r="DX7" s="84" t="s">
        <v>99</v>
      </c>
      <c r="DY7" s="84" t="s">
        <v>99</v>
      </c>
      <c r="DZ7" s="84">
        <v>22.75</v>
      </c>
      <c r="EA7" s="84">
        <v>20.97</v>
      </c>
      <c r="EB7" s="84">
        <v>21.65</v>
      </c>
      <c r="EC7" s="84">
        <v>17.28</v>
      </c>
      <c r="ED7" s="84" t="s">
        <v>99</v>
      </c>
      <c r="EE7" s="84" t="s">
        <v>99</v>
      </c>
      <c r="EF7" s="84">
        <v>0</v>
      </c>
      <c r="EG7" s="84">
        <v>0</v>
      </c>
      <c r="EH7" s="84">
        <v>0</v>
      </c>
      <c r="EI7" s="84" t="s">
        <v>99</v>
      </c>
      <c r="EJ7" s="84" t="s">
        <v>99</v>
      </c>
      <c r="EK7" s="84">
        <v>0.43</v>
      </c>
      <c r="EL7" s="84">
        <v>1.1499999999999999</v>
      </c>
      <c r="EM7" s="84">
        <v>0.28999999999999998</v>
      </c>
      <c r="EN7" s="84">
        <v>0.32</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100</v>
      </c>
      <c r="C9" s="69" t="s">
        <v>101</v>
      </c>
      <c r="D9" s="69" t="s">
        <v>102</v>
      </c>
      <c r="E9" s="69" t="s">
        <v>103</v>
      </c>
      <c r="F9" s="69" t="s">
        <v>104</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51</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2022-12-01T00:59:52Z</dcterms:created>
  <dcterms:modified xsi:type="dcterms:W3CDTF">2023-02-21T23:02:20Z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5.0.1.0</vt:lpwstr>
    </vt:vector>
  </property>
  <property fmtid="{DCFEDD21-7773-49B2-8022-6FC58DB5260B}" pid="3" name="LastSavedVersion">
    <vt:lpwstr>3.1.7.0</vt:lpwstr>
  </property>
  <property fmtid="{DCFEDD21-7773-49B2-8022-6FC58DB5260B}" pid="4" name="LastSavedDate">
    <vt:filetime>2023-02-21T23:02:20Z</vt:filetime>
  </property>
</Properties>
</file>