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2ezk8oWQLW2TvaCE7l5Pw8NdVKm9vi0CLUtQMqMTDUATLo8oHcHGRrEtiIq3uL2tO+3BZM5NJC6V0jRsAgz8w==" workbookSaltValue="7RR101uM1KrwX70LbOwYt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<sst xmlns="http://schemas.openxmlformats.org/spreadsheetml/2006/main" xmlns:r="http://schemas.openxmlformats.org/officeDocument/2006/relationships" count="116" uniqueCount="116">
  <si>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</si>
  <si>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</si>
  <si>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</si>
  <si>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</si>
  <si>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</si>
  <si>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</si>
  <si>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</si>
  <si>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</si>
  <si>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</si>
  <si>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</si>
  <si>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</si>
  <si>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</si>
  <si>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</si>
  <si>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</si>
  <si>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</si>
  <si>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</si>
  <si>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</si>
  <si>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</si>
  <si>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</si>
  <si>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</si>
  <si>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</si>
  <si>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</si>
  <si>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</si>
  <si>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静岡県　松崎町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</si>
  <si>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</si>
  <si>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</si>
  <si>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</si>
  <si>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</si>
  <si>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</si>
  <si>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</si>
  <si>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</si>
  <si>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</si>
  <si>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</si>
  <si>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</si>
  <si>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</si>
  <si>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</si>
  <si>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</si>
  <si>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</si>
  <si>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</si>
  <si>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</si>
  <si>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</si>
  <si>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</si>
  <si>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</si>
  <si>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</si>
  <si>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</si>
  <si>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</si>
  <si>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</si>
  <si>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</si>
  <si>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</si>
  <si>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</si>
  <si>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</si>
  <si>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</si>
  <si>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</si>
  <si>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</si>
  <si>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</si>
  <si>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</si>
  <si>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</si>
  <si>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</si>
  <si>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</si>
  <si>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</si>
  <si>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</si>
  <si>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</si>
  <si>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</si>
  <si>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</si>
  <si>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</si>
  <si>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</si>
  <si>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</si>
  <si>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</si>
  <si>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</si>
  <si>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</si>
  <si>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</si>
  <si>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</si>
  <si>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</si>
  <si>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</si>
  <si>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</si>
  <si>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</si>
  <si>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</si>
  <si>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</si>
  <si>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</si>
  <si>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</si>
  <si>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</si>
  <si>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</si>
  <si>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</si>
  <si>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</si>
  <si>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</si>
  <si>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</si>
  <si>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</si>
  <si>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</si>
  <si>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</si>
  <si>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</si>
  <si>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</si>
  <si>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</si>
  <si>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</si>
  <si>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</si>
  <si>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</si>
  <si>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</si>
  <si>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</si>
  <si>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</si>
  <si>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</si>
  <si>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</si>
  <si>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Ｎ－４年度</t>
    <rPh sb="3" eb="5">
      <t>ネンド</t>
    </rPh>
    <phoneticPr fontId="1"/>
  </si>
  <si>
    <t>H1</t>
  </si>
  <si>
    <t>非設置</t>
  </si>
  <si>
    <t>該当数値なし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</si>
  <si>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</si>
  <si>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</si>
  <si>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</si>
  <si>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</si>
  <si>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</si>
  <si>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</si>
  <si>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</si>
  <si>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</si>
  <si>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</si>
  <si>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地区人口、観光交流人口数の減少により、施設利用者は平成27年度より減少し続けている。
　経費回収率は高い水準を保っているが、今後、過疎化、高齢化により地域住民は減少していくことが予想されるため、料金改定の検討、施設運転経費の削減、施設運転の効率化が必要となっている。</t>
  </si>
  <si>
    <t>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基金が積み立てられているが、老朽化が進んだ施設を一度に改修することは困難であるため、経営戦略や最適化構想に基づき施設の長寿命化を図るとともに更新時期の平準化を行い、計画的な改修及び料金改定の検討により持続可能な運営をしていく必要がある。</t>
  </si>
  <si>
    <t>平成３年度の施設稼働から現在に至るまで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今後も施設利用を継続する必要があるため、施設の機能診断や最適化構想を作成し、計画的な設備更新を検討する必要がある。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</si>
</sst>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2.e-002</c:v>
                </c:pt>
                <c:pt idx="2" formatCode="#,##0.00;&quot;△&quot;#,##0.00">
                  <c:v>0</c:v>
                </c:pt>
                <c:pt idx="3">
                  <c:v>1.e-002</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67.66</c:v>
                </c:pt>
                <c:pt idx="1">
                  <c:v>65.8</c:v>
                </c:pt>
                <c:pt idx="2">
                  <c:v>62.83</c:v>
                </c:pt>
                <c:pt idx="3">
                  <c:v>57.99</c:v>
                </c:pt>
                <c:pt idx="4">
                  <c:v>58.74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33.21</c:v>
                </c:pt>
                <c:pt idx="1">
                  <c:v>32.229999999999997</c:v>
                </c:pt>
                <c:pt idx="2">
                  <c:v>39.130000000000003</c:v>
                </c:pt>
                <c:pt idx="3">
                  <c:v>40.29</c:v>
                </c:pt>
                <c:pt idx="4">
                  <c:v>40.11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99.13</c:v>
                </c:pt>
                <c:pt idx="1">
                  <c:v>99.1</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c:v>
                </c:pt>
                <c:pt idx="1">
                  <c:v>80.8</c:v>
                </c:pt>
                <c:pt idx="2">
                  <c:v>86.33</c:v>
                </c:pt>
                <c:pt idx="3">
                  <c:v>87.49</c:v>
                </c:pt>
                <c:pt idx="4">
                  <c:v>87.61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95.43</c:v>
                </c:pt>
                <c:pt idx="1">
                  <c:v>93.28</c:v>
                </c:pt>
                <c:pt idx="2">
                  <c:v>95.17</c:v>
                </c:pt>
                <c:pt idx="3">
                  <c:v>93.03</c:v>
                </c:pt>
                <c:pt idx="4">
                  <c:v>99.84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1060.8599999999999</c:v>
                </c:pt>
                <c:pt idx="1">
                  <c:v>1006.65</c:v>
                </c:pt>
                <c:pt idx="2">
                  <c:v>641.42999999999995</c:v>
                </c:pt>
                <c:pt idx="3">
                  <c:v>807.81</c:v>
                </c:pt>
                <c:pt idx="4">
                  <c:v>733.23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100</c:v>
                </c:pt>
                <c:pt idx="1">
                  <c:v>96.58</c:v>
                </c:pt>
                <c:pt idx="2">
                  <c:v>100</c:v>
                </c:pt>
                <c:pt idx="3">
                  <c:v>93.01</c:v>
                </c:pt>
                <c:pt idx="4">
                  <c:v>97.29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45.81</c:v>
                </c:pt>
                <c:pt idx="1">
                  <c:v>43.43</c:v>
                </c:pt>
                <c:pt idx="2">
                  <c:v>56.93</c:v>
                </c:pt>
                <c:pt idx="3">
                  <c:v>49.44</c:v>
                </c:pt>
                <c:pt idx="4">
                  <c:v>54.39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176.81</c:v>
                </c:pt>
                <c:pt idx="1">
                  <c:v>184.06</c:v>
                </c:pt>
                <c:pt idx="2">
                  <c:v>179.6</c:v>
                </c:pt>
                <c:pt idx="3">
                  <c:v>201.89</c:v>
                </c:pt>
                <c:pt idx="4">
                  <c:v>191.29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383.92</c:v>
                </c:pt>
                <c:pt idx="1">
                  <c:v>400.44</c:v>
                </c:pt>
                <c:pt idx="2">
                  <c:v>300.17</c:v>
                </c:pt>
                <c:pt idx="3">
                  <c:v>343.49</c:v>
                </c:pt>
                <c:pt idx="4">
                  <c:v>318.06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【974.72】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【392.85】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【44.22】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松崎町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H1</v>
      </c>
      <c r="X8" s="6"/>
      <c r="Y8" s="6"/>
      <c r="Z8" s="6"/>
      <c r="AA8" s="6"/>
      <c r="AB8" s="6"/>
      <c r="AC8" s="6"/>
      <c r="AD8" s="20" t="str">
        <f>データ!$M$6</f>
        <v>非設置</v>
      </c>
      <c r="AE8" s="20"/>
      <c r="AF8" s="20"/>
      <c r="AG8" s="20"/>
      <c r="AH8" s="20"/>
      <c r="AI8" s="20"/>
      <c r="AJ8" s="20"/>
      <c r="AK8" s="3"/>
      <c r="AL8" s="21">
        <f>データ!S6</f>
        <v>6151</v>
      </c>
      <c r="AM8" s="21"/>
      <c r="AN8" s="21"/>
      <c r="AO8" s="21"/>
      <c r="AP8" s="21"/>
      <c r="AQ8" s="21"/>
      <c r="AR8" s="21"/>
      <c r="AS8" s="21"/>
      <c r="AT8" s="7">
        <f>データ!T6</f>
        <v>85.11</v>
      </c>
      <c r="AU8" s="7"/>
      <c r="AV8" s="7"/>
      <c r="AW8" s="7"/>
      <c r="AX8" s="7"/>
      <c r="AY8" s="7"/>
      <c r="AZ8" s="7"/>
      <c r="BA8" s="7"/>
      <c r="BB8" s="7">
        <f>データ!U6</f>
        <v>72.27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8.43</v>
      </c>
      <c r="Q10" s="7"/>
      <c r="R10" s="7"/>
      <c r="S10" s="7"/>
      <c r="T10" s="7"/>
      <c r="U10" s="7"/>
      <c r="V10" s="7"/>
      <c r="W10" s="7">
        <f>データ!Q6</f>
        <v>135.34</v>
      </c>
      <c r="X10" s="7"/>
      <c r="Y10" s="7"/>
      <c r="Z10" s="7"/>
      <c r="AA10" s="7"/>
      <c r="AB10" s="7"/>
      <c r="AC10" s="7"/>
      <c r="AD10" s="21">
        <f>データ!R6</f>
        <v>3479</v>
      </c>
      <c r="AE10" s="21"/>
      <c r="AF10" s="21"/>
      <c r="AG10" s="21"/>
      <c r="AH10" s="21"/>
      <c r="AI10" s="21"/>
      <c r="AJ10" s="21"/>
      <c r="AK10" s="2"/>
      <c r="AL10" s="21">
        <f>データ!V6</f>
        <v>511</v>
      </c>
      <c r="AM10" s="21"/>
      <c r="AN10" s="21"/>
      <c r="AO10" s="21"/>
      <c r="AP10" s="21"/>
      <c r="AQ10" s="21"/>
      <c r="AR10" s="21"/>
      <c r="AS10" s="21"/>
      <c r="AT10" s="7">
        <f>データ!W6</f>
        <v>1.53</v>
      </c>
      <c r="AU10" s="7"/>
      <c r="AV10" s="7"/>
      <c r="AW10" s="7"/>
      <c r="AX10" s="7"/>
      <c r="AY10" s="7"/>
      <c r="AZ10" s="7"/>
      <c r="BA10" s="7"/>
      <c r="BB10" s="7">
        <f>データ!X6</f>
        <v>333.99</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【974.72】</v>
      </c>
      <c r="I86" s="12" t="str">
        <f>データ!CA6</f>
        <v>【44.22】</v>
      </c>
      <c r="J86" s="12" t="str">
        <f>データ!CL6</f>
        <v>【392.85】</v>
      </c>
      <c r="K86" s="12" t="str">
        <f>データ!CW6</f>
        <v>【32.23】</v>
      </c>
      <c r="L86" s="12" t="str">
        <f>データ!DH6</f>
        <v>【80.63】</v>
      </c>
      <c r="M86" s="12" t="s">
        <v>41</v>
      </c>
      <c r="N86" s="12" t="s">
        <v>41</v>
      </c>
      <c r="O86" s="12" t="str">
        <f>データ!EO6</f>
        <v>【0.01】</v>
      </c>
    </row>
  </sheetData>
  <sheetProtection algorithmName="SHA-512" hashValue="lPIf+UAcEhEWWnLVcYYEXjro1kdjw0Vc+1azmFp9CjPTqJBCMMm2pH7D6YO0aAtLnRLi89YjUQbjWfEiVjWYZg==" saltValue="gkmvHiLo38Pvz67ZZQTS+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34</v>
      </c>
      <c r="C3" s="58" t="s">
        <v>61</v>
      </c>
      <c r="D3" s="58" t="s">
        <v>62</v>
      </c>
      <c r="E3" s="58" t="s">
        <v>4</v>
      </c>
      <c r="F3" s="58" t="s">
        <v>3</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47</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223051</v>
      </c>
      <c r="D6" s="61">
        <f t="shared" si="1"/>
        <v>47</v>
      </c>
      <c r="E6" s="61">
        <f t="shared" si="1"/>
        <v>17</v>
      </c>
      <c r="F6" s="61">
        <f t="shared" si="1"/>
        <v>6</v>
      </c>
      <c r="G6" s="61">
        <f t="shared" si="1"/>
        <v>0</v>
      </c>
      <c r="H6" s="61" t="str">
        <f t="shared" si="1"/>
        <v>静岡県　松崎町</v>
      </c>
      <c r="I6" s="61" t="str">
        <f t="shared" si="1"/>
        <v>法非適用</v>
      </c>
      <c r="J6" s="61" t="str">
        <f t="shared" si="1"/>
        <v>下水道事業</v>
      </c>
      <c r="K6" s="61" t="str">
        <f t="shared" si="1"/>
        <v>漁業集落排水</v>
      </c>
      <c r="L6" s="61" t="str">
        <f t="shared" si="1"/>
        <v>H1</v>
      </c>
      <c r="M6" s="61" t="str">
        <f t="shared" si="1"/>
        <v>非設置</v>
      </c>
      <c r="N6" s="70" t="str">
        <f t="shared" si="1"/>
        <v>-</v>
      </c>
      <c r="O6" s="70" t="str">
        <f t="shared" si="1"/>
        <v>該当数値なし</v>
      </c>
      <c r="P6" s="70">
        <f t="shared" si="1"/>
        <v>8.43</v>
      </c>
      <c r="Q6" s="70">
        <f t="shared" si="1"/>
        <v>135.34</v>
      </c>
      <c r="R6" s="70">
        <f t="shared" si="1"/>
        <v>3479</v>
      </c>
      <c r="S6" s="70">
        <f t="shared" si="1"/>
        <v>6151</v>
      </c>
      <c r="T6" s="70">
        <f t="shared" si="1"/>
        <v>85.11</v>
      </c>
      <c r="U6" s="70">
        <f t="shared" si="1"/>
        <v>72.27</v>
      </c>
      <c r="V6" s="70">
        <f t="shared" si="1"/>
        <v>511</v>
      </c>
      <c r="W6" s="70">
        <f t="shared" si="1"/>
        <v>1.53</v>
      </c>
      <c r="X6" s="70">
        <f t="shared" si="1"/>
        <v>333.99</v>
      </c>
      <c r="Y6" s="78">
        <f t="shared" ref="Y6:AH6" si="2">IF(Y7="",NA(),Y7)</f>
        <v>95.43</v>
      </c>
      <c r="Z6" s="78">
        <f t="shared" si="2"/>
        <v>93.28</v>
      </c>
      <c r="AA6" s="78">
        <f t="shared" si="2"/>
        <v>95.17</v>
      </c>
      <c r="AB6" s="78">
        <f t="shared" si="2"/>
        <v>93.03</v>
      </c>
      <c r="AC6" s="78">
        <f t="shared" si="2"/>
        <v>99.84</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1060.8599999999999</v>
      </c>
      <c r="BL6" s="78">
        <f t="shared" si="5"/>
        <v>1006.65</v>
      </c>
      <c r="BM6" s="78">
        <f t="shared" si="5"/>
        <v>641.42999999999995</v>
      </c>
      <c r="BN6" s="78">
        <f t="shared" si="5"/>
        <v>807.81</v>
      </c>
      <c r="BO6" s="78">
        <f t="shared" si="5"/>
        <v>733.23</v>
      </c>
      <c r="BP6" s="70" t="str">
        <f>IF(BP7="","",IF(BP7="-","【-】","【"&amp;SUBSTITUTE(TEXT(BP7,"#,##0.00"),"-","△")&amp;"】"))</f>
        <v>【974.72】</v>
      </c>
      <c r="BQ6" s="78">
        <f t="shared" ref="BQ6:BZ6" si="6">IF(BQ7="",NA(),BQ7)</f>
        <v>100</v>
      </c>
      <c r="BR6" s="78">
        <f t="shared" si="6"/>
        <v>96.58</v>
      </c>
      <c r="BS6" s="78">
        <f t="shared" si="6"/>
        <v>100</v>
      </c>
      <c r="BT6" s="78">
        <f t="shared" si="6"/>
        <v>93.01</v>
      </c>
      <c r="BU6" s="78">
        <f t="shared" si="6"/>
        <v>97.29</v>
      </c>
      <c r="BV6" s="78">
        <f t="shared" si="6"/>
        <v>45.81</v>
      </c>
      <c r="BW6" s="78">
        <f t="shared" si="6"/>
        <v>43.43</v>
      </c>
      <c r="BX6" s="78">
        <f t="shared" si="6"/>
        <v>56.93</v>
      </c>
      <c r="BY6" s="78">
        <f t="shared" si="6"/>
        <v>49.44</v>
      </c>
      <c r="BZ6" s="78">
        <f t="shared" si="6"/>
        <v>54.39</v>
      </c>
      <c r="CA6" s="70" t="str">
        <f>IF(CA7="","",IF(CA7="-","【-】","【"&amp;SUBSTITUTE(TEXT(CA7,"#,##0.00"),"-","△")&amp;"】"))</f>
        <v>【44.22】</v>
      </c>
      <c r="CB6" s="78">
        <f t="shared" ref="CB6:CK6" si="7">IF(CB7="",NA(),CB7)</f>
        <v>176.81</v>
      </c>
      <c r="CC6" s="78">
        <f t="shared" si="7"/>
        <v>184.06</v>
      </c>
      <c r="CD6" s="78">
        <f t="shared" si="7"/>
        <v>179.6</v>
      </c>
      <c r="CE6" s="78">
        <f t="shared" si="7"/>
        <v>201.89</v>
      </c>
      <c r="CF6" s="78">
        <f t="shared" si="7"/>
        <v>191.29</v>
      </c>
      <c r="CG6" s="78">
        <f t="shared" si="7"/>
        <v>383.92</v>
      </c>
      <c r="CH6" s="78">
        <f t="shared" si="7"/>
        <v>400.44</v>
      </c>
      <c r="CI6" s="78">
        <f t="shared" si="7"/>
        <v>300.17</v>
      </c>
      <c r="CJ6" s="78">
        <f t="shared" si="7"/>
        <v>343.49</v>
      </c>
      <c r="CK6" s="78">
        <f t="shared" si="7"/>
        <v>318.06</v>
      </c>
      <c r="CL6" s="70" t="str">
        <f>IF(CL7="","",IF(CL7="-","【-】","【"&amp;SUBSTITUTE(TEXT(CL7,"#,##0.00"),"-","△")&amp;"】"))</f>
        <v>【392.85】</v>
      </c>
      <c r="CM6" s="78">
        <f t="shared" ref="CM6:CV6" si="8">IF(CM7="",NA(),CM7)</f>
        <v>67.66</v>
      </c>
      <c r="CN6" s="78">
        <f t="shared" si="8"/>
        <v>65.8</v>
      </c>
      <c r="CO6" s="78">
        <f t="shared" si="8"/>
        <v>62.83</v>
      </c>
      <c r="CP6" s="78">
        <f t="shared" si="8"/>
        <v>57.99</v>
      </c>
      <c r="CQ6" s="78">
        <f t="shared" si="8"/>
        <v>58.74</v>
      </c>
      <c r="CR6" s="78">
        <f t="shared" si="8"/>
        <v>33.21</v>
      </c>
      <c r="CS6" s="78">
        <f t="shared" si="8"/>
        <v>32.229999999999997</v>
      </c>
      <c r="CT6" s="78">
        <f t="shared" si="8"/>
        <v>39.130000000000003</v>
      </c>
      <c r="CU6" s="78">
        <f t="shared" si="8"/>
        <v>40.29</v>
      </c>
      <c r="CV6" s="78">
        <f t="shared" si="8"/>
        <v>40.11</v>
      </c>
      <c r="CW6" s="70" t="str">
        <f>IF(CW7="","",IF(CW7="-","【-】","【"&amp;SUBSTITUTE(TEXT(CW7,"#,##0.00"),"-","△")&amp;"】"))</f>
        <v>【32.23】</v>
      </c>
      <c r="CX6" s="78">
        <f t="shared" ref="CX6:DG6" si="9">IF(CX7="",NA(),CX7)</f>
        <v>99.13</v>
      </c>
      <c r="CY6" s="78">
        <f t="shared" si="9"/>
        <v>99.1</v>
      </c>
      <c r="CZ6" s="78">
        <f t="shared" si="9"/>
        <v>100</v>
      </c>
      <c r="DA6" s="78">
        <f t="shared" si="9"/>
        <v>100</v>
      </c>
      <c r="DB6" s="78">
        <f t="shared" si="9"/>
        <v>100</v>
      </c>
      <c r="DC6" s="78">
        <f t="shared" si="9"/>
        <v>79.98</v>
      </c>
      <c r="DD6" s="78">
        <f t="shared" si="9"/>
        <v>80.8</v>
      </c>
      <c r="DE6" s="78">
        <f t="shared" si="9"/>
        <v>86.33</v>
      </c>
      <c r="DF6" s="78">
        <f t="shared" si="9"/>
        <v>87.49</v>
      </c>
      <c r="DG6" s="78">
        <f t="shared" si="9"/>
        <v>87.61</v>
      </c>
      <c r="DH6" s="70" t="str">
        <f>IF(DH7="","",IF(DH7="-","【-】","【"&amp;SUBSTITUTE(TEXT(DH7,"#,##0.00"),"-","△")&amp;"】"))</f>
        <v>【80.63】</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2.e-002</v>
      </c>
      <c r="EL6" s="70">
        <f t="shared" si="12"/>
        <v>0</v>
      </c>
      <c r="EM6" s="78">
        <f t="shared" si="12"/>
        <v>1.e-002</v>
      </c>
      <c r="EN6" s="70">
        <f t="shared" si="12"/>
        <v>0</v>
      </c>
      <c r="EO6" s="70" t="str">
        <f>IF(EO7="","",IF(EO7="-","【-】","【"&amp;SUBSTITUTE(TEXT(EO7,"#,##0.00"),"-","△")&amp;"】"))</f>
        <v>【0.01】</v>
      </c>
    </row>
    <row r="7" spans="1:145" s="55" customFormat="1">
      <c r="A7" s="56"/>
      <c r="B7" s="62">
        <v>2021</v>
      </c>
      <c r="C7" s="62">
        <v>223051</v>
      </c>
      <c r="D7" s="62">
        <v>47</v>
      </c>
      <c r="E7" s="62">
        <v>17</v>
      </c>
      <c r="F7" s="62">
        <v>6</v>
      </c>
      <c r="G7" s="62">
        <v>0</v>
      </c>
      <c r="H7" s="62" t="s">
        <v>23</v>
      </c>
      <c r="I7" s="62" t="s">
        <v>97</v>
      </c>
      <c r="J7" s="62" t="s">
        <v>98</v>
      </c>
      <c r="K7" s="62" t="s">
        <v>99</v>
      </c>
      <c r="L7" s="62" t="s">
        <v>101</v>
      </c>
      <c r="M7" s="62" t="s">
        <v>102</v>
      </c>
      <c r="N7" s="71" t="s">
        <v>41</v>
      </c>
      <c r="O7" s="71" t="s">
        <v>103</v>
      </c>
      <c r="P7" s="71">
        <v>8.43</v>
      </c>
      <c r="Q7" s="71">
        <v>135.34</v>
      </c>
      <c r="R7" s="71">
        <v>3479</v>
      </c>
      <c r="S7" s="71">
        <v>6151</v>
      </c>
      <c r="T7" s="71">
        <v>85.11</v>
      </c>
      <c r="U7" s="71">
        <v>72.27</v>
      </c>
      <c r="V7" s="71">
        <v>511</v>
      </c>
      <c r="W7" s="71">
        <v>1.53</v>
      </c>
      <c r="X7" s="71">
        <v>333.99</v>
      </c>
      <c r="Y7" s="71">
        <v>95.43</v>
      </c>
      <c r="Z7" s="71">
        <v>93.28</v>
      </c>
      <c r="AA7" s="71">
        <v>95.17</v>
      </c>
      <c r="AB7" s="71">
        <v>93.03</v>
      </c>
      <c r="AC7" s="71">
        <v>99.84</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1060.8599999999999</v>
      </c>
      <c r="BL7" s="71">
        <v>1006.65</v>
      </c>
      <c r="BM7" s="71">
        <v>641.42999999999995</v>
      </c>
      <c r="BN7" s="71">
        <v>807.81</v>
      </c>
      <c r="BO7" s="71">
        <v>733.23</v>
      </c>
      <c r="BP7" s="71">
        <v>974.72</v>
      </c>
      <c r="BQ7" s="71">
        <v>100</v>
      </c>
      <c r="BR7" s="71">
        <v>96.58</v>
      </c>
      <c r="BS7" s="71">
        <v>100</v>
      </c>
      <c r="BT7" s="71">
        <v>93.01</v>
      </c>
      <c r="BU7" s="71">
        <v>97.29</v>
      </c>
      <c r="BV7" s="71">
        <v>45.81</v>
      </c>
      <c r="BW7" s="71">
        <v>43.43</v>
      </c>
      <c r="BX7" s="71">
        <v>56.93</v>
      </c>
      <c r="BY7" s="71">
        <v>49.44</v>
      </c>
      <c r="BZ7" s="71">
        <v>54.39</v>
      </c>
      <c r="CA7" s="71">
        <v>44.22</v>
      </c>
      <c r="CB7" s="71">
        <v>176.81</v>
      </c>
      <c r="CC7" s="71">
        <v>184.06</v>
      </c>
      <c r="CD7" s="71">
        <v>179.6</v>
      </c>
      <c r="CE7" s="71">
        <v>201.89</v>
      </c>
      <c r="CF7" s="71">
        <v>191.29</v>
      </c>
      <c r="CG7" s="71">
        <v>383.92</v>
      </c>
      <c r="CH7" s="71">
        <v>400.44</v>
      </c>
      <c r="CI7" s="71">
        <v>300.17</v>
      </c>
      <c r="CJ7" s="71">
        <v>343.49</v>
      </c>
      <c r="CK7" s="71">
        <v>318.06</v>
      </c>
      <c r="CL7" s="71">
        <v>392.85</v>
      </c>
      <c r="CM7" s="71">
        <v>67.66</v>
      </c>
      <c r="CN7" s="71">
        <v>65.8</v>
      </c>
      <c r="CO7" s="71">
        <v>62.83</v>
      </c>
      <c r="CP7" s="71">
        <v>57.99</v>
      </c>
      <c r="CQ7" s="71">
        <v>58.74</v>
      </c>
      <c r="CR7" s="71">
        <v>33.21</v>
      </c>
      <c r="CS7" s="71">
        <v>32.229999999999997</v>
      </c>
      <c r="CT7" s="71">
        <v>39.130000000000003</v>
      </c>
      <c r="CU7" s="71">
        <v>40.29</v>
      </c>
      <c r="CV7" s="71">
        <v>40.11</v>
      </c>
      <c r="CW7" s="71">
        <v>32.229999999999997</v>
      </c>
      <c r="CX7" s="71">
        <v>99.13</v>
      </c>
      <c r="CY7" s="71">
        <v>99.1</v>
      </c>
      <c r="CZ7" s="71">
        <v>100</v>
      </c>
      <c r="DA7" s="71">
        <v>100</v>
      </c>
      <c r="DB7" s="71">
        <v>100</v>
      </c>
      <c r="DC7" s="71">
        <v>79.98</v>
      </c>
      <c r="DD7" s="71">
        <v>80.8</v>
      </c>
      <c r="DE7" s="71">
        <v>86.33</v>
      </c>
      <c r="DF7" s="71">
        <v>87.49</v>
      </c>
      <c r="DG7" s="71">
        <v>87.61</v>
      </c>
      <c r="DH7" s="71">
        <v>80.63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2.e-002</v>
      </c>
      <c r="EL7" s="71">
        <v>0</v>
      </c>
      <c r="EM7" s="71">
        <v>1.e-002</v>
      </c>
      <c r="EN7" s="71">
        <v>0</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100</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2022-12-01T02:03:01Z</dcterms:created>
  <dcterms:modified xsi:type="dcterms:W3CDTF">2023-02-21T00:28:11Z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2023-02-21T00:28:11Z</vt:filetime>
  </property>
</Properties>
</file>