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057a7dZKwbzUjzMajP4CgLiikQt3HApIgw8sEw0kV8D9qboC78Qo/krVUbKHtbDqJq5LrqPj0vhAWnZq81nw==" workbookSaltValue="qnxRgDTTzk6zbgvde1K8gw==" workbookSpinCount="100000"/>
  <bookViews>
    <workbookView xWindow="-108" yWindow="-108" windowWidth="23256" windowHeight="13176"/>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<sst xmlns="http://schemas.openxmlformats.org/spreadsheetml/2006/main" xmlns:r="http://schemas.openxmlformats.org/officeDocument/2006/relationships" count="116" uniqueCount="116">
  <si>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</si>
  <si>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</si>
  <si>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</si>
  <si>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</si>
  <si>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</si>
  <si>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</si>
  <si>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</si>
  <si>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</si>
  <si>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</si>
  <si>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</si>
  <si>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</si>
  <si>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</si>
  <si>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</si>
  <si>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</si>
  <si>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</si>
  <si>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</si>
  <si>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</si>
  <si>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</si>
  <si>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</si>
  <si>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</si>
  <si>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</si>
  <si>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</si>
  <si>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</si>
  <si>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</si>
  <si>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</si>
  <si>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</si>
  <si>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</si>
  <si>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</si>
  <si>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</si>
  <si>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</si>
  <si>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</si>
  <si>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</si>
  <si>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</si>
  <si>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</si>
  <si>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</si>
  <si>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</si>
  <si>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</si>
  <si>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</si>
  <si>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</si>
  <si>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</si>
  <si>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</si>
  <si>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</si>
  <si>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</si>
  <si>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</si>
  <si>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</si>
  <si>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</si>
  <si>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</si>
  <si>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</si>
  <si>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</si>
  <si>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</si>
  <si>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</si>
  <si>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</si>
  <si>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</si>
  <si>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</si>
  <si>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</si>
  <si>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</si>
  <si>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</si>
  <si>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</si>
  <si>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</si>
  <si>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静岡県　南伊豆町</t>
  </si>
  <si>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</si>
  <si>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</si>
  <si>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</si>
  <si>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</si>
  <si>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</si>
  <si>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</si>
  <si>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</si>
  <si>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</si>
  <si>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</si>
  <si>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</si>
  <si>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</si>
  <si>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</si>
  <si>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</si>
  <si>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</si>
  <si>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</si>
  <si>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</si>
  <si>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</si>
  <si>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</si>
  <si>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</si>
  <si>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</si>
  <si>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</si>
  <si>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</si>
  <si>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</si>
  <si>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</si>
  <si>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</si>
  <si>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</si>
  <si>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</si>
  <si>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</si>
  <si>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</si>
  <si>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</si>
  <si>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</si>
  <si>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</si>
  <si>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</si>
  <si>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</si>
  <si>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</si>
  <si>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</si>
  <si>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</si>
  <si>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</si>
  <si>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</si>
  <si>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</si>
  <si>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</si>
  <si>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</si>
  <si>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</si>
  <si>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</si>
  <si>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</si>
  <si>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</si>
  <si>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</si>
  <si>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</si>
  <si>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</si>
  <si>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</si>
  <si>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</si>
  <si>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</si>
  <si>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</si>
  <si>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及び企業債残高対事業規模比率は、一般会計からの繰入金により一定の数値を保っている状況であり、経費回収率や汚水処理原価はそれぞれ類似団体と比較して悪い値となっている。汚水処理原価について類似団体程度に減少させていく必要がある。ところで、令和５年度から公営企業会計を適用するため、資産を含めた経営状況を把握し、適切な原価計算に基づく料金水準の算出などを実施する予定である。</t>
    <rPh sb="1" eb="3">
      <t>ケイジョウ</t>
    </rPh>
    <rPh sb="3" eb="8">
      <t>シュウシヒリツオヨ</t>
    </rPh>
    <rPh sb="9" eb="12">
      <t>キギョウサイ</t>
    </rPh>
    <rPh sb="12" eb="14">
      <t>ザンダカ</t>
    </rPh>
    <rPh sb="14" eb="15">
      <t>タイ</t>
    </rPh>
    <rPh sb="15" eb="21">
      <t>ジギョウキボヒリツ</t>
    </rPh>
    <rPh sb="23" eb="27">
      <t>イッパンカイケイ</t>
    </rPh>
    <rPh sb="30" eb="33">
      <t>クリイレキン</t>
    </rPh>
    <rPh sb="36" eb="38">
      <t>イッテイ</t>
    </rPh>
    <rPh sb="39" eb="41">
      <t>スウチ</t>
    </rPh>
    <rPh sb="42" eb="43">
      <t>タモ</t>
    </rPh>
    <rPh sb="47" eb="49">
      <t>ジョウキョウ</t>
    </rPh>
    <rPh sb="53" eb="58">
      <t>ケイヒカイシュウリツ</t>
    </rPh>
    <rPh sb="59" eb="65">
      <t>オスイショリゲンカ</t>
    </rPh>
    <rPh sb="70" eb="74">
      <t>ルイジダンタイ</t>
    </rPh>
    <rPh sb="75" eb="77">
      <t>ヒカク</t>
    </rPh>
    <rPh sb="79" eb="80">
      <t>ワル</t>
    </rPh>
    <rPh sb="81" eb="82">
      <t>アタイ</t>
    </rPh>
    <rPh sb="89" eb="95">
      <t>オスイショリゲンカ</t>
    </rPh>
    <rPh sb="99" eb="103">
      <t>ルイジダンタイ</t>
    </rPh>
    <rPh sb="103" eb="105">
      <t>テイド</t>
    </rPh>
    <rPh sb="106" eb="108">
      <t>ゲンショウ</t>
    </rPh>
    <rPh sb="113" eb="115">
      <t>ヒツヨウ</t>
    </rPh>
    <rPh sb="124" eb="126">
      <t>レイワ</t>
    </rPh>
    <rPh sb="127" eb="129">
      <t>ネンド</t>
    </rPh>
    <rPh sb="131" eb="137">
      <t>コウエイキギョウカイケイ</t>
    </rPh>
    <rPh sb="138" eb="140">
      <t>テキヨウ</t>
    </rPh>
    <rPh sb="145" eb="147">
      <t>シサン</t>
    </rPh>
    <rPh sb="148" eb="149">
      <t>フク</t>
    </rPh>
    <rPh sb="151" eb="155">
      <t>ケイエイジョウキョウ</t>
    </rPh>
    <rPh sb="156" eb="158">
      <t>ハアク</t>
    </rPh>
    <rPh sb="160" eb="162">
      <t>テキセツ</t>
    </rPh>
    <rPh sb="163" eb="167">
      <t>ゲンカケイサン</t>
    </rPh>
    <rPh sb="168" eb="169">
      <t>モト</t>
    </rPh>
    <rPh sb="171" eb="175">
      <t>リョウキンスイジュン</t>
    </rPh>
    <rPh sb="176" eb="178">
      <t>サンシュツ</t>
    </rPh>
    <rPh sb="181" eb="183">
      <t>ジッシ</t>
    </rPh>
    <rPh sb="185" eb="187">
      <t>ヨテイ</t>
    </rPh>
    <phoneticPr fontId="1"/>
  </si>
  <si>
    <r>
      <t xml:space="preserve">【①収益的収支比率】
　一般会計からの繰入金により経常費用の不足分を補っているため100％となっている。
【④企業債残高対事業規模比率】
　地方債償還に要する資金の全額が基準内操出金となるため、一般会計繰入金を充当している。企業債残高については年々減少しているが、今後のストックマネジメント計画に基づく改築更新工事に伴う起債による増加が見込まれる。
【⑤経費回収率】
　接続率が約56%と低迷しており、使用料収入が少ないため、経費回収率が平均値より低い。使用料収入を高めるように経営戦略を改定していく必要がある。
</t>
    </r>
    <r>
      <rPr>
        <sz val="11"/>
        <color auto="1"/>
        <rFont val="ＭＳ ゴシック"/>
      </rPr>
      <t>【⑥汚水処理原価】
　料金徴収及び施設の維持管理の民間委託に係る経費が年々増加していることなどにより汚水処理原価が類似団体と比較して高い。
【⑦施設利用率】
　類似団体と比較して同等の値になっている。
【⑧水洗化率】
　類似団体と比較して低い値となっている。接続率が低いことを反映した結果となっている。</t>
    </r>
    <rPh sb="112" eb="115">
      <t>キギョウサイ</t>
    </rPh>
    <rPh sb="115" eb="117">
      <t>ザンダカ</t>
    </rPh>
    <rPh sb="122" eb="124">
      <t>ネンネン</t>
    </rPh>
    <rPh sb="124" eb="126">
      <t>ゲンショウ</t>
    </rPh>
    <rPh sb="132" eb="134">
      <t>コンゴ</t>
    </rPh>
    <rPh sb="145" eb="147">
      <t>ケイカク</t>
    </rPh>
    <rPh sb="148" eb="149">
      <t>モト</t>
    </rPh>
    <rPh sb="151" eb="155">
      <t>カイチクコウシン</t>
    </rPh>
    <rPh sb="155" eb="157">
      <t>コウジ</t>
    </rPh>
    <rPh sb="158" eb="159">
      <t>トモナ</t>
    </rPh>
    <rPh sb="160" eb="162">
      <t>キサイ</t>
    </rPh>
    <rPh sb="165" eb="167">
      <t>ゾウカ</t>
    </rPh>
    <rPh sb="168" eb="170">
      <t>ミコ</t>
    </rPh>
    <rPh sb="233" eb="234">
      <t>タカ</t>
    </rPh>
    <rPh sb="250" eb="252">
      <t>ヒツヨウ</t>
    </rPh>
    <rPh sb="337" eb="341">
      <t>ルイジダンタイ</t>
    </rPh>
    <rPh sb="342" eb="344">
      <t>ヒカク</t>
    </rPh>
    <rPh sb="346" eb="348">
      <t>ドウトウ</t>
    </rPh>
    <rPh sb="349" eb="350">
      <t>アタイ</t>
    </rPh>
    <rPh sb="367" eb="371">
      <t>ルイジダンタイ</t>
    </rPh>
    <rPh sb="372" eb="374">
      <t>ヒカク</t>
    </rPh>
    <rPh sb="376" eb="377">
      <t>ヒク</t>
    </rPh>
    <rPh sb="378" eb="379">
      <t>アタイ</t>
    </rPh>
    <rPh sb="386" eb="389">
      <t>セツゾクリツ</t>
    </rPh>
    <rPh sb="390" eb="391">
      <t>ヒク</t>
    </rPh>
    <rPh sb="395" eb="397">
      <t>ハンエイ</t>
    </rPh>
    <rPh sb="399" eb="401">
      <t>ケッカ</t>
    </rPh>
    <phoneticPr fontId="1"/>
  </si>
  <si>
    <t>【③管渠改善率】
　令和３年度は管渠の更新・改良・維持工事を実施していない。ストックマネジメント計画に基づく修繕改築を令和５年度から始める予定である。</t>
    <rPh sb="10" eb="12">
      <t>レイワ</t>
    </rPh>
    <rPh sb="13" eb="15">
      <t>ネンド</t>
    </rPh>
    <rPh sb="16" eb="18">
      <t>カンキョ</t>
    </rPh>
    <rPh sb="19" eb="21">
      <t>コウシン</t>
    </rPh>
    <rPh sb="22" eb="24">
      <t>カイリョウ</t>
    </rPh>
    <rPh sb="25" eb="27">
      <t>イジ</t>
    </rPh>
    <rPh sb="27" eb="29">
      <t>コウジ</t>
    </rPh>
    <rPh sb="30" eb="32">
      <t>ジッシ</t>
    </rPh>
    <rPh sb="48" eb="50">
      <t>ケイカク</t>
    </rPh>
    <rPh sb="51" eb="52">
      <t>モト</t>
    </rPh>
    <rPh sb="54" eb="56">
      <t>シュウゼン</t>
    </rPh>
    <rPh sb="56" eb="58">
      <t>カイチク</t>
    </rPh>
    <rPh sb="59" eb="61">
      <t>レイワ</t>
    </rPh>
    <rPh sb="62" eb="64">
      <t>ネンド</t>
    </rPh>
    <rPh sb="66" eb="67">
      <t>ハジ</t>
    </rPh>
    <rPh sb="69" eb="71">
      <t>ヨテイ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</si>
</sst>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quot;-&quot;">
                  <c:v>2.5499999999999998</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0.12</c:v>
                </c:pt>
                <c:pt idx="2">
                  <c:v>0.1</c:v>
                </c:pt>
                <c:pt idx="3">
                  <c:v>0.32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53.54</c:v>
                </c:pt>
                <c:pt idx="1">
                  <c:v>53.44</c:v>
                </c:pt>
                <c:pt idx="2">
                  <c:v>58.54</c:v>
                </c:pt>
                <c:pt idx="3">
                  <c:v>48.18</c:v>
                </c:pt>
                <c:pt idx="4">
                  <c:v>48.84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50.24</c:v>
                </c:pt>
                <c:pt idx="1">
                  <c:v>49.68</c:v>
                </c:pt>
                <c:pt idx="2">
                  <c:v>49.27</c:v>
                </c:pt>
                <c:pt idx="3">
                  <c:v>49.47</c:v>
                </c:pt>
                <c:pt idx="4">
                  <c:v>48.19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52.62</c:v>
                </c:pt>
                <c:pt idx="1">
                  <c:v>53.38</c:v>
                </c:pt>
                <c:pt idx="2">
                  <c:v>53.91</c:v>
                </c:pt>
                <c:pt idx="3">
                  <c:v>54.71</c:v>
                </c:pt>
                <c:pt idx="4">
                  <c:v>55.56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84.17</c:v>
                </c:pt>
                <c:pt idx="1">
                  <c:v>83.35</c:v>
                </c:pt>
                <c:pt idx="2">
                  <c:v>83.16</c:v>
                </c:pt>
                <c:pt idx="3">
                  <c:v>82.06</c:v>
                </c:pt>
                <c:pt idx="4">
                  <c:v>82.26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100.55</c:v>
                </c:pt>
                <c:pt idx="1">
                  <c:v>100.9</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1124.26</c:v>
                </c:pt>
                <c:pt idx="1">
                  <c:v>1048.23</c:v>
                </c:pt>
                <c:pt idx="2">
                  <c:v>1130.42</c:v>
                </c:pt>
                <c:pt idx="3">
                  <c:v>1245.0999999999999</c:v>
                </c:pt>
                <c:pt idx="4">
                  <c:v>1108.8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68.44</c:v>
                </c:pt>
                <c:pt idx="1">
                  <c:v>56.05</c:v>
                </c:pt>
                <c:pt idx="2">
                  <c:v>57.77</c:v>
                </c:pt>
                <c:pt idx="3">
                  <c:v>49.12</c:v>
                </c:pt>
                <c:pt idx="4">
                  <c:v>50.61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80.58</c:v>
                </c:pt>
                <c:pt idx="1">
                  <c:v>78.92</c:v>
                </c:pt>
                <c:pt idx="2">
                  <c:v>74.17</c:v>
                </c:pt>
                <c:pt idx="3">
                  <c:v>79.77</c:v>
                </c:pt>
                <c:pt idx="4">
                  <c:v>79.63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183.1</c:v>
                </c:pt>
                <c:pt idx="1">
                  <c:v>226.53</c:v>
                </c:pt>
                <c:pt idx="2">
                  <c:v>220.61</c:v>
                </c:pt>
                <c:pt idx="3">
                  <c:v>264.27999999999997</c:v>
                </c:pt>
                <c:pt idx="4">
                  <c:v>256.39999999999998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216.21</c:v>
                </c:pt>
                <c:pt idx="1">
                  <c:v>220.31</c:v>
                </c:pt>
                <c:pt idx="2">
                  <c:v>230.95</c:v>
                </c:pt>
                <c:pt idx="3">
                  <c:v>214.56</c:v>
                </c:pt>
                <c:pt idx="4">
                  <c:v>213.66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南伊豆町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7856</v>
      </c>
      <c r="AM8" s="21"/>
      <c r="AN8" s="21"/>
      <c r="AO8" s="21"/>
      <c r="AP8" s="21"/>
      <c r="AQ8" s="21"/>
      <c r="AR8" s="21"/>
      <c r="AS8" s="21"/>
      <c r="AT8" s="7">
        <f>データ!T6</f>
        <v>109.94</v>
      </c>
      <c r="AU8" s="7"/>
      <c r="AV8" s="7"/>
      <c r="AW8" s="7"/>
      <c r="AX8" s="7"/>
      <c r="AY8" s="7"/>
      <c r="AZ8" s="7"/>
      <c r="BA8" s="7"/>
      <c r="BB8" s="7">
        <f>データ!U6</f>
        <v>71.459999999999994</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28.49</v>
      </c>
      <c r="Q10" s="7"/>
      <c r="R10" s="7"/>
      <c r="S10" s="7"/>
      <c r="T10" s="7"/>
      <c r="U10" s="7"/>
      <c r="V10" s="7"/>
      <c r="W10" s="7">
        <f>データ!Q6</f>
        <v>84.83</v>
      </c>
      <c r="X10" s="7"/>
      <c r="Y10" s="7"/>
      <c r="Z10" s="7"/>
      <c r="AA10" s="7"/>
      <c r="AB10" s="7"/>
      <c r="AC10" s="7"/>
      <c r="AD10" s="21">
        <f>データ!R6</f>
        <v>2268</v>
      </c>
      <c r="AE10" s="21"/>
      <c r="AF10" s="21"/>
      <c r="AG10" s="21"/>
      <c r="AH10" s="21"/>
      <c r="AI10" s="21"/>
      <c r="AJ10" s="21"/>
      <c r="AK10" s="2"/>
      <c r="AL10" s="21">
        <f>データ!V6</f>
        <v>2223</v>
      </c>
      <c r="AM10" s="21"/>
      <c r="AN10" s="21"/>
      <c r="AO10" s="21"/>
      <c r="AP10" s="21"/>
      <c r="AQ10" s="21"/>
      <c r="AR10" s="21"/>
      <c r="AS10" s="21"/>
      <c r="AT10" s="7">
        <f>データ!W6</f>
        <v>1.19</v>
      </c>
      <c r="AU10" s="7"/>
      <c r="AV10" s="7"/>
      <c r="AW10" s="7"/>
      <c r="AX10" s="7"/>
      <c r="AY10" s="7"/>
      <c r="AZ10" s="7"/>
      <c r="BA10" s="7"/>
      <c r="BB10" s="7">
        <f>データ!X6</f>
        <v>1868.07</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115</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【669.11】</v>
      </c>
      <c r="I86" s="12" t="str">
        <f>データ!CA6</f>
        <v>【99.73】</v>
      </c>
      <c r="J86" s="12" t="str">
        <f>データ!CL6</f>
        <v>【134.98】</v>
      </c>
      <c r="K86" s="12" t="str">
        <f>データ!CW6</f>
        <v>【59.99】</v>
      </c>
      <c r="L86" s="12" t="str">
        <f>データ!DH6</f>
        <v>【95.72】</v>
      </c>
      <c r="M86" s="12" t="s">
        <v>40</v>
      </c>
      <c r="N86" s="12" t="s">
        <v>40</v>
      </c>
      <c r="O86" s="12" t="str">
        <f>データ!EO6</f>
        <v>【0.24】</v>
      </c>
    </row>
  </sheetData>
  <sheetProtection algorithmName="SHA-512" hashValue="em/1C7dUVn7RyOFt5wet1kE1xGUFHlE00Pven6SwDstvTvYvSC3tuvnXUk8mAd/Hf8fIUHxfgj6I/RJkw4+4Og==" saltValue="V9AVnDs2SGHKXdLCuZI94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58</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33</v>
      </c>
      <c r="C3" s="64" t="s">
        <v>61</v>
      </c>
      <c r="D3" s="64" t="s">
        <v>62</v>
      </c>
      <c r="E3" s="64" t="s">
        <v>4</v>
      </c>
      <c r="F3" s="64" t="s">
        <v>3</v>
      </c>
      <c r="G3" s="64" t="s">
        <v>27</v>
      </c>
      <c r="H3" s="71" t="s">
        <v>57</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63</v>
      </c>
      <c r="B4" s="65"/>
      <c r="C4" s="65"/>
      <c r="D4" s="65"/>
      <c r="E4" s="65"/>
      <c r="F4" s="65"/>
      <c r="G4" s="65"/>
      <c r="H4" s="72"/>
      <c r="I4" s="75"/>
      <c r="J4" s="75"/>
      <c r="K4" s="75"/>
      <c r="L4" s="75"/>
      <c r="M4" s="75"/>
      <c r="N4" s="75"/>
      <c r="O4" s="75"/>
      <c r="P4" s="75"/>
      <c r="Q4" s="75"/>
      <c r="R4" s="75"/>
      <c r="S4" s="75"/>
      <c r="T4" s="75"/>
      <c r="U4" s="75"/>
      <c r="V4" s="75"/>
      <c r="W4" s="75"/>
      <c r="X4" s="80"/>
      <c r="Y4" s="83" t="s">
        <v>26</v>
      </c>
      <c r="Z4" s="83"/>
      <c r="AA4" s="83"/>
      <c r="AB4" s="83"/>
      <c r="AC4" s="83"/>
      <c r="AD4" s="83"/>
      <c r="AE4" s="83"/>
      <c r="AF4" s="83"/>
      <c r="AG4" s="83"/>
      <c r="AH4" s="83"/>
      <c r="AI4" s="83"/>
      <c r="AJ4" s="83" t="s">
        <v>47</v>
      </c>
      <c r="AK4" s="83"/>
      <c r="AL4" s="83"/>
      <c r="AM4" s="83"/>
      <c r="AN4" s="83"/>
      <c r="AO4" s="83"/>
      <c r="AP4" s="83"/>
      <c r="AQ4" s="83"/>
      <c r="AR4" s="83"/>
      <c r="AS4" s="83"/>
      <c r="AT4" s="83"/>
      <c r="AU4" s="83" t="s">
        <v>29</v>
      </c>
      <c r="AV4" s="83"/>
      <c r="AW4" s="83"/>
      <c r="AX4" s="83"/>
      <c r="AY4" s="83"/>
      <c r="AZ4" s="83"/>
      <c r="BA4" s="83"/>
      <c r="BB4" s="83"/>
      <c r="BC4" s="83"/>
      <c r="BD4" s="83"/>
      <c r="BE4" s="83"/>
      <c r="BF4" s="83" t="s">
        <v>65</v>
      </c>
      <c r="BG4" s="83"/>
      <c r="BH4" s="83"/>
      <c r="BI4" s="83"/>
      <c r="BJ4" s="83"/>
      <c r="BK4" s="83"/>
      <c r="BL4" s="83"/>
      <c r="BM4" s="83"/>
      <c r="BN4" s="83"/>
      <c r="BO4" s="83"/>
      <c r="BP4" s="83"/>
      <c r="BQ4" s="83" t="s">
        <v>15</v>
      </c>
      <c r="BR4" s="83"/>
      <c r="BS4" s="83"/>
      <c r="BT4" s="83"/>
      <c r="BU4" s="83"/>
      <c r="BV4" s="83"/>
      <c r="BW4" s="83"/>
      <c r="BX4" s="83"/>
      <c r="BY4" s="83"/>
      <c r="BZ4" s="83"/>
      <c r="CA4" s="83"/>
      <c r="CB4" s="83" t="s">
        <v>64</v>
      </c>
      <c r="CC4" s="83"/>
      <c r="CD4" s="83"/>
      <c r="CE4" s="83"/>
      <c r="CF4" s="83"/>
      <c r="CG4" s="83"/>
      <c r="CH4" s="83"/>
      <c r="CI4" s="83"/>
      <c r="CJ4" s="83"/>
      <c r="CK4" s="83"/>
      <c r="CL4" s="83"/>
      <c r="CM4" s="83" t="s">
        <v>1</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c r="A5" s="62" t="s">
        <v>70</v>
      </c>
      <c r="B5" s="66"/>
      <c r="C5" s="66"/>
      <c r="D5" s="66"/>
      <c r="E5" s="66"/>
      <c r="F5" s="66"/>
      <c r="G5" s="66"/>
      <c r="H5" s="73" t="s">
        <v>60</v>
      </c>
      <c r="I5" s="73" t="s">
        <v>71</v>
      </c>
      <c r="J5" s="73" t="s">
        <v>72</v>
      </c>
      <c r="K5" s="73" t="s">
        <v>73</v>
      </c>
      <c r="L5" s="73" t="s">
        <v>74</v>
      </c>
      <c r="M5" s="73" t="s">
        <v>6</v>
      </c>
      <c r="N5" s="73" t="s">
        <v>75</v>
      </c>
      <c r="O5" s="73" t="s">
        <v>76</v>
      </c>
      <c r="P5" s="73" t="s">
        <v>77</v>
      </c>
      <c r="Q5" s="73" t="s">
        <v>78</v>
      </c>
      <c r="R5" s="73" t="s">
        <v>79</v>
      </c>
      <c r="S5" s="73" t="s">
        <v>80</v>
      </c>
      <c r="T5" s="73" t="s">
        <v>81</v>
      </c>
      <c r="U5" s="73" t="s">
        <v>0</v>
      </c>
      <c r="V5" s="73" t="s">
        <v>82</v>
      </c>
      <c r="W5" s="73" t="s">
        <v>83</v>
      </c>
      <c r="X5" s="73" t="s">
        <v>84</v>
      </c>
      <c r="Y5" s="73" t="s">
        <v>85</v>
      </c>
      <c r="Z5" s="73" t="s">
        <v>86</v>
      </c>
      <c r="AA5" s="73" t="s">
        <v>87</v>
      </c>
      <c r="AB5" s="73" t="s">
        <v>88</v>
      </c>
      <c r="AC5" s="73" t="s">
        <v>89</v>
      </c>
      <c r="AD5" s="73" t="s">
        <v>91</v>
      </c>
      <c r="AE5" s="73" t="s">
        <v>92</v>
      </c>
      <c r="AF5" s="73" t="s">
        <v>93</v>
      </c>
      <c r="AG5" s="73" t="s">
        <v>94</v>
      </c>
      <c r="AH5" s="73" t="s">
        <v>95</v>
      </c>
      <c r="AI5" s="73" t="s">
        <v>46</v>
      </c>
      <c r="AJ5" s="73" t="s">
        <v>85</v>
      </c>
      <c r="AK5" s="73" t="s">
        <v>86</v>
      </c>
      <c r="AL5" s="73" t="s">
        <v>87</v>
      </c>
      <c r="AM5" s="73" t="s">
        <v>88</v>
      </c>
      <c r="AN5" s="73" t="s">
        <v>89</v>
      </c>
      <c r="AO5" s="73" t="s">
        <v>91</v>
      </c>
      <c r="AP5" s="73" t="s">
        <v>92</v>
      </c>
      <c r="AQ5" s="73" t="s">
        <v>93</v>
      </c>
      <c r="AR5" s="73" t="s">
        <v>94</v>
      </c>
      <c r="AS5" s="73" t="s">
        <v>95</v>
      </c>
      <c r="AT5" s="73" t="s">
        <v>90</v>
      </c>
      <c r="AU5" s="73" t="s">
        <v>85</v>
      </c>
      <c r="AV5" s="73" t="s">
        <v>86</v>
      </c>
      <c r="AW5" s="73" t="s">
        <v>87</v>
      </c>
      <c r="AX5" s="73" t="s">
        <v>88</v>
      </c>
      <c r="AY5" s="73" t="s">
        <v>89</v>
      </c>
      <c r="AZ5" s="73" t="s">
        <v>91</v>
      </c>
      <c r="BA5" s="73" t="s">
        <v>92</v>
      </c>
      <c r="BB5" s="73" t="s">
        <v>93</v>
      </c>
      <c r="BC5" s="73" t="s">
        <v>94</v>
      </c>
      <c r="BD5" s="73" t="s">
        <v>95</v>
      </c>
      <c r="BE5" s="73" t="s">
        <v>90</v>
      </c>
      <c r="BF5" s="73" t="s">
        <v>85</v>
      </c>
      <c r="BG5" s="73" t="s">
        <v>86</v>
      </c>
      <c r="BH5" s="73" t="s">
        <v>87</v>
      </c>
      <c r="BI5" s="73" t="s">
        <v>88</v>
      </c>
      <c r="BJ5" s="73" t="s">
        <v>89</v>
      </c>
      <c r="BK5" s="73" t="s">
        <v>91</v>
      </c>
      <c r="BL5" s="73" t="s">
        <v>92</v>
      </c>
      <c r="BM5" s="73" t="s">
        <v>93</v>
      </c>
      <c r="BN5" s="73" t="s">
        <v>94</v>
      </c>
      <c r="BO5" s="73" t="s">
        <v>95</v>
      </c>
      <c r="BP5" s="73" t="s">
        <v>90</v>
      </c>
      <c r="BQ5" s="73" t="s">
        <v>85</v>
      </c>
      <c r="BR5" s="73" t="s">
        <v>86</v>
      </c>
      <c r="BS5" s="73" t="s">
        <v>87</v>
      </c>
      <c r="BT5" s="73" t="s">
        <v>88</v>
      </c>
      <c r="BU5" s="73" t="s">
        <v>89</v>
      </c>
      <c r="BV5" s="73" t="s">
        <v>91</v>
      </c>
      <c r="BW5" s="73" t="s">
        <v>92</v>
      </c>
      <c r="BX5" s="73" t="s">
        <v>93</v>
      </c>
      <c r="BY5" s="73" t="s">
        <v>94</v>
      </c>
      <c r="BZ5" s="73" t="s">
        <v>95</v>
      </c>
      <c r="CA5" s="73" t="s">
        <v>90</v>
      </c>
      <c r="CB5" s="73" t="s">
        <v>85</v>
      </c>
      <c r="CC5" s="73" t="s">
        <v>86</v>
      </c>
      <c r="CD5" s="73" t="s">
        <v>87</v>
      </c>
      <c r="CE5" s="73" t="s">
        <v>88</v>
      </c>
      <c r="CF5" s="73" t="s">
        <v>89</v>
      </c>
      <c r="CG5" s="73" t="s">
        <v>91</v>
      </c>
      <c r="CH5" s="73" t="s">
        <v>92</v>
      </c>
      <c r="CI5" s="73" t="s">
        <v>93</v>
      </c>
      <c r="CJ5" s="73" t="s">
        <v>94</v>
      </c>
      <c r="CK5" s="73" t="s">
        <v>95</v>
      </c>
      <c r="CL5" s="73" t="s">
        <v>90</v>
      </c>
      <c r="CM5" s="73" t="s">
        <v>85</v>
      </c>
      <c r="CN5" s="73" t="s">
        <v>86</v>
      </c>
      <c r="CO5" s="73" t="s">
        <v>87</v>
      </c>
      <c r="CP5" s="73" t="s">
        <v>88</v>
      </c>
      <c r="CQ5" s="73" t="s">
        <v>89</v>
      </c>
      <c r="CR5" s="73" t="s">
        <v>91</v>
      </c>
      <c r="CS5" s="73" t="s">
        <v>92</v>
      </c>
      <c r="CT5" s="73" t="s">
        <v>93</v>
      </c>
      <c r="CU5" s="73" t="s">
        <v>94</v>
      </c>
      <c r="CV5" s="73" t="s">
        <v>95</v>
      </c>
      <c r="CW5" s="73" t="s">
        <v>90</v>
      </c>
      <c r="CX5" s="73" t="s">
        <v>85</v>
      </c>
      <c r="CY5" s="73" t="s">
        <v>86</v>
      </c>
      <c r="CZ5" s="73" t="s">
        <v>87</v>
      </c>
      <c r="DA5" s="73" t="s">
        <v>88</v>
      </c>
      <c r="DB5" s="73" t="s">
        <v>89</v>
      </c>
      <c r="DC5" s="73" t="s">
        <v>91</v>
      </c>
      <c r="DD5" s="73" t="s">
        <v>92</v>
      </c>
      <c r="DE5" s="73" t="s">
        <v>93</v>
      </c>
      <c r="DF5" s="73" t="s">
        <v>94</v>
      </c>
      <c r="DG5" s="73" t="s">
        <v>95</v>
      </c>
      <c r="DH5" s="73" t="s">
        <v>90</v>
      </c>
      <c r="DI5" s="73" t="s">
        <v>85</v>
      </c>
      <c r="DJ5" s="73" t="s">
        <v>86</v>
      </c>
      <c r="DK5" s="73" t="s">
        <v>87</v>
      </c>
      <c r="DL5" s="73" t="s">
        <v>88</v>
      </c>
      <c r="DM5" s="73" t="s">
        <v>89</v>
      </c>
      <c r="DN5" s="73" t="s">
        <v>91</v>
      </c>
      <c r="DO5" s="73" t="s">
        <v>92</v>
      </c>
      <c r="DP5" s="73" t="s">
        <v>93</v>
      </c>
      <c r="DQ5" s="73" t="s">
        <v>94</v>
      </c>
      <c r="DR5" s="73" t="s">
        <v>95</v>
      </c>
      <c r="DS5" s="73" t="s">
        <v>90</v>
      </c>
      <c r="DT5" s="73" t="s">
        <v>85</v>
      </c>
      <c r="DU5" s="73" t="s">
        <v>86</v>
      </c>
      <c r="DV5" s="73" t="s">
        <v>87</v>
      </c>
      <c r="DW5" s="73" t="s">
        <v>88</v>
      </c>
      <c r="DX5" s="73" t="s">
        <v>89</v>
      </c>
      <c r="DY5" s="73" t="s">
        <v>91</v>
      </c>
      <c r="DZ5" s="73" t="s">
        <v>92</v>
      </c>
      <c r="EA5" s="73" t="s">
        <v>93</v>
      </c>
      <c r="EB5" s="73" t="s">
        <v>94</v>
      </c>
      <c r="EC5" s="73" t="s">
        <v>95</v>
      </c>
      <c r="ED5" s="73" t="s">
        <v>90</v>
      </c>
      <c r="EE5" s="73" t="s">
        <v>85</v>
      </c>
      <c r="EF5" s="73" t="s">
        <v>86</v>
      </c>
      <c r="EG5" s="73" t="s">
        <v>87</v>
      </c>
      <c r="EH5" s="73" t="s">
        <v>88</v>
      </c>
      <c r="EI5" s="73" t="s">
        <v>89</v>
      </c>
      <c r="EJ5" s="73" t="s">
        <v>91</v>
      </c>
      <c r="EK5" s="73" t="s">
        <v>92</v>
      </c>
      <c r="EL5" s="73" t="s">
        <v>93</v>
      </c>
      <c r="EM5" s="73" t="s">
        <v>94</v>
      </c>
      <c r="EN5" s="73" t="s">
        <v>95</v>
      </c>
      <c r="EO5" s="73" t="s">
        <v>90</v>
      </c>
    </row>
    <row r="6" spans="1:145" s="61" customFormat="1">
      <c r="A6" s="62" t="s">
        <v>96</v>
      </c>
      <c r="B6" s="67">
        <f t="shared" ref="B6:X6" si="1">B7</f>
        <v>2021</v>
      </c>
      <c r="C6" s="67">
        <f t="shared" si="1"/>
        <v>223042</v>
      </c>
      <c r="D6" s="67">
        <f t="shared" si="1"/>
        <v>47</v>
      </c>
      <c r="E6" s="67">
        <f t="shared" si="1"/>
        <v>17</v>
      </c>
      <c r="F6" s="67">
        <f t="shared" si="1"/>
        <v>1</v>
      </c>
      <c r="G6" s="67">
        <f t="shared" si="1"/>
        <v>0</v>
      </c>
      <c r="H6" s="67" t="str">
        <f t="shared" si="1"/>
        <v>静岡県　南伊豆町</v>
      </c>
      <c r="I6" s="67" t="str">
        <f t="shared" si="1"/>
        <v>法非適用</v>
      </c>
      <c r="J6" s="67" t="str">
        <f t="shared" si="1"/>
        <v>下水道事業</v>
      </c>
      <c r="K6" s="67" t="str">
        <f t="shared" si="1"/>
        <v>公共下水道</v>
      </c>
      <c r="L6" s="67" t="str">
        <f t="shared" si="1"/>
        <v>Cd2</v>
      </c>
      <c r="M6" s="67" t="str">
        <f t="shared" si="1"/>
        <v>非設置</v>
      </c>
      <c r="N6" s="76" t="str">
        <f t="shared" si="1"/>
        <v>-</v>
      </c>
      <c r="O6" s="76" t="str">
        <f t="shared" si="1"/>
        <v>該当数値なし</v>
      </c>
      <c r="P6" s="76">
        <f t="shared" si="1"/>
        <v>28.49</v>
      </c>
      <c r="Q6" s="76">
        <f t="shared" si="1"/>
        <v>84.83</v>
      </c>
      <c r="R6" s="76">
        <f t="shared" si="1"/>
        <v>2268</v>
      </c>
      <c r="S6" s="76">
        <f t="shared" si="1"/>
        <v>7856</v>
      </c>
      <c r="T6" s="76">
        <f t="shared" si="1"/>
        <v>109.94</v>
      </c>
      <c r="U6" s="76">
        <f t="shared" si="1"/>
        <v>71.459999999999994</v>
      </c>
      <c r="V6" s="76">
        <f t="shared" si="1"/>
        <v>2223</v>
      </c>
      <c r="W6" s="76">
        <f t="shared" si="1"/>
        <v>1.19</v>
      </c>
      <c r="X6" s="76">
        <f t="shared" si="1"/>
        <v>1868.07</v>
      </c>
      <c r="Y6" s="84">
        <f t="shared" ref="Y6:AH6" si="2">IF(Y7="",NA(),Y7)</f>
        <v>100.55</v>
      </c>
      <c r="Z6" s="84">
        <f t="shared" si="2"/>
        <v>100.9</v>
      </c>
      <c r="AA6" s="84">
        <f t="shared" si="2"/>
        <v>100</v>
      </c>
      <c r="AB6" s="84">
        <f t="shared" si="2"/>
        <v>100</v>
      </c>
      <c r="AC6" s="84">
        <f t="shared" si="2"/>
        <v>100</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76">
        <f t="shared" ref="BF6:BO6" si="5">IF(BF7="",NA(),BF7)</f>
        <v>0</v>
      </c>
      <c r="BG6" s="76">
        <f t="shared" si="5"/>
        <v>0</v>
      </c>
      <c r="BH6" s="76">
        <f t="shared" si="5"/>
        <v>0</v>
      </c>
      <c r="BI6" s="76">
        <f t="shared" si="5"/>
        <v>0</v>
      </c>
      <c r="BJ6" s="76">
        <f t="shared" si="5"/>
        <v>0</v>
      </c>
      <c r="BK6" s="84">
        <f t="shared" si="5"/>
        <v>1124.26</v>
      </c>
      <c r="BL6" s="84">
        <f t="shared" si="5"/>
        <v>1048.23</v>
      </c>
      <c r="BM6" s="84">
        <f t="shared" si="5"/>
        <v>1130.42</v>
      </c>
      <c r="BN6" s="84">
        <f t="shared" si="5"/>
        <v>1245.0999999999999</v>
      </c>
      <c r="BO6" s="84">
        <f t="shared" si="5"/>
        <v>1108.8</v>
      </c>
      <c r="BP6" s="76" t="str">
        <f>IF(BP7="","",IF(BP7="-","【-】","【"&amp;SUBSTITUTE(TEXT(BP7,"#,##0.00"),"-","△")&amp;"】"))</f>
        <v>【669.11】</v>
      </c>
      <c r="BQ6" s="84">
        <f t="shared" ref="BQ6:BZ6" si="6">IF(BQ7="",NA(),BQ7)</f>
        <v>68.44</v>
      </c>
      <c r="BR6" s="84">
        <f t="shared" si="6"/>
        <v>56.05</v>
      </c>
      <c r="BS6" s="84">
        <f t="shared" si="6"/>
        <v>57.77</v>
      </c>
      <c r="BT6" s="84">
        <f t="shared" si="6"/>
        <v>49.12</v>
      </c>
      <c r="BU6" s="84">
        <f t="shared" si="6"/>
        <v>50.61</v>
      </c>
      <c r="BV6" s="84">
        <f t="shared" si="6"/>
        <v>80.58</v>
      </c>
      <c r="BW6" s="84">
        <f t="shared" si="6"/>
        <v>78.92</v>
      </c>
      <c r="BX6" s="84">
        <f t="shared" si="6"/>
        <v>74.17</v>
      </c>
      <c r="BY6" s="84">
        <f t="shared" si="6"/>
        <v>79.77</v>
      </c>
      <c r="BZ6" s="84">
        <f t="shared" si="6"/>
        <v>79.63</v>
      </c>
      <c r="CA6" s="76" t="str">
        <f>IF(CA7="","",IF(CA7="-","【-】","【"&amp;SUBSTITUTE(TEXT(CA7,"#,##0.00"),"-","△")&amp;"】"))</f>
        <v>【99.73】</v>
      </c>
      <c r="CB6" s="84">
        <f t="shared" ref="CB6:CK6" si="7">IF(CB7="",NA(),CB7)</f>
        <v>183.1</v>
      </c>
      <c r="CC6" s="84">
        <f t="shared" si="7"/>
        <v>226.53</v>
      </c>
      <c r="CD6" s="84">
        <f t="shared" si="7"/>
        <v>220.61</v>
      </c>
      <c r="CE6" s="84">
        <f t="shared" si="7"/>
        <v>264.27999999999997</v>
      </c>
      <c r="CF6" s="84">
        <f t="shared" si="7"/>
        <v>256.39999999999998</v>
      </c>
      <c r="CG6" s="84">
        <f t="shared" si="7"/>
        <v>216.21</v>
      </c>
      <c r="CH6" s="84">
        <f t="shared" si="7"/>
        <v>220.31</v>
      </c>
      <c r="CI6" s="84">
        <f t="shared" si="7"/>
        <v>230.95</v>
      </c>
      <c r="CJ6" s="84">
        <f t="shared" si="7"/>
        <v>214.56</v>
      </c>
      <c r="CK6" s="84">
        <f t="shared" si="7"/>
        <v>213.66</v>
      </c>
      <c r="CL6" s="76" t="str">
        <f>IF(CL7="","",IF(CL7="-","【-】","【"&amp;SUBSTITUTE(TEXT(CL7,"#,##0.00"),"-","△")&amp;"】"))</f>
        <v>【134.98】</v>
      </c>
      <c r="CM6" s="84">
        <f t="shared" ref="CM6:CV6" si="8">IF(CM7="",NA(),CM7)</f>
        <v>53.54</v>
      </c>
      <c r="CN6" s="84">
        <f t="shared" si="8"/>
        <v>53.44</v>
      </c>
      <c r="CO6" s="84">
        <f t="shared" si="8"/>
        <v>58.54</v>
      </c>
      <c r="CP6" s="84">
        <f t="shared" si="8"/>
        <v>48.18</v>
      </c>
      <c r="CQ6" s="84">
        <f t="shared" si="8"/>
        <v>48.84</v>
      </c>
      <c r="CR6" s="84">
        <f t="shared" si="8"/>
        <v>50.24</v>
      </c>
      <c r="CS6" s="84">
        <f t="shared" si="8"/>
        <v>49.68</v>
      </c>
      <c r="CT6" s="84">
        <f t="shared" si="8"/>
        <v>49.27</v>
      </c>
      <c r="CU6" s="84">
        <f t="shared" si="8"/>
        <v>49.47</v>
      </c>
      <c r="CV6" s="84">
        <f t="shared" si="8"/>
        <v>48.19</v>
      </c>
      <c r="CW6" s="76" t="str">
        <f>IF(CW7="","",IF(CW7="-","【-】","【"&amp;SUBSTITUTE(TEXT(CW7,"#,##0.00"),"-","△")&amp;"】"))</f>
        <v>【59.99】</v>
      </c>
      <c r="CX6" s="84">
        <f t="shared" ref="CX6:DG6" si="9">IF(CX7="",NA(),CX7)</f>
        <v>52.62</v>
      </c>
      <c r="CY6" s="84">
        <f t="shared" si="9"/>
        <v>53.38</v>
      </c>
      <c r="CZ6" s="84">
        <f t="shared" si="9"/>
        <v>53.91</v>
      </c>
      <c r="DA6" s="84">
        <f t="shared" si="9"/>
        <v>54.71</v>
      </c>
      <c r="DB6" s="84">
        <f t="shared" si="9"/>
        <v>55.56</v>
      </c>
      <c r="DC6" s="84">
        <f t="shared" si="9"/>
        <v>84.17</v>
      </c>
      <c r="DD6" s="84">
        <f t="shared" si="9"/>
        <v>83.35</v>
      </c>
      <c r="DE6" s="84">
        <f t="shared" si="9"/>
        <v>83.16</v>
      </c>
      <c r="DF6" s="84">
        <f t="shared" si="9"/>
        <v>82.06</v>
      </c>
      <c r="DG6" s="84">
        <f t="shared" si="9"/>
        <v>82.26</v>
      </c>
      <c r="DH6" s="76" t="str">
        <f>IF(DH7="","",IF(DH7="-","【-】","【"&amp;SUBSTITUTE(TEXT(DH7,"#,##0.00"),"-","△")&amp;"】"))</f>
        <v>【95.72】</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76">
        <f t="shared" si="12"/>
        <v>0</v>
      </c>
      <c r="EH6" s="84">
        <f t="shared" si="12"/>
        <v>2.5499999999999998</v>
      </c>
      <c r="EI6" s="76">
        <f t="shared" si="12"/>
        <v>0</v>
      </c>
      <c r="EJ6" s="84">
        <f t="shared" si="12"/>
        <v>0.13</v>
      </c>
      <c r="EK6" s="84">
        <f t="shared" si="12"/>
        <v>0.12</v>
      </c>
      <c r="EL6" s="84">
        <f t="shared" si="12"/>
        <v>0.1</v>
      </c>
      <c r="EM6" s="84">
        <f t="shared" si="12"/>
        <v>0.32</v>
      </c>
      <c r="EN6" s="84">
        <f t="shared" si="12"/>
        <v>0.1</v>
      </c>
      <c r="EO6" s="76" t="str">
        <f>IF(EO7="","",IF(EO7="-","【-】","【"&amp;SUBSTITUTE(TEXT(EO7,"#,##0.00"),"-","△")&amp;"】"))</f>
        <v>【0.24】</v>
      </c>
    </row>
    <row r="7" spans="1:145" s="61" customFormat="1">
      <c r="A7" s="62"/>
      <c r="B7" s="68">
        <v>2021</v>
      </c>
      <c r="C7" s="68">
        <v>223042</v>
      </c>
      <c r="D7" s="68">
        <v>47</v>
      </c>
      <c r="E7" s="68">
        <v>17</v>
      </c>
      <c r="F7" s="68">
        <v>1</v>
      </c>
      <c r="G7" s="68">
        <v>0</v>
      </c>
      <c r="H7" s="68" t="s">
        <v>59</v>
      </c>
      <c r="I7" s="68" t="s">
        <v>97</v>
      </c>
      <c r="J7" s="68" t="s">
        <v>98</v>
      </c>
      <c r="K7" s="68" t="s">
        <v>99</v>
      </c>
      <c r="L7" s="68" t="s">
        <v>100</v>
      </c>
      <c r="M7" s="68" t="s">
        <v>101</v>
      </c>
      <c r="N7" s="77" t="s">
        <v>40</v>
      </c>
      <c r="O7" s="77" t="s">
        <v>102</v>
      </c>
      <c r="P7" s="77">
        <v>28.49</v>
      </c>
      <c r="Q7" s="77">
        <v>84.83</v>
      </c>
      <c r="R7" s="77">
        <v>2268</v>
      </c>
      <c r="S7" s="77">
        <v>7856</v>
      </c>
      <c r="T7" s="77">
        <v>109.94</v>
      </c>
      <c r="U7" s="77">
        <v>71.459999999999994</v>
      </c>
      <c r="V7" s="77">
        <v>2223</v>
      </c>
      <c r="W7" s="77">
        <v>1.19</v>
      </c>
      <c r="X7" s="77">
        <v>1868.07</v>
      </c>
      <c r="Y7" s="77">
        <v>100.55</v>
      </c>
      <c r="Z7" s="77">
        <v>100.9</v>
      </c>
      <c r="AA7" s="77">
        <v>100</v>
      </c>
      <c r="AB7" s="77">
        <v>100</v>
      </c>
      <c r="AC7" s="77">
        <v>100</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0</v>
      </c>
      <c r="BG7" s="77">
        <v>0</v>
      </c>
      <c r="BH7" s="77">
        <v>0</v>
      </c>
      <c r="BI7" s="77">
        <v>0</v>
      </c>
      <c r="BJ7" s="77">
        <v>0</v>
      </c>
      <c r="BK7" s="77">
        <v>1124.26</v>
      </c>
      <c r="BL7" s="77">
        <v>1048.23</v>
      </c>
      <c r="BM7" s="77">
        <v>1130.42</v>
      </c>
      <c r="BN7" s="77">
        <v>1245.0999999999999</v>
      </c>
      <c r="BO7" s="77">
        <v>1108.8</v>
      </c>
      <c r="BP7" s="77">
        <v>669.11</v>
      </c>
      <c r="BQ7" s="77">
        <v>68.44</v>
      </c>
      <c r="BR7" s="77">
        <v>56.05</v>
      </c>
      <c r="BS7" s="77">
        <v>57.77</v>
      </c>
      <c r="BT7" s="77">
        <v>49.12</v>
      </c>
      <c r="BU7" s="77">
        <v>50.61</v>
      </c>
      <c r="BV7" s="77">
        <v>80.58</v>
      </c>
      <c r="BW7" s="77">
        <v>78.92</v>
      </c>
      <c r="BX7" s="77">
        <v>74.17</v>
      </c>
      <c r="BY7" s="77">
        <v>79.77</v>
      </c>
      <c r="BZ7" s="77">
        <v>79.63</v>
      </c>
      <c r="CA7" s="77">
        <v>99.73</v>
      </c>
      <c r="CB7" s="77">
        <v>183.1</v>
      </c>
      <c r="CC7" s="77">
        <v>226.53</v>
      </c>
      <c r="CD7" s="77">
        <v>220.61</v>
      </c>
      <c r="CE7" s="77">
        <v>264.27999999999997</v>
      </c>
      <c r="CF7" s="77">
        <v>256.39999999999998</v>
      </c>
      <c r="CG7" s="77">
        <v>216.21</v>
      </c>
      <c r="CH7" s="77">
        <v>220.31</v>
      </c>
      <c r="CI7" s="77">
        <v>230.95</v>
      </c>
      <c r="CJ7" s="77">
        <v>214.56</v>
      </c>
      <c r="CK7" s="77">
        <v>213.66</v>
      </c>
      <c r="CL7" s="77">
        <v>134.97999999999999</v>
      </c>
      <c r="CM7" s="77">
        <v>53.54</v>
      </c>
      <c r="CN7" s="77">
        <v>53.44</v>
      </c>
      <c r="CO7" s="77">
        <v>58.54</v>
      </c>
      <c r="CP7" s="77">
        <v>48.18</v>
      </c>
      <c r="CQ7" s="77">
        <v>48.84</v>
      </c>
      <c r="CR7" s="77">
        <v>50.24</v>
      </c>
      <c r="CS7" s="77">
        <v>49.68</v>
      </c>
      <c r="CT7" s="77">
        <v>49.27</v>
      </c>
      <c r="CU7" s="77">
        <v>49.47</v>
      </c>
      <c r="CV7" s="77">
        <v>48.19</v>
      </c>
      <c r="CW7" s="77">
        <v>59.99</v>
      </c>
      <c r="CX7" s="77">
        <v>52.62</v>
      </c>
      <c r="CY7" s="77">
        <v>53.38</v>
      </c>
      <c r="CZ7" s="77">
        <v>53.91</v>
      </c>
      <c r="DA7" s="77">
        <v>54.71</v>
      </c>
      <c r="DB7" s="77">
        <v>55.56</v>
      </c>
      <c r="DC7" s="77">
        <v>84.17</v>
      </c>
      <c r="DD7" s="77">
        <v>83.35</v>
      </c>
      <c r="DE7" s="77">
        <v>83.16</v>
      </c>
      <c r="DF7" s="77">
        <v>82.06</v>
      </c>
      <c r="DG7" s="77">
        <v>82.26</v>
      </c>
      <c r="DH7" s="77">
        <v>95.72</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0</v>
      </c>
      <c r="EH7" s="77">
        <v>2.5499999999999998</v>
      </c>
      <c r="EI7" s="77">
        <v>0</v>
      </c>
      <c r="EJ7" s="77">
        <v>0.13</v>
      </c>
      <c r="EK7" s="77">
        <v>0.12</v>
      </c>
      <c r="EL7" s="77">
        <v>0.1</v>
      </c>
      <c r="EM7" s="77">
        <v>0.32</v>
      </c>
      <c r="EN7" s="77">
        <v>0.1</v>
      </c>
      <c r="EO7" s="77">
        <v>0.24</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2023-01-26T00:18:46Z</cp:lastPrinted>
  <dcterms:created xsi:type="dcterms:W3CDTF">2023-01-12T23:53:33Z</dcterms:created>
  <dcterms:modified xsi:type="dcterms:W3CDTF">2023-02-15T07:00:57Z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2023-02-15T07:00:57Z</vt:filetime>
  </property>
</Properties>
</file>