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eA2mU5Ac3FbF1IPdHMPoZhW1w1tWV+gB/SgdmX1ZjEiQW4eEFAenLtrafBeWBcudaOAER+Mzj8vBQXXdkHFvA==" workbookSaltValue="tefu+NClDaRJmFKi5HkohA==" workbookSpinCount="100000"/>
  <bookViews>
    <workbookView xWindow="-120" yWindow="-120" windowWidth="19440" windowHeight="1500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<sst xmlns="http://schemas.openxmlformats.org/spreadsheetml/2006/main" xmlns:r="http://schemas.openxmlformats.org/officeDocument/2006/relationships" count="112" uniqueCount="112">
  <si>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</si>
  <si>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</si>
  <si>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</si>
  <si>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</si>
  <si>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</si>
  <si>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</si>
  <si>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</si>
  <si>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</si>
  <si>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</si>
  <si>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</si>
  <si>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</si>
  <si>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</si>
  <si>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</si>
  <si>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</si>
  <si>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</si>
  <si>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</si>
  <si>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</si>
  <si>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</si>
  <si>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</si>
  <si>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</si>
  <si>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</si>
  <si>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</si>
  <si>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</si>
  <si>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</si>
  <si>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</si>
  <si>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</si>
  <si>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</si>
  <si>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</si>
  <si>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</si>
  <si>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</si>
  <si>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</si>
  <si>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</si>
  <si>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</si>
  <si>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</si>
  <si>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</si>
  <si>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</si>
  <si>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</si>
  <si>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</si>
  <si>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</si>
  <si>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</si>
  <si>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</si>
  <si>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</si>
  <si>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</si>
  <si>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</si>
  <si>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</si>
  <si>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</si>
  <si>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</si>
  <si>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</si>
  <si>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</si>
  <si>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</si>
  <si>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</si>
  <si>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</si>
  <si>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</si>
  <si>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</si>
  <si>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</si>
  <si>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</si>
  <si>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</si>
  <si>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</si>
  <si>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</si>
  <si>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</si>
  <si>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</si>
  <si>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</si>
  <si>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</si>
  <si>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</si>
  <si>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</si>
  <si>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</si>
  <si>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</si>
  <si>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</si>
  <si>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</si>
  <si>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</si>
  <si>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</si>
  <si>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</si>
  <si>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</si>
  <si>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</si>
  <si>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</si>
  <si>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</si>
  <si>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</si>
  <si>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</si>
  <si>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</si>
  <si>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</si>
  <si>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</si>
  <si>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</si>
  <si>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</si>
  <si>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</si>
  <si>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</si>
  <si>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</si>
  <si>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</si>
  <si>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</si>
  <si>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</si>
  <si>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</si>
  <si>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</si>
  <si>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</si>
  <si>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</si>
  <si>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東伊豆町</t>
  </si>
  <si>
    <t>法適用</t>
  </si>
  <si>
    <t>水道事業</t>
  </si>
  <si>
    <t>末端給水事業</t>
  </si>
  <si>
    <t>経常収支比率は１００％を上回りはしたが、その比率は年々減少傾にある。施設・管路の老朽化率が年々増加し、対応が必要である。施設整備計画に沿って施設・管路の更新を計画的に進めることや、更新にあわせて省エネ施設への転換、ダウンサイジングによる将来にかかるコスト削減を図り、健全で効率的な経営を実現していくことが重要である。人口減少による水道料金収入の減少と更新需要の増加という経費の増大の中、中長期的な視点に立った経営戦略が重要であり、適切な資産管理を実施しながら料金体系の見直しなど経営基盤の強化にも取り組み、健全な経営に努めていく。</t>
  </si>
  <si>
    <t>A7</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</si>
  <si>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</si>
  <si>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</si>
  <si>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</si>
  <si>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</si>
  <si>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</si>
  <si>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</si>
  <si>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</si>
  <si>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</si>
  <si>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</si>
  <si>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</si>
  <si>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</si>
  <si>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「①有形固定資産減価償却率」「②管路経年化率」ともに類似団体平均を上回り、施設の更新・管路の更新が遅れている。
「③管路更新率」は本年度類似団体平均値を大きく下回った。施設・管路の更新が遅れていることから、更新費用の確保や施設整備計画に沿って計画的に更新していく必要がある。</t>
  </si>
  <si>
    <t xml:space="preserve">「①経常収支比率」は、引き続き新型コロナウイルス感染症の影響により、観光業への水需要が低迷したままである。令和４年２月以降ウクライナ戦争からの円安・原材料高による電気料金の高騰により経費が大幅に増大し、今後も厳しい経営状況が続くと思われる。料金体系の見直しなども含め経営改善にむけた施策が必要である。
「②累積欠損金比率」は、令和３年度においても黒字が確保されたため発生していない。
「③流動比率」は、新規企業債の発行抑制と過去に借り入れた企業債の償還費が以後逓減していくため、今後は比率の改善が見込まれる。
「④企業債残高対給水収益比率」は、新規発行を抑制していることから類似団体平均を下回っている。
「⑤料金回収率」は、主要産業である観光業の低迷による収益の減少と、維持管理費の費用増加により比率が１００％を下回る状況が続いているが、１００％を上まわるよう経費削減や水道料金の回収に今後も努めていく。
「⑥給水原価」は類似団体平均を下回っているが、今後電気料金の高騰が見込まれるため、給水原価の上昇が見込まれる。
「⑦施設利用率」は、観光を主産業としたわが町は、定住人口に加え交流客等の水需要にも対応した施設規模となっている。将来定住人口の減少と景気低迷の影響で観光客が減少すると見込まれる。施設のダウンサイジング等を進めていく必要がある。
「⑧有収率」は、漏水箇所の探知を継続的に行っていった結果有収率の改善はみられた。今後も漏水箇所の発見や、老朽化した施設の更新を計画的に行う。
</t>
    <rPh sb="28" eb="30">
      <t>エイキョウ</t>
    </rPh>
    <rPh sb="34" eb="37">
      <t>カンコウギョウ</t>
    </rPh>
    <rPh sb="312" eb="316">
      <t>シュヨウサンギョウ</t>
    </rPh>
    <rPh sb="319" eb="322">
      <t>カンコウギョウ</t>
    </rPh>
    <rPh sb="323" eb="325">
      <t>テイメイ</t>
    </rPh>
    <rPh sb="328" eb="330">
      <t>シュウエキ</t>
    </rPh>
    <rPh sb="331" eb="333">
      <t>ゲンショウ</t>
    </rPh>
    <rPh sb="335" eb="340">
      <t>イジカンリヒ</t>
    </rPh>
    <rPh sb="341" eb="343">
      <t>ヒヨウ</t>
    </rPh>
    <rPh sb="343" eb="345">
      <t>ゾウカ</t>
    </rPh>
    <rPh sb="348" eb="350">
      <t>ヒリツ</t>
    </rPh>
    <rPh sb="356" eb="358">
      <t>シタマワ</t>
    </rPh>
    <rPh sb="359" eb="361">
      <t>ジョウキョウ</t>
    </rPh>
    <rPh sb="362" eb="363">
      <t>ツヅ</t>
    </rPh>
    <rPh sb="374" eb="375">
      <t>ウワ</t>
    </rPh>
    <rPh sb="396" eb="397">
      <t>ツト</t>
    </rPh>
    <rPh sb="426" eb="428">
      <t>コンゴ</t>
    </rPh>
    <rPh sb="500" eb="502">
      <t>タイオウ</t>
    </rPh>
    <rPh sb="515" eb="517">
      <t>ショウライ</t>
    </rPh>
    <rPh sb="559" eb="560">
      <t>ナド</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</si>
</sst>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Ｐ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0" fillId="0" borderId="4"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0" fillId="0" borderId="0" xfId="0" applyFont="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0" fillId="0" borderId="11" xfId="0" applyFont="1" applyBorder="1" applyAlignment="1" applyProtection="1">
      <alignment horizontal="left" vertical="top" wrapText="1"/>
      <protection locked="0"/>
    </xf>
    <xf numFmtId="0" fontId="0"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0.4</c:v>
                </c:pt>
                <c:pt idx="1">
                  <c:v>0.32</c:v>
                </c:pt>
                <c:pt idx="2">
                  <c:v>0.71</c:v>
                </c:pt>
                <c:pt idx="3">
                  <c:v>0.48</c:v>
                </c:pt>
                <c:pt idx="4">
                  <c:v>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0.39</c:v>
                </c:pt>
                <c:pt idx="1">
                  <c:v>0.43</c:v>
                </c:pt>
                <c:pt idx="2">
                  <c:v>0.42</c:v>
                </c:pt>
                <c:pt idx="3">
                  <c:v>0.44</c:v>
                </c:pt>
                <c:pt idx="4">
                  <c:v>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39.44</c:v>
                </c:pt>
                <c:pt idx="1">
                  <c:v>39.369999999999997</c:v>
                </c:pt>
                <c:pt idx="2">
                  <c:v>38.200000000000003</c:v>
                </c:pt>
                <c:pt idx="3">
                  <c:v>35.799999999999997</c:v>
                </c:pt>
                <c:pt idx="4">
                  <c:v>32.369999999999997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55.88</c:v>
                </c:pt>
                <c:pt idx="1">
                  <c:v>55.22</c:v>
                </c:pt>
                <c:pt idx="2">
                  <c:v>54.05</c:v>
                </c:pt>
                <c:pt idx="3">
                  <c:v>54.43</c:v>
                </c:pt>
                <c:pt idx="4">
                  <c:v>53.87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67.459999999999994</c:v>
                </c:pt>
                <c:pt idx="1">
                  <c:v>66.91</c:v>
                </c:pt>
                <c:pt idx="2">
                  <c:v>66.34</c:v>
                </c:pt>
                <c:pt idx="3">
                  <c:v>67.77</c:v>
                </c:pt>
                <c:pt idx="4">
                  <c:v>73.64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109.8</c:v>
                </c:pt>
                <c:pt idx="1">
                  <c:v>107.71</c:v>
                </c:pt>
                <c:pt idx="2">
                  <c:v>103.48</c:v>
                </c:pt>
                <c:pt idx="3">
                  <c:v>101.05</c:v>
                </c:pt>
                <c:pt idx="4">
                  <c:v>100.28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110.02</c:v>
                </c:pt>
                <c:pt idx="1">
                  <c:v>108.76</c:v>
                </c:pt>
                <c:pt idx="2">
                  <c:v>108.46</c:v>
                </c:pt>
                <c:pt idx="3">
                  <c:v>109.02</c:v>
                </c:pt>
                <c:pt idx="4">
                  <c:v>107.81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61.85</c:v>
                </c:pt>
                <c:pt idx="1">
                  <c:v>63.18</c:v>
                </c:pt>
                <c:pt idx="2">
                  <c:v>64.260000000000005</c:v>
                </c:pt>
                <c:pt idx="3">
                  <c:v>65.58</c:v>
                </c:pt>
                <c:pt idx="4">
                  <c:v>66.92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46.61</c:v>
                </c:pt>
                <c:pt idx="1">
                  <c:v>47.97</c:v>
                </c:pt>
                <c:pt idx="2">
                  <c:v>49.12</c:v>
                </c:pt>
                <c:pt idx="3">
                  <c:v>49.39</c:v>
                </c:pt>
                <c:pt idx="4">
                  <c:v>50.75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33.51</c:v>
                </c:pt>
                <c:pt idx="1">
                  <c:v>34.450000000000003</c:v>
                </c:pt>
                <c:pt idx="2">
                  <c:v>37.119999999999997</c:v>
                </c:pt>
                <c:pt idx="3">
                  <c:v>38.369999999999997</c:v>
                </c:pt>
                <c:pt idx="4">
                  <c:v>41.09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10.84</c:v>
                </c:pt>
                <c:pt idx="1">
                  <c:v>15.33</c:v>
                </c:pt>
                <c:pt idx="2">
                  <c:v>16.760000000000002</c:v>
                </c:pt>
                <c:pt idx="3">
                  <c:v>18.57</c:v>
                </c:pt>
                <c:pt idx="4">
                  <c:v>21.14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7.31</c:v>
                </c:pt>
                <c:pt idx="1">
                  <c:v>7.48</c:v>
                </c:pt>
                <c:pt idx="2">
                  <c:v>11.94</c:v>
                </c:pt>
                <c:pt idx="3">
                  <c:v>11</c:v>
                </c:pt>
                <c:pt idx="4">
                  <c:v>8.86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726.9</c:v>
                </c:pt>
                <c:pt idx="1">
                  <c:v>719.49</c:v>
                </c:pt>
                <c:pt idx="2">
                  <c:v>668.21</c:v>
                </c:pt>
                <c:pt idx="3">
                  <c:v>555.49</c:v>
                </c:pt>
                <c:pt idx="4">
                  <c:v>540.37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355.27</c:v>
                </c:pt>
                <c:pt idx="1">
                  <c:v>359.7</c:v>
                </c:pt>
                <c:pt idx="2">
                  <c:v>362.93</c:v>
                </c:pt>
                <c:pt idx="3">
                  <c:v>371.81</c:v>
                </c:pt>
                <c:pt idx="4">
                  <c:v>384.23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231.77</c:v>
                </c:pt>
                <c:pt idx="1">
                  <c:v>210.93</c:v>
                </c:pt>
                <c:pt idx="2">
                  <c:v>192.26</c:v>
                </c:pt>
                <c:pt idx="3">
                  <c:v>173.78</c:v>
                </c:pt>
                <c:pt idx="4">
                  <c:v>150.05000000000001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458.27</c:v>
                </c:pt>
                <c:pt idx="1">
                  <c:v>447.01</c:v>
                </c:pt>
                <c:pt idx="2">
                  <c:v>439.05</c:v>
                </c:pt>
                <c:pt idx="3">
                  <c:v>465.85</c:v>
                </c:pt>
                <c:pt idx="4">
                  <c:v>439.43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108.76</c:v>
                </c:pt>
                <c:pt idx="1">
                  <c:v>106.72</c:v>
                </c:pt>
                <c:pt idx="2">
                  <c:v>102.39</c:v>
                </c:pt>
                <c:pt idx="3">
                  <c:v>99.93</c:v>
                </c:pt>
                <c:pt idx="4">
                  <c:v>98.67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96.77</c:v>
                </c:pt>
                <c:pt idx="1">
                  <c:v>95.81</c:v>
                </c:pt>
                <c:pt idx="2">
                  <c:v>95.26</c:v>
                </c:pt>
                <c:pt idx="3">
                  <c:v>92.39</c:v>
                </c:pt>
                <c:pt idx="4">
                  <c:v>94.41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147.13999999999999</c:v>
                </c:pt>
                <c:pt idx="1">
                  <c:v>149.77000000000001</c:v>
                </c:pt>
                <c:pt idx="2">
                  <c:v>157.31</c:v>
                </c:pt>
                <c:pt idx="3">
                  <c:v>162.18</c:v>
                </c:pt>
                <c:pt idx="4">
                  <c:v>163.66999999999999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187.18</c:v>
                </c:pt>
                <c:pt idx="1">
                  <c:v>189.58</c:v>
                </c:pt>
                <c:pt idx="2">
                  <c:v>192.82</c:v>
                </c:pt>
                <c:pt idx="3">
                  <c:v>192.98</c:v>
                </c:pt>
                <c:pt idx="4">
                  <c:v>192.13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東伊豆町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A7</v>
      </c>
      <c r="X8" s="26"/>
      <c r="Y8" s="26"/>
      <c r="Z8" s="26"/>
      <c r="AA8" s="26"/>
      <c r="AB8" s="26"/>
      <c r="AC8" s="26"/>
      <c r="AD8" s="26" t="str">
        <f>データ!$M$6</f>
        <v>非設置</v>
      </c>
      <c r="AE8" s="26"/>
      <c r="AF8" s="26"/>
      <c r="AG8" s="26"/>
      <c r="AH8" s="26"/>
      <c r="AI8" s="26"/>
      <c r="AJ8" s="26"/>
      <c r="AK8" s="2"/>
      <c r="AL8" s="29">
        <f>データ!$R$6</f>
        <v>11657</v>
      </c>
      <c r="AM8" s="29"/>
      <c r="AN8" s="29"/>
      <c r="AO8" s="29"/>
      <c r="AP8" s="29"/>
      <c r="AQ8" s="29"/>
      <c r="AR8" s="29"/>
      <c r="AS8" s="29"/>
      <c r="AT8" s="7">
        <f>データ!$S$6</f>
        <v>77.81</v>
      </c>
      <c r="AU8" s="15"/>
      <c r="AV8" s="15"/>
      <c r="AW8" s="15"/>
      <c r="AX8" s="15"/>
      <c r="AY8" s="15"/>
      <c r="AZ8" s="15"/>
      <c r="BA8" s="15"/>
      <c r="BB8" s="27">
        <f>データ!$T$6</f>
        <v>149.81</v>
      </c>
      <c r="BC8" s="27"/>
      <c r="BD8" s="27"/>
      <c r="BE8" s="27"/>
      <c r="BF8" s="27"/>
      <c r="BG8" s="27"/>
      <c r="BH8" s="27"/>
      <c r="BI8" s="27"/>
      <c r="BJ8" s="3"/>
      <c r="BK8" s="3"/>
      <c r="BL8" s="36" t="s">
        <v>12</v>
      </c>
      <c r="BM8" s="47"/>
      <c r="BN8" s="55" t="s">
        <v>21</v>
      </c>
      <c r="BO8" s="55"/>
      <c r="BP8" s="55"/>
      <c r="BQ8" s="55"/>
      <c r="BR8" s="55"/>
      <c r="BS8" s="55"/>
      <c r="BT8" s="55"/>
      <c r="BU8" s="55"/>
      <c r="BV8" s="55"/>
      <c r="BW8" s="55"/>
      <c r="BX8" s="55"/>
      <c r="BY8" s="59"/>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16</v>
      </c>
      <c r="BC9" s="25"/>
      <c r="BD9" s="25"/>
      <c r="BE9" s="25"/>
      <c r="BF9" s="25"/>
      <c r="BG9" s="25"/>
      <c r="BH9" s="25"/>
      <c r="BI9" s="25"/>
      <c r="BJ9" s="3"/>
      <c r="BK9" s="3"/>
      <c r="BL9" s="37" t="s">
        <v>32</v>
      </c>
      <c r="BM9" s="48"/>
      <c r="BN9" s="56" t="s">
        <v>34</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87.13</v>
      </c>
      <c r="J10" s="15"/>
      <c r="K10" s="15"/>
      <c r="L10" s="15"/>
      <c r="M10" s="15"/>
      <c r="N10" s="15"/>
      <c r="O10" s="24"/>
      <c r="P10" s="27">
        <f>データ!$P$6</f>
        <v>97.5</v>
      </c>
      <c r="Q10" s="27"/>
      <c r="R10" s="27"/>
      <c r="S10" s="27"/>
      <c r="T10" s="27"/>
      <c r="U10" s="27"/>
      <c r="V10" s="27"/>
      <c r="W10" s="29">
        <f>データ!$Q$6</f>
        <v>2849</v>
      </c>
      <c r="X10" s="29"/>
      <c r="Y10" s="29"/>
      <c r="Z10" s="29"/>
      <c r="AA10" s="29"/>
      <c r="AB10" s="29"/>
      <c r="AC10" s="29"/>
      <c r="AD10" s="2"/>
      <c r="AE10" s="2"/>
      <c r="AF10" s="2"/>
      <c r="AG10" s="2"/>
      <c r="AH10" s="2"/>
      <c r="AI10" s="2"/>
      <c r="AJ10" s="2"/>
      <c r="AK10" s="2"/>
      <c r="AL10" s="29">
        <f>データ!$U$6</f>
        <v>11274</v>
      </c>
      <c r="AM10" s="29"/>
      <c r="AN10" s="29"/>
      <c r="AO10" s="29"/>
      <c r="AP10" s="29"/>
      <c r="AQ10" s="29"/>
      <c r="AR10" s="29"/>
      <c r="AS10" s="29"/>
      <c r="AT10" s="7">
        <f>データ!$V$6</f>
        <v>16.22</v>
      </c>
      <c r="AU10" s="15"/>
      <c r="AV10" s="15"/>
      <c r="AW10" s="15"/>
      <c r="AX10" s="15"/>
      <c r="AY10" s="15"/>
      <c r="AZ10" s="15"/>
      <c r="BA10" s="15"/>
      <c r="BB10" s="27">
        <f>データ!$W$6</f>
        <v>695.07</v>
      </c>
      <c r="BC10" s="27"/>
      <c r="BD10" s="27"/>
      <c r="BE10" s="27"/>
      <c r="BF10" s="27"/>
      <c r="BG10" s="27"/>
      <c r="BH10" s="27"/>
      <c r="BI10" s="27"/>
      <c r="BJ10" s="2"/>
      <c r="BK10" s="2"/>
      <c r="BL10" s="38" t="s">
        <v>36</v>
      </c>
      <c r="BM10" s="49"/>
      <c r="BN10" s="57" t="s">
        <v>4</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110</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97</v>
      </c>
      <c r="BM66" s="53"/>
      <c r="BN66" s="53"/>
      <c r="BO66" s="53"/>
      <c r="BP66" s="53"/>
      <c r="BQ66" s="53"/>
      <c r="BR66" s="53"/>
      <c r="BS66" s="53"/>
      <c r="BT66" s="53"/>
      <c r="BU66" s="53"/>
      <c r="BV66" s="53"/>
      <c r="BW66" s="53"/>
      <c r="BX66" s="53"/>
      <c r="BY66" s="53"/>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3"/>
      <c r="BN67" s="53"/>
      <c r="BO67" s="53"/>
      <c r="BP67" s="53"/>
      <c r="BQ67" s="53"/>
      <c r="BR67" s="53"/>
      <c r="BS67" s="53"/>
      <c r="BT67" s="53"/>
      <c r="BU67" s="53"/>
      <c r="BV67" s="53"/>
      <c r="BW67" s="53"/>
      <c r="BX67" s="53"/>
      <c r="BY67" s="53"/>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3"/>
      <c r="BN68" s="53"/>
      <c r="BO68" s="53"/>
      <c r="BP68" s="53"/>
      <c r="BQ68" s="53"/>
      <c r="BR68" s="53"/>
      <c r="BS68" s="53"/>
      <c r="BT68" s="53"/>
      <c r="BU68" s="53"/>
      <c r="BV68" s="53"/>
      <c r="BW68" s="53"/>
      <c r="BX68" s="53"/>
      <c r="BY68" s="53"/>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3"/>
      <c r="BN69" s="53"/>
      <c r="BO69" s="53"/>
      <c r="BP69" s="53"/>
      <c r="BQ69" s="53"/>
      <c r="BR69" s="53"/>
      <c r="BS69" s="53"/>
      <c r="BT69" s="53"/>
      <c r="BU69" s="53"/>
      <c r="BV69" s="53"/>
      <c r="BW69" s="53"/>
      <c r="BX69" s="53"/>
      <c r="BY69" s="53"/>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3"/>
      <c r="BN70" s="53"/>
      <c r="BO70" s="53"/>
      <c r="BP70" s="53"/>
      <c r="BQ70" s="53"/>
      <c r="BR70" s="53"/>
      <c r="BS70" s="53"/>
      <c r="BT70" s="53"/>
      <c r="BU70" s="53"/>
      <c r="BV70" s="53"/>
      <c r="BW70" s="53"/>
      <c r="BX70" s="53"/>
      <c r="BY70" s="53"/>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3"/>
      <c r="BN71" s="53"/>
      <c r="BO71" s="53"/>
      <c r="BP71" s="53"/>
      <c r="BQ71" s="53"/>
      <c r="BR71" s="53"/>
      <c r="BS71" s="53"/>
      <c r="BT71" s="53"/>
      <c r="BU71" s="53"/>
      <c r="BV71" s="53"/>
      <c r="BW71" s="53"/>
      <c r="BX71" s="53"/>
      <c r="BY71" s="53"/>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3"/>
      <c r="BN72" s="53"/>
      <c r="BO72" s="53"/>
      <c r="BP72" s="53"/>
      <c r="BQ72" s="53"/>
      <c r="BR72" s="53"/>
      <c r="BS72" s="53"/>
      <c r="BT72" s="53"/>
      <c r="BU72" s="53"/>
      <c r="BV72" s="53"/>
      <c r="BW72" s="53"/>
      <c r="BX72" s="53"/>
      <c r="BY72" s="53"/>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3"/>
      <c r="BN73" s="53"/>
      <c r="BO73" s="53"/>
      <c r="BP73" s="53"/>
      <c r="BQ73" s="53"/>
      <c r="BR73" s="53"/>
      <c r="BS73" s="53"/>
      <c r="BT73" s="53"/>
      <c r="BU73" s="53"/>
      <c r="BV73" s="53"/>
      <c r="BW73" s="53"/>
      <c r="BX73" s="53"/>
      <c r="BY73" s="53"/>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3"/>
      <c r="BN74" s="53"/>
      <c r="BO74" s="53"/>
      <c r="BP74" s="53"/>
      <c r="BQ74" s="53"/>
      <c r="BR74" s="53"/>
      <c r="BS74" s="53"/>
      <c r="BT74" s="53"/>
      <c r="BU74" s="53"/>
      <c r="BV74" s="53"/>
      <c r="BW74" s="53"/>
      <c r="BX74" s="53"/>
      <c r="BY74" s="53"/>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3"/>
      <c r="BN75" s="53"/>
      <c r="BO75" s="53"/>
      <c r="BP75" s="53"/>
      <c r="BQ75" s="53"/>
      <c r="BR75" s="53"/>
      <c r="BS75" s="53"/>
      <c r="BT75" s="53"/>
      <c r="BU75" s="53"/>
      <c r="BV75" s="53"/>
      <c r="BW75" s="53"/>
      <c r="BX75" s="53"/>
      <c r="BY75" s="53"/>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3"/>
      <c r="BN76" s="53"/>
      <c r="BO76" s="53"/>
      <c r="BP76" s="53"/>
      <c r="BQ76" s="53"/>
      <c r="BR76" s="53"/>
      <c r="BS76" s="53"/>
      <c r="BT76" s="53"/>
      <c r="BU76" s="53"/>
      <c r="BV76" s="53"/>
      <c r="BW76" s="53"/>
      <c r="BX76" s="53"/>
      <c r="BY76" s="53"/>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3"/>
      <c r="BN77" s="53"/>
      <c r="BO77" s="53"/>
      <c r="BP77" s="53"/>
      <c r="BQ77" s="53"/>
      <c r="BR77" s="53"/>
      <c r="BS77" s="53"/>
      <c r="BT77" s="53"/>
      <c r="BU77" s="53"/>
      <c r="BV77" s="53"/>
      <c r="BW77" s="53"/>
      <c r="BX77" s="53"/>
      <c r="BY77" s="53"/>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3"/>
      <c r="BN78" s="53"/>
      <c r="BO78" s="53"/>
      <c r="BP78" s="53"/>
      <c r="BQ78" s="53"/>
      <c r="BR78" s="53"/>
      <c r="BS78" s="53"/>
      <c r="BT78" s="53"/>
      <c r="BU78" s="53"/>
      <c r="BV78" s="53"/>
      <c r="BW78" s="53"/>
      <c r="BX78" s="53"/>
      <c r="BY78" s="53"/>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3"/>
      <c r="BN79" s="53"/>
      <c r="BO79" s="53"/>
      <c r="BP79" s="53"/>
      <c r="BQ79" s="53"/>
      <c r="BR79" s="53"/>
      <c r="BS79" s="53"/>
      <c r="BT79" s="53"/>
      <c r="BU79" s="53"/>
      <c r="BV79" s="53"/>
      <c r="BW79" s="53"/>
      <c r="BX79" s="53"/>
      <c r="BY79" s="53"/>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3"/>
      <c r="BN80" s="53"/>
      <c r="BO80" s="53"/>
      <c r="BP80" s="53"/>
      <c r="BQ80" s="53"/>
      <c r="BR80" s="53"/>
      <c r="BS80" s="53"/>
      <c r="BT80" s="53"/>
      <c r="BU80" s="53"/>
      <c r="BV80" s="53"/>
      <c r="BW80" s="53"/>
      <c r="BX80" s="53"/>
      <c r="BY80" s="53"/>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3"/>
      <c r="BN81" s="53"/>
      <c r="BO81" s="53"/>
      <c r="BP81" s="53"/>
      <c r="BQ81" s="53"/>
      <c r="BR81" s="53"/>
      <c r="BS81" s="53"/>
      <c r="BT81" s="53"/>
      <c r="BU81" s="53"/>
      <c r="BV81" s="53"/>
      <c r="BW81" s="53"/>
      <c r="BX81" s="53"/>
      <c r="BY81" s="53"/>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43</v>
      </c>
      <c r="C84" s="12"/>
      <c r="D84" s="12"/>
      <c r="E84" s="12" t="s">
        <v>45</v>
      </c>
      <c r="F84" s="12" t="s">
        <v>47</v>
      </c>
      <c r="G84" s="12" t="s">
        <v>48</v>
      </c>
      <c r="H84" s="12" t="s">
        <v>41</v>
      </c>
      <c r="I84" s="12" t="s">
        <v>8</v>
      </c>
      <c r="J84" s="12" t="s">
        <v>29</v>
      </c>
      <c r="K84" s="12" t="s">
        <v>49</v>
      </c>
      <c r="L84" s="12" t="s">
        <v>51</v>
      </c>
      <c r="M84" s="12" t="s">
        <v>33</v>
      </c>
      <c r="N84" s="12" t="s">
        <v>53</v>
      </c>
      <c r="O84" s="12" t="s">
        <v>55</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U0wfrap4nXfUbw8iq3JxFszKJhIDRxZ/IaN4/+jaN2SLWeDC8wk0l3gacYejqeH6AHXc3+7PFnDtm7HyBd22A==" saltValue="0wA83rbMh1tGv7A+vha7z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7"/>
      <c r="F1" s="77"/>
      <c r="G1" s="77"/>
      <c r="H1" s="77"/>
      <c r="I1" s="77"/>
      <c r="J1" s="77"/>
      <c r="K1" s="77"/>
      <c r="L1" s="77"/>
      <c r="M1" s="77"/>
      <c r="N1" s="77"/>
      <c r="O1" s="77"/>
      <c r="P1" s="77"/>
      <c r="Q1" s="77"/>
      <c r="R1" s="77"/>
      <c r="S1" s="77"/>
      <c r="T1" s="77"/>
      <c r="U1" s="77"/>
      <c r="V1" s="77"/>
      <c r="W1" s="77"/>
      <c r="X1" s="77">
        <v>1</v>
      </c>
      <c r="Y1" s="77">
        <v>1</v>
      </c>
      <c r="Z1" s="77">
        <v>1</v>
      </c>
      <c r="AA1" s="77">
        <v>1</v>
      </c>
      <c r="AB1" s="77">
        <v>1</v>
      </c>
      <c r="AC1" s="77">
        <v>1</v>
      </c>
      <c r="AD1" s="77">
        <v>1</v>
      </c>
      <c r="AE1" s="77">
        <v>1</v>
      </c>
      <c r="AF1" s="77">
        <v>1</v>
      </c>
      <c r="AG1" s="77">
        <v>1</v>
      </c>
      <c r="AH1" s="77"/>
      <c r="AI1" s="77">
        <v>1</v>
      </c>
      <c r="AJ1" s="77">
        <v>1</v>
      </c>
      <c r="AK1" s="77">
        <v>1</v>
      </c>
      <c r="AL1" s="77">
        <v>1</v>
      </c>
      <c r="AM1" s="77">
        <v>1</v>
      </c>
      <c r="AN1" s="77">
        <v>1</v>
      </c>
      <c r="AO1" s="77">
        <v>1</v>
      </c>
      <c r="AP1" s="77">
        <v>1</v>
      </c>
      <c r="AQ1" s="77">
        <v>1</v>
      </c>
      <c r="AR1" s="77">
        <v>1</v>
      </c>
      <c r="AS1" s="77"/>
      <c r="AT1" s="77">
        <v>1</v>
      </c>
      <c r="AU1" s="77">
        <v>1</v>
      </c>
      <c r="AV1" s="77">
        <v>1</v>
      </c>
      <c r="AW1" s="77">
        <v>1</v>
      </c>
      <c r="AX1" s="77">
        <v>1</v>
      </c>
      <c r="AY1" s="77">
        <v>1</v>
      </c>
      <c r="AZ1" s="77">
        <v>1</v>
      </c>
      <c r="BA1" s="77">
        <v>1</v>
      </c>
      <c r="BB1" s="77">
        <v>1</v>
      </c>
      <c r="BC1" s="77">
        <v>1</v>
      </c>
      <c r="BD1" s="77"/>
      <c r="BE1" s="77">
        <v>1</v>
      </c>
      <c r="BF1" s="77">
        <v>1</v>
      </c>
      <c r="BG1" s="77">
        <v>1</v>
      </c>
      <c r="BH1" s="77">
        <v>1</v>
      </c>
      <c r="BI1" s="77">
        <v>1</v>
      </c>
      <c r="BJ1" s="77">
        <v>1</v>
      </c>
      <c r="BK1" s="77">
        <v>1</v>
      </c>
      <c r="BL1" s="77">
        <v>1</v>
      </c>
      <c r="BM1" s="77">
        <v>1</v>
      </c>
      <c r="BN1" s="77">
        <v>1</v>
      </c>
      <c r="BO1" s="77"/>
      <c r="BP1" s="77">
        <v>1</v>
      </c>
      <c r="BQ1" s="77">
        <v>1</v>
      </c>
      <c r="BR1" s="77">
        <v>1</v>
      </c>
      <c r="BS1" s="77">
        <v>1</v>
      </c>
      <c r="BT1" s="77">
        <v>1</v>
      </c>
      <c r="BU1" s="77">
        <v>1</v>
      </c>
      <c r="BV1" s="77">
        <v>1</v>
      </c>
      <c r="BW1" s="77">
        <v>1</v>
      </c>
      <c r="BX1" s="77">
        <v>1</v>
      </c>
      <c r="BY1" s="77">
        <v>1</v>
      </c>
      <c r="BZ1" s="77"/>
      <c r="CA1" s="77">
        <v>1</v>
      </c>
      <c r="CB1" s="77">
        <v>1</v>
      </c>
      <c r="CC1" s="77">
        <v>1</v>
      </c>
      <c r="CD1" s="77">
        <v>1</v>
      </c>
      <c r="CE1" s="77">
        <v>1</v>
      </c>
      <c r="CF1" s="77">
        <v>1</v>
      </c>
      <c r="CG1" s="77">
        <v>1</v>
      </c>
      <c r="CH1" s="77">
        <v>1</v>
      </c>
      <c r="CI1" s="77">
        <v>1</v>
      </c>
      <c r="CJ1" s="77">
        <v>1</v>
      </c>
      <c r="CK1" s="77"/>
      <c r="CL1" s="77">
        <v>1</v>
      </c>
      <c r="CM1" s="77">
        <v>1</v>
      </c>
      <c r="CN1" s="77">
        <v>1</v>
      </c>
      <c r="CO1" s="77">
        <v>1</v>
      </c>
      <c r="CP1" s="77">
        <v>1</v>
      </c>
      <c r="CQ1" s="77">
        <v>1</v>
      </c>
      <c r="CR1" s="77">
        <v>1</v>
      </c>
      <c r="CS1" s="77">
        <v>1</v>
      </c>
      <c r="CT1" s="77">
        <v>1</v>
      </c>
      <c r="CU1" s="77">
        <v>1</v>
      </c>
      <c r="CV1" s="77"/>
      <c r="CW1" s="77">
        <v>1</v>
      </c>
      <c r="CX1" s="77">
        <v>1</v>
      </c>
      <c r="CY1" s="77">
        <v>1</v>
      </c>
      <c r="CZ1" s="77">
        <v>1</v>
      </c>
      <c r="DA1" s="77">
        <v>1</v>
      </c>
      <c r="DB1" s="77">
        <v>1</v>
      </c>
      <c r="DC1" s="77">
        <v>1</v>
      </c>
      <c r="DD1" s="77">
        <v>1</v>
      </c>
      <c r="DE1" s="77">
        <v>1</v>
      </c>
      <c r="DF1" s="77">
        <v>1</v>
      </c>
      <c r="DG1" s="77"/>
      <c r="DH1" s="77">
        <v>1</v>
      </c>
      <c r="DI1" s="77">
        <v>1</v>
      </c>
      <c r="DJ1" s="77">
        <v>1</v>
      </c>
      <c r="DK1" s="77">
        <v>1</v>
      </c>
      <c r="DL1" s="77">
        <v>1</v>
      </c>
      <c r="DM1" s="77">
        <v>1</v>
      </c>
      <c r="DN1" s="77">
        <v>1</v>
      </c>
      <c r="DO1" s="77">
        <v>1</v>
      </c>
      <c r="DP1" s="77">
        <v>1</v>
      </c>
      <c r="DQ1" s="77">
        <v>1</v>
      </c>
      <c r="DR1" s="77"/>
      <c r="DS1" s="77">
        <v>1</v>
      </c>
      <c r="DT1" s="77">
        <v>1</v>
      </c>
      <c r="DU1" s="77">
        <v>1</v>
      </c>
      <c r="DV1" s="77">
        <v>1</v>
      </c>
      <c r="DW1" s="77">
        <v>1</v>
      </c>
      <c r="DX1" s="77">
        <v>1</v>
      </c>
      <c r="DY1" s="77">
        <v>1</v>
      </c>
      <c r="DZ1" s="77">
        <v>1</v>
      </c>
      <c r="EA1" s="77">
        <v>1</v>
      </c>
      <c r="EB1" s="77">
        <v>1</v>
      </c>
      <c r="EC1" s="77"/>
      <c r="ED1" s="77">
        <v>1</v>
      </c>
      <c r="EE1" s="77">
        <v>1</v>
      </c>
      <c r="EF1" s="77">
        <v>1</v>
      </c>
      <c r="EG1" s="77">
        <v>1</v>
      </c>
      <c r="EH1" s="77">
        <v>1</v>
      </c>
      <c r="EI1" s="77">
        <v>1</v>
      </c>
      <c r="EJ1" s="77">
        <v>1</v>
      </c>
      <c r="EK1" s="77">
        <v>1</v>
      </c>
      <c r="EL1" s="77">
        <v>1</v>
      </c>
      <c r="EM1" s="77">
        <v>1</v>
      </c>
      <c r="EN1" s="77"/>
    </row>
    <row r="2" spans="1:144">
      <c r="A2" s="68" t="s">
        <v>56</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20</v>
      </c>
      <c r="B3" s="70" t="s">
        <v>50</v>
      </c>
      <c r="C3" s="70" t="s">
        <v>58</v>
      </c>
      <c r="D3" s="70" t="s">
        <v>59</v>
      </c>
      <c r="E3" s="70" t="s">
        <v>3</v>
      </c>
      <c r="F3" s="70" t="s">
        <v>2</v>
      </c>
      <c r="G3" s="70" t="s">
        <v>25</v>
      </c>
      <c r="H3" s="78" t="s">
        <v>30</v>
      </c>
      <c r="I3" s="81"/>
      <c r="J3" s="81"/>
      <c r="K3" s="81"/>
      <c r="L3" s="81"/>
      <c r="M3" s="81"/>
      <c r="N3" s="81"/>
      <c r="O3" s="81"/>
      <c r="P3" s="81"/>
      <c r="Q3" s="81"/>
      <c r="R3" s="81"/>
      <c r="S3" s="81"/>
      <c r="T3" s="81"/>
      <c r="U3" s="81"/>
      <c r="V3" s="81"/>
      <c r="W3" s="85"/>
      <c r="X3" s="87" t="s">
        <v>54</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10</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68" t="s">
        <v>60</v>
      </c>
      <c r="B4" s="71"/>
      <c r="C4" s="71"/>
      <c r="D4" s="71"/>
      <c r="E4" s="71"/>
      <c r="F4" s="71"/>
      <c r="G4" s="71"/>
      <c r="H4" s="79"/>
      <c r="I4" s="82"/>
      <c r="J4" s="82"/>
      <c r="K4" s="82"/>
      <c r="L4" s="82"/>
      <c r="M4" s="82"/>
      <c r="N4" s="82"/>
      <c r="O4" s="82"/>
      <c r="P4" s="82"/>
      <c r="Q4" s="82"/>
      <c r="R4" s="82"/>
      <c r="S4" s="82"/>
      <c r="T4" s="82"/>
      <c r="U4" s="82"/>
      <c r="V4" s="82"/>
      <c r="W4" s="86"/>
      <c r="X4" s="88" t="s">
        <v>52</v>
      </c>
      <c r="Y4" s="88"/>
      <c r="Z4" s="88"/>
      <c r="AA4" s="88"/>
      <c r="AB4" s="88"/>
      <c r="AC4" s="88"/>
      <c r="AD4" s="88"/>
      <c r="AE4" s="88"/>
      <c r="AF4" s="88"/>
      <c r="AG4" s="88"/>
      <c r="AH4" s="88"/>
      <c r="AI4" s="88" t="s">
        <v>44</v>
      </c>
      <c r="AJ4" s="88"/>
      <c r="AK4" s="88"/>
      <c r="AL4" s="88"/>
      <c r="AM4" s="88"/>
      <c r="AN4" s="88"/>
      <c r="AO4" s="88"/>
      <c r="AP4" s="88"/>
      <c r="AQ4" s="88"/>
      <c r="AR4" s="88"/>
      <c r="AS4" s="88"/>
      <c r="AT4" s="88" t="s">
        <v>38</v>
      </c>
      <c r="AU4" s="88"/>
      <c r="AV4" s="88"/>
      <c r="AW4" s="88"/>
      <c r="AX4" s="88"/>
      <c r="AY4" s="88"/>
      <c r="AZ4" s="88"/>
      <c r="BA4" s="88"/>
      <c r="BB4" s="88"/>
      <c r="BC4" s="88"/>
      <c r="BD4" s="88"/>
      <c r="BE4" s="88" t="s">
        <v>62</v>
      </c>
      <c r="BF4" s="88"/>
      <c r="BG4" s="88"/>
      <c r="BH4" s="88"/>
      <c r="BI4" s="88"/>
      <c r="BJ4" s="88"/>
      <c r="BK4" s="88"/>
      <c r="BL4" s="88"/>
      <c r="BM4" s="88"/>
      <c r="BN4" s="88"/>
      <c r="BO4" s="88"/>
      <c r="BP4" s="88" t="s">
        <v>35</v>
      </c>
      <c r="BQ4" s="88"/>
      <c r="BR4" s="88"/>
      <c r="BS4" s="88"/>
      <c r="BT4" s="88"/>
      <c r="BU4" s="88"/>
      <c r="BV4" s="88"/>
      <c r="BW4" s="88"/>
      <c r="BX4" s="88"/>
      <c r="BY4" s="88"/>
      <c r="BZ4" s="88"/>
      <c r="CA4" s="88" t="s">
        <v>63</v>
      </c>
      <c r="CB4" s="88"/>
      <c r="CC4" s="88"/>
      <c r="CD4" s="88"/>
      <c r="CE4" s="88"/>
      <c r="CF4" s="88"/>
      <c r="CG4" s="88"/>
      <c r="CH4" s="88"/>
      <c r="CI4" s="88"/>
      <c r="CJ4" s="88"/>
      <c r="CK4" s="88"/>
      <c r="CL4" s="88" t="s">
        <v>65</v>
      </c>
      <c r="CM4" s="88"/>
      <c r="CN4" s="88"/>
      <c r="CO4" s="88"/>
      <c r="CP4" s="88"/>
      <c r="CQ4" s="88"/>
      <c r="CR4" s="88"/>
      <c r="CS4" s="88"/>
      <c r="CT4" s="88"/>
      <c r="CU4" s="88"/>
      <c r="CV4" s="88"/>
      <c r="CW4" s="88" t="s">
        <v>66</v>
      </c>
      <c r="CX4" s="88"/>
      <c r="CY4" s="88"/>
      <c r="CZ4" s="88"/>
      <c r="DA4" s="88"/>
      <c r="DB4" s="88"/>
      <c r="DC4" s="88"/>
      <c r="DD4" s="88"/>
      <c r="DE4" s="88"/>
      <c r="DF4" s="88"/>
      <c r="DG4" s="88"/>
      <c r="DH4" s="88" t="s">
        <v>67</v>
      </c>
      <c r="DI4" s="88"/>
      <c r="DJ4" s="88"/>
      <c r="DK4" s="88"/>
      <c r="DL4" s="88"/>
      <c r="DM4" s="88"/>
      <c r="DN4" s="88"/>
      <c r="DO4" s="88"/>
      <c r="DP4" s="88"/>
      <c r="DQ4" s="88"/>
      <c r="DR4" s="88"/>
      <c r="DS4" s="88" t="s">
        <v>61</v>
      </c>
      <c r="DT4" s="88"/>
      <c r="DU4" s="88"/>
      <c r="DV4" s="88"/>
      <c r="DW4" s="88"/>
      <c r="DX4" s="88"/>
      <c r="DY4" s="88"/>
      <c r="DZ4" s="88"/>
      <c r="EA4" s="88"/>
      <c r="EB4" s="88"/>
      <c r="EC4" s="88"/>
      <c r="ED4" s="88" t="s">
        <v>68</v>
      </c>
      <c r="EE4" s="88"/>
      <c r="EF4" s="88"/>
      <c r="EG4" s="88"/>
      <c r="EH4" s="88"/>
      <c r="EI4" s="88"/>
      <c r="EJ4" s="88"/>
      <c r="EK4" s="88"/>
      <c r="EL4" s="88"/>
      <c r="EM4" s="88"/>
      <c r="EN4" s="88"/>
    </row>
    <row r="5" spans="1:144">
      <c r="A5" s="68" t="s">
        <v>28</v>
      </c>
      <c r="B5" s="72"/>
      <c r="C5" s="72"/>
      <c r="D5" s="72"/>
      <c r="E5" s="72"/>
      <c r="F5" s="72"/>
      <c r="G5" s="72"/>
      <c r="H5" s="80" t="s">
        <v>57</v>
      </c>
      <c r="I5" s="80" t="s">
        <v>69</v>
      </c>
      <c r="J5" s="80" t="s">
        <v>70</v>
      </c>
      <c r="K5" s="80" t="s">
        <v>71</v>
      </c>
      <c r="L5" s="80" t="s">
        <v>72</v>
      </c>
      <c r="M5" s="80" t="s">
        <v>5</v>
      </c>
      <c r="N5" s="80" t="s">
        <v>73</v>
      </c>
      <c r="O5" s="80" t="s">
        <v>74</v>
      </c>
      <c r="P5" s="80" t="s">
        <v>75</v>
      </c>
      <c r="Q5" s="80" t="s">
        <v>76</v>
      </c>
      <c r="R5" s="80" t="s">
        <v>77</v>
      </c>
      <c r="S5" s="80" t="s">
        <v>78</v>
      </c>
      <c r="T5" s="80" t="s">
        <v>64</v>
      </c>
      <c r="U5" s="80" t="s">
        <v>79</v>
      </c>
      <c r="V5" s="80" t="s">
        <v>80</v>
      </c>
      <c r="W5" s="80" t="s">
        <v>81</v>
      </c>
      <c r="X5" s="80" t="s">
        <v>82</v>
      </c>
      <c r="Y5" s="80" t="s">
        <v>83</v>
      </c>
      <c r="Z5" s="80" t="s">
        <v>84</v>
      </c>
      <c r="AA5" s="80" t="s">
        <v>0</v>
      </c>
      <c r="AB5" s="80" t="s">
        <v>85</v>
      </c>
      <c r="AC5" s="80" t="s">
        <v>87</v>
      </c>
      <c r="AD5" s="80" t="s">
        <v>88</v>
      </c>
      <c r="AE5" s="80" t="s">
        <v>89</v>
      </c>
      <c r="AF5" s="80" t="s">
        <v>90</v>
      </c>
      <c r="AG5" s="80" t="s">
        <v>91</v>
      </c>
      <c r="AH5" s="80" t="s">
        <v>43</v>
      </c>
      <c r="AI5" s="80" t="s">
        <v>82</v>
      </c>
      <c r="AJ5" s="80" t="s">
        <v>83</v>
      </c>
      <c r="AK5" s="80" t="s">
        <v>84</v>
      </c>
      <c r="AL5" s="80" t="s">
        <v>0</v>
      </c>
      <c r="AM5" s="80" t="s">
        <v>85</v>
      </c>
      <c r="AN5" s="80" t="s">
        <v>87</v>
      </c>
      <c r="AO5" s="80" t="s">
        <v>88</v>
      </c>
      <c r="AP5" s="80" t="s">
        <v>89</v>
      </c>
      <c r="AQ5" s="80" t="s">
        <v>90</v>
      </c>
      <c r="AR5" s="80" t="s">
        <v>91</v>
      </c>
      <c r="AS5" s="80" t="s">
        <v>86</v>
      </c>
      <c r="AT5" s="80" t="s">
        <v>82</v>
      </c>
      <c r="AU5" s="80" t="s">
        <v>83</v>
      </c>
      <c r="AV5" s="80" t="s">
        <v>84</v>
      </c>
      <c r="AW5" s="80" t="s">
        <v>0</v>
      </c>
      <c r="AX5" s="80" t="s">
        <v>85</v>
      </c>
      <c r="AY5" s="80" t="s">
        <v>87</v>
      </c>
      <c r="AZ5" s="80" t="s">
        <v>88</v>
      </c>
      <c r="BA5" s="80" t="s">
        <v>89</v>
      </c>
      <c r="BB5" s="80" t="s">
        <v>90</v>
      </c>
      <c r="BC5" s="80" t="s">
        <v>91</v>
      </c>
      <c r="BD5" s="80" t="s">
        <v>86</v>
      </c>
      <c r="BE5" s="80" t="s">
        <v>82</v>
      </c>
      <c r="BF5" s="80" t="s">
        <v>83</v>
      </c>
      <c r="BG5" s="80" t="s">
        <v>84</v>
      </c>
      <c r="BH5" s="80" t="s">
        <v>0</v>
      </c>
      <c r="BI5" s="80" t="s">
        <v>85</v>
      </c>
      <c r="BJ5" s="80" t="s">
        <v>87</v>
      </c>
      <c r="BK5" s="80" t="s">
        <v>88</v>
      </c>
      <c r="BL5" s="80" t="s">
        <v>89</v>
      </c>
      <c r="BM5" s="80" t="s">
        <v>90</v>
      </c>
      <c r="BN5" s="80" t="s">
        <v>91</v>
      </c>
      <c r="BO5" s="80" t="s">
        <v>86</v>
      </c>
      <c r="BP5" s="80" t="s">
        <v>82</v>
      </c>
      <c r="BQ5" s="80" t="s">
        <v>83</v>
      </c>
      <c r="BR5" s="80" t="s">
        <v>84</v>
      </c>
      <c r="BS5" s="80" t="s">
        <v>0</v>
      </c>
      <c r="BT5" s="80" t="s">
        <v>85</v>
      </c>
      <c r="BU5" s="80" t="s">
        <v>87</v>
      </c>
      <c r="BV5" s="80" t="s">
        <v>88</v>
      </c>
      <c r="BW5" s="80" t="s">
        <v>89</v>
      </c>
      <c r="BX5" s="80" t="s">
        <v>90</v>
      </c>
      <c r="BY5" s="80" t="s">
        <v>91</v>
      </c>
      <c r="BZ5" s="80" t="s">
        <v>86</v>
      </c>
      <c r="CA5" s="80" t="s">
        <v>82</v>
      </c>
      <c r="CB5" s="80" t="s">
        <v>83</v>
      </c>
      <c r="CC5" s="80" t="s">
        <v>84</v>
      </c>
      <c r="CD5" s="80" t="s">
        <v>0</v>
      </c>
      <c r="CE5" s="80" t="s">
        <v>85</v>
      </c>
      <c r="CF5" s="80" t="s">
        <v>87</v>
      </c>
      <c r="CG5" s="80" t="s">
        <v>88</v>
      </c>
      <c r="CH5" s="80" t="s">
        <v>89</v>
      </c>
      <c r="CI5" s="80" t="s">
        <v>90</v>
      </c>
      <c r="CJ5" s="80" t="s">
        <v>91</v>
      </c>
      <c r="CK5" s="80" t="s">
        <v>86</v>
      </c>
      <c r="CL5" s="80" t="s">
        <v>82</v>
      </c>
      <c r="CM5" s="80" t="s">
        <v>83</v>
      </c>
      <c r="CN5" s="80" t="s">
        <v>84</v>
      </c>
      <c r="CO5" s="80" t="s">
        <v>0</v>
      </c>
      <c r="CP5" s="80" t="s">
        <v>85</v>
      </c>
      <c r="CQ5" s="80" t="s">
        <v>87</v>
      </c>
      <c r="CR5" s="80" t="s">
        <v>88</v>
      </c>
      <c r="CS5" s="80" t="s">
        <v>89</v>
      </c>
      <c r="CT5" s="80" t="s">
        <v>90</v>
      </c>
      <c r="CU5" s="80" t="s">
        <v>91</v>
      </c>
      <c r="CV5" s="80" t="s">
        <v>86</v>
      </c>
      <c r="CW5" s="80" t="s">
        <v>82</v>
      </c>
      <c r="CX5" s="80" t="s">
        <v>83</v>
      </c>
      <c r="CY5" s="80" t="s">
        <v>84</v>
      </c>
      <c r="CZ5" s="80" t="s">
        <v>0</v>
      </c>
      <c r="DA5" s="80" t="s">
        <v>85</v>
      </c>
      <c r="DB5" s="80" t="s">
        <v>87</v>
      </c>
      <c r="DC5" s="80" t="s">
        <v>88</v>
      </c>
      <c r="DD5" s="80" t="s">
        <v>89</v>
      </c>
      <c r="DE5" s="80" t="s">
        <v>90</v>
      </c>
      <c r="DF5" s="80" t="s">
        <v>91</v>
      </c>
      <c r="DG5" s="80" t="s">
        <v>86</v>
      </c>
      <c r="DH5" s="80" t="s">
        <v>82</v>
      </c>
      <c r="DI5" s="80" t="s">
        <v>83</v>
      </c>
      <c r="DJ5" s="80" t="s">
        <v>84</v>
      </c>
      <c r="DK5" s="80" t="s">
        <v>0</v>
      </c>
      <c r="DL5" s="80" t="s">
        <v>85</v>
      </c>
      <c r="DM5" s="80" t="s">
        <v>87</v>
      </c>
      <c r="DN5" s="80" t="s">
        <v>88</v>
      </c>
      <c r="DO5" s="80" t="s">
        <v>89</v>
      </c>
      <c r="DP5" s="80" t="s">
        <v>90</v>
      </c>
      <c r="DQ5" s="80" t="s">
        <v>91</v>
      </c>
      <c r="DR5" s="80" t="s">
        <v>86</v>
      </c>
      <c r="DS5" s="80" t="s">
        <v>82</v>
      </c>
      <c r="DT5" s="80" t="s">
        <v>83</v>
      </c>
      <c r="DU5" s="80" t="s">
        <v>84</v>
      </c>
      <c r="DV5" s="80" t="s">
        <v>0</v>
      </c>
      <c r="DW5" s="80" t="s">
        <v>85</v>
      </c>
      <c r="DX5" s="80" t="s">
        <v>87</v>
      </c>
      <c r="DY5" s="80" t="s">
        <v>88</v>
      </c>
      <c r="DZ5" s="80" t="s">
        <v>89</v>
      </c>
      <c r="EA5" s="80" t="s">
        <v>90</v>
      </c>
      <c r="EB5" s="80" t="s">
        <v>91</v>
      </c>
      <c r="EC5" s="80" t="s">
        <v>86</v>
      </c>
      <c r="ED5" s="80" t="s">
        <v>82</v>
      </c>
      <c r="EE5" s="80" t="s">
        <v>83</v>
      </c>
      <c r="EF5" s="80" t="s">
        <v>84</v>
      </c>
      <c r="EG5" s="80" t="s">
        <v>0</v>
      </c>
      <c r="EH5" s="80" t="s">
        <v>85</v>
      </c>
      <c r="EI5" s="80" t="s">
        <v>87</v>
      </c>
      <c r="EJ5" s="80" t="s">
        <v>88</v>
      </c>
      <c r="EK5" s="80" t="s">
        <v>89</v>
      </c>
      <c r="EL5" s="80" t="s">
        <v>90</v>
      </c>
      <c r="EM5" s="80" t="s">
        <v>91</v>
      </c>
      <c r="EN5" s="80" t="s">
        <v>86</v>
      </c>
    </row>
    <row r="6" spans="1:144" s="67" customFormat="1">
      <c r="A6" s="68" t="s">
        <v>92</v>
      </c>
      <c r="B6" s="73">
        <f t="shared" ref="B6:W6" si="1">B7</f>
        <v>2021</v>
      </c>
      <c r="C6" s="73">
        <f t="shared" si="1"/>
        <v>223018</v>
      </c>
      <c r="D6" s="73">
        <f t="shared" si="1"/>
        <v>46</v>
      </c>
      <c r="E6" s="73">
        <f t="shared" si="1"/>
        <v>1</v>
      </c>
      <c r="F6" s="73">
        <f t="shared" si="1"/>
        <v>0</v>
      </c>
      <c r="G6" s="73">
        <f t="shared" si="1"/>
        <v>1</v>
      </c>
      <c r="H6" s="73" t="str">
        <f t="shared" si="1"/>
        <v>静岡県　東伊豆町</v>
      </c>
      <c r="I6" s="73" t="str">
        <f t="shared" si="1"/>
        <v>法適用</v>
      </c>
      <c r="J6" s="73" t="str">
        <f t="shared" si="1"/>
        <v>水道事業</v>
      </c>
      <c r="K6" s="73" t="str">
        <f t="shared" si="1"/>
        <v>末端給水事業</v>
      </c>
      <c r="L6" s="73" t="str">
        <f t="shared" si="1"/>
        <v>A7</v>
      </c>
      <c r="M6" s="73" t="str">
        <f t="shared" si="1"/>
        <v>非設置</v>
      </c>
      <c r="N6" s="83" t="str">
        <f t="shared" si="1"/>
        <v>-</v>
      </c>
      <c r="O6" s="83">
        <f t="shared" si="1"/>
        <v>87.13</v>
      </c>
      <c r="P6" s="83">
        <f t="shared" si="1"/>
        <v>97.5</v>
      </c>
      <c r="Q6" s="83">
        <f t="shared" si="1"/>
        <v>2849</v>
      </c>
      <c r="R6" s="83">
        <f t="shared" si="1"/>
        <v>11657</v>
      </c>
      <c r="S6" s="83">
        <f t="shared" si="1"/>
        <v>77.81</v>
      </c>
      <c r="T6" s="83">
        <f t="shared" si="1"/>
        <v>149.81</v>
      </c>
      <c r="U6" s="83">
        <f t="shared" si="1"/>
        <v>11274</v>
      </c>
      <c r="V6" s="83">
        <f t="shared" si="1"/>
        <v>16.22</v>
      </c>
      <c r="W6" s="83">
        <f t="shared" si="1"/>
        <v>695.07</v>
      </c>
      <c r="X6" s="89">
        <f t="shared" ref="X6:AG6" si="2">IF(X7="",NA(),X7)</f>
        <v>109.8</v>
      </c>
      <c r="Y6" s="89">
        <f t="shared" si="2"/>
        <v>107.71</v>
      </c>
      <c r="Z6" s="89">
        <f t="shared" si="2"/>
        <v>103.48</v>
      </c>
      <c r="AA6" s="89">
        <f t="shared" si="2"/>
        <v>101.05</v>
      </c>
      <c r="AB6" s="89">
        <f t="shared" si="2"/>
        <v>100.28</v>
      </c>
      <c r="AC6" s="89">
        <f t="shared" si="2"/>
        <v>110.02</v>
      </c>
      <c r="AD6" s="89">
        <f t="shared" si="2"/>
        <v>108.76</v>
      </c>
      <c r="AE6" s="89">
        <f t="shared" si="2"/>
        <v>108.46</v>
      </c>
      <c r="AF6" s="89">
        <f t="shared" si="2"/>
        <v>109.02</v>
      </c>
      <c r="AG6" s="89">
        <f t="shared" si="2"/>
        <v>107.81</v>
      </c>
      <c r="AH6" s="83" t="str">
        <f>IF(AH7="","",IF(AH7="-","【-】","【"&amp;SUBSTITUTE(TEXT(AH7,"#,##0.00"),"-","△")&amp;"】"))</f>
        <v>【111.39】</v>
      </c>
      <c r="AI6" s="83">
        <f t="shared" ref="AI6:AR6" si="3">IF(AI7="",NA(),AI7)</f>
        <v>0</v>
      </c>
      <c r="AJ6" s="83">
        <f t="shared" si="3"/>
        <v>0</v>
      </c>
      <c r="AK6" s="83">
        <f t="shared" si="3"/>
        <v>0</v>
      </c>
      <c r="AL6" s="83">
        <f t="shared" si="3"/>
        <v>0</v>
      </c>
      <c r="AM6" s="83">
        <f t="shared" si="3"/>
        <v>0</v>
      </c>
      <c r="AN6" s="89">
        <f t="shared" si="3"/>
        <v>7.31</v>
      </c>
      <c r="AO6" s="89">
        <f t="shared" si="3"/>
        <v>7.48</v>
      </c>
      <c r="AP6" s="89">
        <f t="shared" si="3"/>
        <v>11.94</v>
      </c>
      <c r="AQ6" s="89">
        <f t="shared" si="3"/>
        <v>11</v>
      </c>
      <c r="AR6" s="89">
        <f t="shared" si="3"/>
        <v>8.86</v>
      </c>
      <c r="AS6" s="83" t="str">
        <f>IF(AS7="","",IF(AS7="-","【-】","【"&amp;SUBSTITUTE(TEXT(AS7,"#,##0.00"),"-","△")&amp;"】"))</f>
        <v>【1.30】</v>
      </c>
      <c r="AT6" s="89">
        <f t="shared" ref="AT6:BC6" si="4">IF(AT7="",NA(),AT7)</f>
        <v>726.9</v>
      </c>
      <c r="AU6" s="89">
        <f t="shared" si="4"/>
        <v>719.49</v>
      </c>
      <c r="AV6" s="89">
        <f t="shared" si="4"/>
        <v>668.21</v>
      </c>
      <c r="AW6" s="89">
        <f t="shared" si="4"/>
        <v>555.49</v>
      </c>
      <c r="AX6" s="89">
        <f t="shared" si="4"/>
        <v>540.37</v>
      </c>
      <c r="AY6" s="89">
        <f t="shared" si="4"/>
        <v>355.27</v>
      </c>
      <c r="AZ6" s="89">
        <f t="shared" si="4"/>
        <v>359.7</v>
      </c>
      <c r="BA6" s="89">
        <f t="shared" si="4"/>
        <v>362.93</v>
      </c>
      <c r="BB6" s="89">
        <f t="shared" si="4"/>
        <v>371.81</v>
      </c>
      <c r="BC6" s="89">
        <f t="shared" si="4"/>
        <v>384.23</v>
      </c>
      <c r="BD6" s="83" t="str">
        <f>IF(BD7="","",IF(BD7="-","【-】","【"&amp;SUBSTITUTE(TEXT(BD7,"#,##0.00"),"-","△")&amp;"】"))</f>
        <v>【261.51】</v>
      </c>
      <c r="BE6" s="89">
        <f t="shared" ref="BE6:BN6" si="5">IF(BE7="",NA(),BE7)</f>
        <v>231.77</v>
      </c>
      <c r="BF6" s="89">
        <f t="shared" si="5"/>
        <v>210.93</v>
      </c>
      <c r="BG6" s="89">
        <f t="shared" si="5"/>
        <v>192.26</v>
      </c>
      <c r="BH6" s="89">
        <f t="shared" si="5"/>
        <v>173.78</v>
      </c>
      <c r="BI6" s="89">
        <f t="shared" si="5"/>
        <v>150.05000000000001</v>
      </c>
      <c r="BJ6" s="89">
        <f t="shared" si="5"/>
        <v>458.27</v>
      </c>
      <c r="BK6" s="89">
        <f t="shared" si="5"/>
        <v>447.01</v>
      </c>
      <c r="BL6" s="89">
        <f t="shared" si="5"/>
        <v>439.05</v>
      </c>
      <c r="BM6" s="89">
        <f t="shared" si="5"/>
        <v>465.85</v>
      </c>
      <c r="BN6" s="89">
        <f t="shared" si="5"/>
        <v>439.43</v>
      </c>
      <c r="BO6" s="83" t="str">
        <f>IF(BO7="","",IF(BO7="-","【-】","【"&amp;SUBSTITUTE(TEXT(BO7,"#,##0.00"),"-","△")&amp;"】"))</f>
        <v>【265.16】</v>
      </c>
      <c r="BP6" s="89">
        <f t="shared" ref="BP6:BY6" si="6">IF(BP7="",NA(),BP7)</f>
        <v>108.76</v>
      </c>
      <c r="BQ6" s="89">
        <f t="shared" si="6"/>
        <v>106.72</v>
      </c>
      <c r="BR6" s="89">
        <f t="shared" si="6"/>
        <v>102.39</v>
      </c>
      <c r="BS6" s="89">
        <f t="shared" si="6"/>
        <v>99.93</v>
      </c>
      <c r="BT6" s="89">
        <f t="shared" si="6"/>
        <v>98.67</v>
      </c>
      <c r="BU6" s="89">
        <f t="shared" si="6"/>
        <v>96.77</v>
      </c>
      <c r="BV6" s="89">
        <f t="shared" si="6"/>
        <v>95.81</v>
      </c>
      <c r="BW6" s="89">
        <f t="shared" si="6"/>
        <v>95.26</v>
      </c>
      <c r="BX6" s="89">
        <f t="shared" si="6"/>
        <v>92.39</v>
      </c>
      <c r="BY6" s="89">
        <f t="shared" si="6"/>
        <v>94.41</v>
      </c>
      <c r="BZ6" s="83" t="str">
        <f>IF(BZ7="","",IF(BZ7="-","【-】","【"&amp;SUBSTITUTE(TEXT(BZ7,"#,##0.00"),"-","△")&amp;"】"))</f>
        <v>【102.35】</v>
      </c>
      <c r="CA6" s="89">
        <f t="shared" ref="CA6:CJ6" si="7">IF(CA7="",NA(),CA7)</f>
        <v>147.13999999999999</v>
      </c>
      <c r="CB6" s="89">
        <f t="shared" si="7"/>
        <v>149.77000000000001</v>
      </c>
      <c r="CC6" s="89">
        <f t="shared" si="7"/>
        <v>157.31</v>
      </c>
      <c r="CD6" s="89">
        <f t="shared" si="7"/>
        <v>162.18</v>
      </c>
      <c r="CE6" s="89">
        <f t="shared" si="7"/>
        <v>163.66999999999999</v>
      </c>
      <c r="CF6" s="89">
        <f t="shared" si="7"/>
        <v>187.18</v>
      </c>
      <c r="CG6" s="89">
        <f t="shared" si="7"/>
        <v>189.58</v>
      </c>
      <c r="CH6" s="89">
        <f t="shared" si="7"/>
        <v>192.82</v>
      </c>
      <c r="CI6" s="89">
        <f t="shared" si="7"/>
        <v>192.98</v>
      </c>
      <c r="CJ6" s="89">
        <f t="shared" si="7"/>
        <v>192.13</v>
      </c>
      <c r="CK6" s="83" t="str">
        <f>IF(CK7="","",IF(CK7="-","【-】","【"&amp;SUBSTITUTE(TEXT(CK7,"#,##0.00"),"-","△")&amp;"】"))</f>
        <v>【167.74】</v>
      </c>
      <c r="CL6" s="89">
        <f t="shared" ref="CL6:CU6" si="8">IF(CL7="",NA(),CL7)</f>
        <v>39.44</v>
      </c>
      <c r="CM6" s="89">
        <f t="shared" si="8"/>
        <v>39.369999999999997</v>
      </c>
      <c r="CN6" s="89">
        <f t="shared" si="8"/>
        <v>38.200000000000003</v>
      </c>
      <c r="CO6" s="89">
        <f t="shared" si="8"/>
        <v>35.799999999999997</v>
      </c>
      <c r="CP6" s="89">
        <f t="shared" si="8"/>
        <v>32.369999999999997</v>
      </c>
      <c r="CQ6" s="89">
        <f t="shared" si="8"/>
        <v>55.88</v>
      </c>
      <c r="CR6" s="89">
        <f t="shared" si="8"/>
        <v>55.22</v>
      </c>
      <c r="CS6" s="89">
        <f t="shared" si="8"/>
        <v>54.05</v>
      </c>
      <c r="CT6" s="89">
        <f t="shared" si="8"/>
        <v>54.43</v>
      </c>
      <c r="CU6" s="89">
        <f t="shared" si="8"/>
        <v>53.87</v>
      </c>
      <c r="CV6" s="83" t="str">
        <f>IF(CV7="","",IF(CV7="-","【-】","【"&amp;SUBSTITUTE(TEXT(CV7,"#,##0.00"),"-","△")&amp;"】"))</f>
        <v>【60.29】</v>
      </c>
      <c r="CW6" s="89">
        <f t="shared" ref="CW6:DF6" si="9">IF(CW7="",NA(),CW7)</f>
        <v>67.459999999999994</v>
      </c>
      <c r="CX6" s="89">
        <f t="shared" si="9"/>
        <v>66.91</v>
      </c>
      <c r="CY6" s="89">
        <f t="shared" si="9"/>
        <v>66.34</v>
      </c>
      <c r="CZ6" s="89">
        <f t="shared" si="9"/>
        <v>67.77</v>
      </c>
      <c r="DA6" s="89">
        <f t="shared" si="9"/>
        <v>73.64</v>
      </c>
      <c r="DB6" s="89">
        <f t="shared" si="9"/>
        <v>80.989999999999995</v>
      </c>
      <c r="DC6" s="89">
        <f t="shared" si="9"/>
        <v>80.930000000000007</v>
      </c>
      <c r="DD6" s="89">
        <f t="shared" si="9"/>
        <v>80.510000000000005</v>
      </c>
      <c r="DE6" s="89">
        <f t="shared" si="9"/>
        <v>79.44</v>
      </c>
      <c r="DF6" s="89">
        <f t="shared" si="9"/>
        <v>79.489999999999995</v>
      </c>
      <c r="DG6" s="83" t="str">
        <f>IF(DG7="","",IF(DG7="-","【-】","【"&amp;SUBSTITUTE(TEXT(DG7,"#,##0.00"),"-","△")&amp;"】"))</f>
        <v>【90.12】</v>
      </c>
      <c r="DH6" s="89">
        <f t="shared" ref="DH6:DQ6" si="10">IF(DH7="",NA(),DH7)</f>
        <v>61.85</v>
      </c>
      <c r="DI6" s="89">
        <f t="shared" si="10"/>
        <v>63.18</v>
      </c>
      <c r="DJ6" s="89">
        <f t="shared" si="10"/>
        <v>64.260000000000005</v>
      </c>
      <c r="DK6" s="89">
        <f t="shared" si="10"/>
        <v>65.58</v>
      </c>
      <c r="DL6" s="89">
        <f t="shared" si="10"/>
        <v>66.92</v>
      </c>
      <c r="DM6" s="89">
        <f t="shared" si="10"/>
        <v>46.61</v>
      </c>
      <c r="DN6" s="89">
        <f t="shared" si="10"/>
        <v>47.97</v>
      </c>
      <c r="DO6" s="89">
        <f t="shared" si="10"/>
        <v>49.12</v>
      </c>
      <c r="DP6" s="89">
        <f t="shared" si="10"/>
        <v>49.39</v>
      </c>
      <c r="DQ6" s="89">
        <f t="shared" si="10"/>
        <v>50.75</v>
      </c>
      <c r="DR6" s="83" t="str">
        <f>IF(DR7="","",IF(DR7="-","【-】","【"&amp;SUBSTITUTE(TEXT(DR7,"#,##0.00"),"-","△")&amp;"】"))</f>
        <v>【50.88】</v>
      </c>
      <c r="DS6" s="89">
        <f t="shared" ref="DS6:EB6" si="11">IF(DS7="",NA(),DS7)</f>
        <v>33.51</v>
      </c>
      <c r="DT6" s="89">
        <f t="shared" si="11"/>
        <v>34.450000000000003</v>
      </c>
      <c r="DU6" s="89">
        <f t="shared" si="11"/>
        <v>37.119999999999997</v>
      </c>
      <c r="DV6" s="89">
        <f t="shared" si="11"/>
        <v>38.369999999999997</v>
      </c>
      <c r="DW6" s="89">
        <f t="shared" si="11"/>
        <v>41.09</v>
      </c>
      <c r="DX6" s="89">
        <f t="shared" si="11"/>
        <v>10.84</v>
      </c>
      <c r="DY6" s="89">
        <f t="shared" si="11"/>
        <v>15.33</v>
      </c>
      <c r="DZ6" s="89">
        <f t="shared" si="11"/>
        <v>16.760000000000002</v>
      </c>
      <c r="EA6" s="89">
        <f t="shared" si="11"/>
        <v>18.57</v>
      </c>
      <c r="EB6" s="89">
        <f t="shared" si="11"/>
        <v>21.14</v>
      </c>
      <c r="EC6" s="83" t="str">
        <f>IF(EC7="","",IF(EC7="-","【-】","【"&amp;SUBSTITUTE(TEXT(EC7,"#,##0.00"),"-","△")&amp;"】"))</f>
        <v>【22.30】</v>
      </c>
      <c r="ED6" s="89">
        <f t="shared" ref="ED6:EM6" si="12">IF(ED7="",NA(),ED7)</f>
        <v>0.4</v>
      </c>
      <c r="EE6" s="89">
        <f t="shared" si="12"/>
        <v>0.32</v>
      </c>
      <c r="EF6" s="89">
        <f t="shared" si="12"/>
        <v>0.71</v>
      </c>
      <c r="EG6" s="89">
        <f t="shared" si="12"/>
        <v>0.48</v>
      </c>
      <c r="EH6" s="89">
        <f t="shared" si="12"/>
        <v>0.2</v>
      </c>
      <c r="EI6" s="89">
        <f t="shared" si="12"/>
        <v>0.39</v>
      </c>
      <c r="EJ6" s="89">
        <f t="shared" si="12"/>
        <v>0.43</v>
      </c>
      <c r="EK6" s="89">
        <f t="shared" si="12"/>
        <v>0.42</v>
      </c>
      <c r="EL6" s="89">
        <f t="shared" si="12"/>
        <v>0.44</v>
      </c>
      <c r="EM6" s="89">
        <f t="shared" si="12"/>
        <v>0.5</v>
      </c>
      <c r="EN6" s="83" t="str">
        <f>IF(EN7="","",IF(EN7="-","【-】","【"&amp;SUBSTITUTE(TEXT(EN7,"#,##0.00"),"-","△")&amp;"】"))</f>
        <v>【0.66】</v>
      </c>
    </row>
    <row r="7" spans="1:144" s="67" customFormat="1">
      <c r="A7" s="68"/>
      <c r="B7" s="74">
        <v>2021</v>
      </c>
      <c r="C7" s="74">
        <v>223018</v>
      </c>
      <c r="D7" s="74">
        <v>46</v>
      </c>
      <c r="E7" s="74">
        <v>1</v>
      </c>
      <c r="F7" s="74">
        <v>0</v>
      </c>
      <c r="G7" s="74">
        <v>1</v>
      </c>
      <c r="H7" s="74" t="s">
        <v>93</v>
      </c>
      <c r="I7" s="74" t="s">
        <v>94</v>
      </c>
      <c r="J7" s="74" t="s">
        <v>95</v>
      </c>
      <c r="K7" s="74" t="s">
        <v>96</v>
      </c>
      <c r="L7" s="74" t="s">
        <v>98</v>
      </c>
      <c r="M7" s="74" t="s">
        <v>15</v>
      </c>
      <c r="N7" s="84" t="s">
        <v>99</v>
      </c>
      <c r="O7" s="84">
        <v>87.13</v>
      </c>
      <c r="P7" s="84">
        <v>97.5</v>
      </c>
      <c r="Q7" s="84">
        <v>2849</v>
      </c>
      <c r="R7" s="84">
        <v>11657</v>
      </c>
      <c r="S7" s="84">
        <v>77.81</v>
      </c>
      <c r="T7" s="84">
        <v>149.81</v>
      </c>
      <c r="U7" s="84">
        <v>11274</v>
      </c>
      <c r="V7" s="84">
        <v>16.22</v>
      </c>
      <c r="W7" s="84">
        <v>695.07</v>
      </c>
      <c r="X7" s="84">
        <v>109.8</v>
      </c>
      <c r="Y7" s="84">
        <v>107.71</v>
      </c>
      <c r="Z7" s="84">
        <v>103.48</v>
      </c>
      <c r="AA7" s="84">
        <v>101.05</v>
      </c>
      <c r="AB7" s="84">
        <v>100.28</v>
      </c>
      <c r="AC7" s="84">
        <v>110.02</v>
      </c>
      <c r="AD7" s="84">
        <v>108.76</v>
      </c>
      <c r="AE7" s="84">
        <v>108.46</v>
      </c>
      <c r="AF7" s="84">
        <v>109.02</v>
      </c>
      <c r="AG7" s="84">
        <v>107.81</v>
      </c>
      <c r="AH7" s="84">
        <v>111.39</v>
      </c>
      <c r="AI7" s="84">
        <v>0</v>
      </c>
      <c r="AJ7" s="84">
        <v>0</v>
      </c>
      <c r="AK7" s="84">
        <v>0</v>
      </c>
      <c r="AL7" s="84">
        <v>0</v>
      </c>
      <c r="AM7" s="84">
        <v>0</v>
      </c>
      <c r="AN7" s="84">
        <v>7.31</v>
      </c>
      <c r="AO7" s="84">
        <v>7.48</v>
      </c>
      <c r="AP7" s="84">
        <v>11.94</v>
      </c>
      <c r="AQ7" s="84">
        <v>11</v>
      </c>
      <c r="AR7" s="84">
        <v>8.86</v>
      </c>
      <c r="AS7" s="84">
        <v>1.3</v>
      </c>
      <c r="AT7" s="84">
        <v>726.9</v>
      </c>
      <c r="AU7" s="84">
        <v>719.49</v>
      </c>
      <c r="AV7" s="84">
        <v>668.21</v>
      </c>
      <c r="AW7" s="84">
        <v>555.49</v>
      </c>
      <c r="AX7" s="84">
        <v>540.37</v>
      </c>
      <c r="AY7" s="84">
        <v>355.27</v>
      </c>
      <c r="AZ7" s="84">
        <v>359.7</v>
      </c>
      <c r="BA7" s="84">
        <v>362.93</v>
      </c>
      <c r="BB7" s="84">
        <v>371.81</v>
      </c>
      <c r="BC7" s="84">
        <v>384.23</v>
      </c>
      <c r="BD7" s="84">
        <v>261.51</v>
      </c>
      <c r="BE7" s="84">
        <v>231.77</v>
      </c>
      <c r="BF7" s="84">
        <v>210.93</v>
      </c>
      <c r="BG7" s="84">
        <v>192.26</v>
      </c>
      <c r="BH7" s="84">
        <v>173.78</v>
      </c>
      <c r="BI7" s="84">
        <v>150.05000000000001</v>
      </c>
      <c r="BJ7" s="84">
        <v>458.27</v>
      </c>
      <c r="BK7" s="84">
        <v>447.01</v>
      </c>
      <c r="BL7" s="84">
        <v>439.05</v>
      </c>
      <c r="BM7" s="84">
        <v>465.85</v>
      </c>
      <c r="BN7" s="84">
        <v>439.43</v>
      </c>
      <c r="BO7" s="84">
        <v>265.16000000000003</v>
      </c>
      <c r="BP7" s="84">
        <v>108.76</v>
      </c>
      <c r="BQ7" s="84">
        <v>106.72</v>
      </c>
      <c r="BR7" s="84">
        <v>102.39</v>
      </c>
      <c r="BS7" s="84">
        <v>99.93</v>
      </c>
      <c r="BT7" s="84">
        <v>98.67</v>
      </c>
      <c r="BU7" s="84">
        <v>96.77</v>
      </c>
      <c r="BV7" s="84">
        <v>95.81</v>
      </c>
      <c r="BW7" s="84">
        <v>95.26</v>
      </c>
      <c r="BX7" s="84">
        <v>92.39</v>
      </c>
      <c r="BY7" s="84">
        <v>94.41</v>
      </c>
      <c r="BZ7" s="84">
        <v>102.35</v>
      </c>
      <c r="CA7" s="84">
        <v>147.13999999999999</v>
      </c>
      <c r="CB7" s="84">
        <v>149.77000000000001</v>
      </c>
      <c r="CC7" s="84">
        <v>157.31</v>
      </c>
      <c r="CD7" s="84">
        <v>162.18</v>
      </c>
      <c r="CE7" s="84">
        <v>163.66999999999999</v>
      </c>
      <c r="CF7" s="84">
        <v>187.18</v>
      </c>
      <c r="CG7" s="84">
        <v>189.58</v>
      </c>
      <c r="CH7" s="84">
        <v>192.82</v>
      </c>
      <c r="CI7" s="84">
        <v>192.98</v>
      </c>
      <c r="CJ7" s="84">
        <v>192.13</v>
      </c>
      <c r="CK7" s="84">
        <v>167.74</v>
      </c>
      <c r="CL7" s="84">
        <v>39.44</v>
      </c>
      <c r="CM7" s="84">
        <v>39.369999999999997</v>
      </c>
      <c r="CN7" s="84">
        <v>38.200000000000003</v>
      </c>
      <c r="CO7" s="84">
        <v>35.799999999999997</v>
      </c>
      <c r="CP7" s="84">
        <v>32.369999999999997</v>
      </c>
      <c r="CQ7" s="84">
        <v>55.88</v>
      </c>
      <c r="CR7" s="84">
        <v>55.22</v>
      </c>
      <c r="CS7" s="84">
        <v>54.05</v>
      </c>
      <c r="CT7" s="84">
        <v>54.43</v>
      </c>
      <c r="CU7" s="84">
        <v>53.87</v>
      </c>
      <c r="CV7" s="84">
        <v>60.29</v>
      </c>
      <c r="CW7" s="84">
        <v>67.459999999999994</v>
      </c>
      <c r="CX7" s="84">
        <v>66.91</v>
      </c>
      <c r="CY7" s="84">
        <v>66.34</v>
      </c>
      <c r="CZ7" s="84">
        <v>67.77</v>
      </c>
      <c r="DA7" s="84">
        <v>73.64</v>
      </c>
      <c r="DB7" s="84">
        <v>80.989999999999995</v>
      </c>
      <c r="DC7" s="84">
        <v>80.930000000000007</v>
      </c>
      <c r="DD7" s="84">
        <v>80.510000000000005</v>
      </c>
      <c r="DE7" s="84">
        <v>79.44</v>
      </c>
      <c r="DF7" s="84">
        <v>79.489999999999995</v>
      </c>
      <c r="DG7" s="84">
        <v>90.12</v>
      </c>
      <c r="DH7" s="84">
        <v>61.85</v>
      </c>
      <c r="DI7" s="84">
        <v>63.18</v>
      </c>
      <c r="DJ7" s="84">
        <v>64.260000000000005</v>
      </c>
      <c r="DK7" s="84">
        <v>65.58</v>
      </c>
      <c r="DL7" s="84">
        <v>66.92</v>
      </c>
      <c r="DM7" s="84">
        <v>46.61</v>
      </c>
      <c r="DN7" s="84">
        <v>47.97</v>
      </c>
      <c r="DO7" s="84">
        <v>49.12</v>
      </c>
      <c r="DP7" s="84">
        <v>49.39</v>
      </c>
      <c r="DQ7" s="84">
        <v>50.75</v>
      </c>
      <c r="DR7" s="84">
        <v>50.88</v>
      </c>
      <c r="DS7" s="84">
        <v>33.51</v>
      </c>
      <c r="DT7" s="84">
        <v>34.450000000000003</v>
      </c>
      <c r="DU7" s="84">
        <v>37.119999999999997</v>
      </c>
      <c r="DV7" s="84">
        <v>38.369999999999997</v>
      </c>
      <c r="DW7" s="84">
        <v>41.09</v>
      </c>
      <c r="DX7" s="84">
        <v>10.84</v>
      </c>
      <c r="DY7" s="84">
        <v>15.33</v>
      </c>
      <c r="DZ7" s="84">
        <v>16.760000000000002</v>
      </c>
      <c r="EA7" s="84">
        <v>18.57</v>
      </c>
      <c r="EB7" s="84">
        <v>21.14</v>
      </c>
      <c r="EC7" s="84">
        <v>22.3</v>
      </c>
      <c r="ED7" s="84">
        <v>0.4</v>
      </c>
      <c r="EE7" s="84">
        <v>0.32</v>
      </c>
      <c r="EF7" s="84">
        <v>0.71</v>
      </c>
      <c r="EG7" s="84">
        <v>0.48</v>
      </c>
      <c r="EH7" s="84">
        <v>0.2</v>
      </c>
      <c r="EI7" s="84">
        <v>0.39</v>
      </c>
      <c r="EJ7" s="84">
        <v>0.43</v>
      </c>
      <c r="EK7" s="84">
        <v>0.42</v>
      </c>
      <c r="EL7" s="84">
        <v>0.44</v>
      </c>
      <c r="EM7" s="84">
        <v>0.5</v>
      </c>
      <c r="EN7" s="84">
        <v>0.66</v>
      </c>
    </row>
    <row r="8" spans="1:144">
      <c r="X8" s="90"/>
      <c r="Y8" s="90"/>
      <c r="Z8" s="90"/>
      <c r="AA8" s="90"/>
      <c r="AB8" s="90"/>
      <c r="AC8" s="90"/>
      <c r="AD8" s="90"/>
      <c r="AE8" s="90"/>
      <c r="AF8" s="90"/>
      <c r="AG8" s="90"/>
      <c r="AH8" s="91"/>
      <c r="AI8" s="90"/>
      <c r="AJ8" s="90"/>
      <c r="AK8" s="90"/>
      <c r="AL8" s="90"/>
      <c r="AM8" s="90"/>
      <c r="AN8" s="90"/>
      <c r="AO8" s="90"/>
      <c r="AP8" s="90"/>
      <c r="AQ8" s="90"/>
      <c r="AR8" s="90"/>
      <c r="AS8" s="91"/>
      <c r="AT8" s="90"/>
      <c r="AU8" s="90"/>
      <c r="AV8" s="90"/>
      <c r="AW8" s="90"/>
      <c r="AX8" s="90"/>
      <c r="AY8" s="90"/>
      <c r="AZ8" s="90"/>
      <c r="BA8" s="90"/>
      <c r="BB8" s="90"/>
      <c r="BC8" s="90"/>
      <c r="BD8" s="91"/>
      <c r="BE8" s="90"/>
      <c r="BF8" s="90"/>
      <c r="BG8" s="90"/>
      <c r="BH8" s="90"/>
      <c r="BI8" s="90"/>
      <c r="BJ8" s="90"/>
      <c r="BK8" s="90"/>
      <c r="BL8" s="90"/>
      <c r="BM8" s="90"/>
      <c r="BN8" s="90"/>
      <c r="BO8" s="91"/>
      <c r="BP8" s="90"/>
      <c r="BQ8" s="90"/>
      <c r="BR8" s="90"/>
      <c r="BS8" s="90"/>
      <c r="BT8" s="90"/>
      <c r="BU8" s="90"/>
      <c r="BV8" s="90"/>
      <c r="BW8" s="90"/>
      <c r="BX8" s="90"/>
      <c r="BY8" s="90"/>
      <c r="BZ8" s="91"/>
      <c r="CA8" s="90"/>
      <c r="CB8" s="90"/>
      <c r="CC8" s="90"/>
      <c r="CD8" s="90"/>
      <c r="CE8" s="90"/>
      <c r="CF8" s="90"/>
      <c r="CG8" s="90"/>
      <c r="CH8" s="90"/>
      <c r="CI8" s="90"/>
      <c r="CJ8" s="90"/>
      <c r="CK8" s="91"/>
      <c r="CL8" s="90"/>
      <c r="CM8" s="90"/>
      <c r="CN8" s="90"/>
      <c r="CO8" s="90"/>
      <c r="CP8" s="90"/>
      <c r="CQ8" s="90"/>
      <c r="CR8" s="90"/>
      <c r="CS8" s="90"/>
      <c r="CT8" s="90"/>
      <c r="CU8" s="90"/>
      <c r="CV8" s="91"/>
      <c r="CW8" s="90"/>
      <c r="CX8" s="90"/>
      <c r="CY8" s="90"/>
      <c r="CZ8" s="90"/>
      <c r="DA8" s="90"/>
      <c r="DB8" s="90"/>
      <c r="DC8" s="90"/>
      <c r="DD8" s="90"/>
      <c r="DE8" s="90"/>
      <c r="DF8" s="90"/>
      <c r="DG8" s="91"/>
      <c r="DH8" s="90"/>
      <c r="DI8" s="90"/>
      <c r="DJ8" s="90"/>
      <c r="DK8" s="90"/>
      <c r="DL8" s="90"/>
      <c r="DM8" s="90"/>
      <c r="DN8" s="90"/>
      <c r="DO8" s="90"/>
      <c r="DP8" s="90"/>
      <c r="DQ8" s="90"/>
      <c r="DR8" s="91"/>
      <c r="DS8" s="90"/>
      <c r="DT8" s="90"/>
      <c r="DU8" s="90"/>
      <c r="DV8" s="90"/>
      <c r="DW8" s="90"/>
      <c r="DX8" s="90"/>
      <c r="DY8" s="90"/>
      <c r="DZ8" s="90"/>
      <c r="EA8" s="90"/>
      <c r="EB8" s="90"/>
      <c r="EC8" s="91"/>
      <c r="ED8" s="90"/>
      <c r="EE8" s="90"/>
      <c r="EF8" s="90"/>
      <c r="EG8" s="90"/>
      <c r="EH8" s="90"/>
      <c r="EI8" s="90"/>
      <c r="EJ8" s="90"/>
      <c r="EK8" s="90"/>
      <c r="EL8" s="90"/>
      <c r="EM8" s="90"/>
      <c r="EN8" s="91"/>
    </row>
    <row r="9" spans="1:144">
      <c r="A9" s="69"/>
      <c r="B9" s="69" t="s">
        <v>100</v>
      </c>
      <c r="C9" s="69" t="s">
        <v>101</v>
      </c>
      <c r="D9" s="69" t="s">
        <v>102</v>
      </c>
      <c r="E9" s="69" t="s">
        <v>103</v>
      </c>
      <c r="F9" s="69" t="s">
        <v>104</v>
      </c>
      <c r="X9" s="90"/>
      <c r="Y9" s="90"/>
      <c r="Z9" s="90"/>
      <c r="AA9" s="90"/>
      <c r="AB9" s="90"/>
      <c r="AC9" s="90"/>
      <c r="AD9" s="90"/>
      <c r="AE9" s="90"/>
      <c r="AF9" s="90"/>
      <c r="AG9" s="90"/>
      <c r="AI9" s="90"/>
      <c r="AJ9" s="90"/>
      <c r="AK9" s="90"/>
      <c r="AL9" s="90"/>
      <c r="AM9" s="90"/>
      <c r="AN9" s="90"/>
      <c r="AO9" s="90"/>
      <c r="AP9" s="90"/>
      <c r="AQ9" s="90"/>
      <c r="AR9" s="90"/>
      <c r="AT9" s="90"/>
      <c r="AU9" s="90"/>
      <c r="AV9" s="90"/>
      <c r="AW9" s="90"/>
      <c r="AX9" s="90"/>
      <c r="AY9" s="90"/>
      <c r="AZ9" s="90"/>
      <c r="BA9" s="90"/>
      <c r="BB9" s="90"/>
      <c r="BC9" s="90"/>
      <c r="BE9" s="90"/>
      <c r="BF9" s="90"/>
      <c r="BG9" s="90"/>
      <c r="BH9" s="90"/>
      <c r="BI9" s="90"/>
      <c r="BJ9" s="90"/>
      <c r="BK9" s="90"/>
      <c r="BL9" s="90"/>
      <c r="BM9" s="90"/>
      <c r="BN9" s="90"/>
      <c r="BP9" s="90"/>
      <c r="BQ9" s="90"/>
      <c r="BR9" s="90"/>
      <c r="BS9" s="90"/>
      <c r="BT9" s="90"/>
      <c r="BU9" s="90"/>
      <c r="BV9" s="90"/>
      <c r="BW9" s="90"/>
      <c r="BX9" s="90"/>
      <c r="BY9" s="90"/>
      <c r="CA9" s="90"/>
      <c r="CB9" s="90"/>
      <c r="CC9" s="90"/>
      <c r="CD9" s="90"/>
      <c r="CE9" s="90"/>
      <c r="CF9" s="90"/>
      <c r="CG9" s="90"/>
      <c r="CH9" s="90"/>
      <c r="CI9" s="90"/>
      <c r="CJ9" s="90"/>
      <c r="CL9" s="90"/>
      <c r="CM9" s="90"/>
      <c r="CN9" s="90"/>
      <c r="CO9" s="90"/>
      <c r="CP9" s="90"/>
      <c r="CQ9" s="90"/>
      <c r="CR9" s="90"/>
      <c r="CS9" s="90"/>
      <c r="CT9" s="90"/>
      <c r="CU9" s="90"/>
      <c r="CW9" s="90"/>
      <c r="CX9" s="90"/>
      <c r="CY9" s="90"/>
      <c r="CZ9" s="90"/>
      <c r="DA9" s="90"/>
      <c r="DB9" s="90"/>
      <c r="DC9" s="90"/>
      <c r="DD9" s="90"/>
      <c r="DE9" s="90"/>
      <c r="DF9" s="90"/>
      <c r="DH9" s="90"/>
      <c r="DI9" s="90"/>
      <c r="DJ9" s="90"/>
      <c r="DK9" s="90"/>
      <c r="DL9" s="90"/>
      <c r="DM9" s="90"/>
      <c r="DN9" s="90"/>
      <c r="DO9" s="90"/>
      <c r="DP9" s="90"/>
      <c r="DQ9" s="90"/>
      <c r="DS9" s="90"/>
      <c r="DT9" s="90"/>
      <c r="DU9" s="90"/>
      <c r="DV9" s="90"/>
      <c r="DW9" s="90"/>
      <c r="DX9" s="90"/>
      <c r="DY9" s="90"/>
      <c r="DZ9" s="90"/>
      <c r="EA9" s="90"/>
      <c r="EB9" s="90"/>
      <c r="ED9" s="90"/>
      <c r="EE9" s="90"/>
      <c r="EF9" s="90"/>
      <c r="EG9" s="90"/>
      <c r="EH9" s="90"/>
      <c r="EI9" s="90"/>
      <c r="EJ9" s="90"/>
      <c r="EK9" s="90"/>
      <c r="EL9" s="90"/>
      <c r="EM9" s="90"/>
    </row>
    <row r="10" spans="1:144">
      <c r="A10" s="69" t="s">
        <v>50</v>
      </c>
      <c r="B10" s="75">
        <f>DATEVALUE($B7+12-B11&amp;"/1/"&amp;B12)</f>
        <v>47119</v>
      </c>
      <c r="C10" s="75">
        <f>DATEVALUE($B7+12-C11&amp;"/1/"&amp;C12)</f>
        <v>47484</v>
      </c>
      <c r="D10" s="76">
        <f>DATEVALUE($B7+12-D11&amp;"/1/"&amp;D12)</f>
        <v>47849</v>
      </c>
      <c r="E10" s="76">
        <f>DATEVALUE($B7+12-E11&amp;"/1/"&amp;E12)</f>
        <v>48215</v>
      </c>
      <c r="F10" s="76">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2023-02-15T07:26:44Z</cp:lastPrinted>
  <dcterms:created xsi:type="dcterms:W3CDTF">2022-12-01T00:59:48Z</dcterms:created>
  <dcterms:modified xsi:type="dcterms:W3CDTF">2023-02-16T11:34:43Z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2023-02-16T11:34:43Z</vt:filetime>
  </property>
</Properties>
</file>