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Irz1jL/Babxdtr6Ex1NgJ/W5v5NG1GCWJ2BguOuMr82Szh2SwG3xB81N2YEesCYHTrUIyqBVVYk/T/n0CIMSQ==" workbookSaltValue="9jgw/322e9BidaoIDvQHMA==" workbookSpinCount="100000"/>
  <bookViews>
    <workbookView xWindow="-108" yWindow="-108" windowWidth="23256" windowHeight="1257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<sst xmlns="http://schemas.openxmlformats.org/spreadsheetml/2006/main" xmlns:r="http://schemas.openxmlformats.org/officeDocument/2006/relationships" count="112" uniqueCount="112">
  <si>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</si>
  <si>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</si>
  <si>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</si>
  <si>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</si>
  <si>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</si>
  <si>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</si>
  <si>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</si>
  <si>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</si>
  <si>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</si>
  <si>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</si>
  <si>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</si>
  <si>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</si>
  <si>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</si>
  <si>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</si>
  <si>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</si>
  <si>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</si>
  <si>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</si>
  <si>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</si>
  <si>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</si>
  <si>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</si>
  <si>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</si>
  <si>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</si>
  <si>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</si>
  <si>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</si>
  <si>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</si>
  <si>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</si>
  <si>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</si>
  <si>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</si>
  <si>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</si>
  <si>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</si>
  <si>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</si>
  <si>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</si>
  <si>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</si>
  <si>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</si>
  <si>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</si>
  <si>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</si>
  <si>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</si>
  <si>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</si>
  <si>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</si>
  <si>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</si>
  <si>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</si>
  <si>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</si>
  <si>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</si>
  <si>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</si>
  <si>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</si>
  <si>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</si>
  <si>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</si>
  <si>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</si>
  <si>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</si>
  <si>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</si>
  <si>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</si>
  <si>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</si>
  <si>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</si>
  <si>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</si>
  <si>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</si>
  <si>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</si>
  <si>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</si>
  <si>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</si>
  <si>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</si>
  <si>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</si>
  <si>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</si>
  <si>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</si>
  <si>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</si>
  <si>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</si>
  <si>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</si>
  <si>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</si>
  <si>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</si>
  <si>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</si>
  <si>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</si>
  <si>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</si>
  <si>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</si>
  <si>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</si>
  <si>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</si>
  <si>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</si>
  <si>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</si>
  <si>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</si>
  <si>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</si>
  <si>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</si>
  <si>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</si>
  <si>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</si>
  <si>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</si>
  <si>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</si>
  <si>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</si>
  <si>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</si>
  <si>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</si>
  <si>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</si>
  <si>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</si>
  <si>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</si>
  <si>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</si>
  <si>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</si>
  <si>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</si>
  <si>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</si>
  <si>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</si>
  <si>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</si>
  <si>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伊豆の国市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</si>
  <si>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</si>
  <si>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</si>
  <si>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</si>
  <si>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</si>
  <si>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</si>
  <si>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</si>
  <si>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</si>
  <si>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</si>
  <si>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</si>
  <si>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</si>
  <si>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</si>
  <si>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</si>
  <si>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</si>
  <si>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</si>
  <si>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老朽化の状況について管路更新は、漏水が多発している地域から優先して進めているが、水道施設の老朽化が加速しているため、水道事業ビジョン及び経営戦略に則り、施設の更新・廃止等を計画的に進めていく。</t>
    <rPh sb="0" eb="3">
      <t>ロウキュウカ</t>
    </rPh>
    <rPh sb="4" eb="6">
      <t>ジョウキョウ</t>
    </rPh>
    <rPh sb="10" eb="12">
      <t>カンロ</t>
    </rPh>
    <rPh sb="12" eb="14">
      <t>コウシン</t>
    </rPh>
    <rPh sb="16" eb="18">
      <t>ロウスイ</t>
    </rPh>
    <rPh sb="19" eb="21">
      <t>タハツ</t>
    </rPh>
    <rPh sb="25" eb="27">
      <t>チイキ</t>
    </rPh>
    <rPh sb="29" eb="31">
      <t>ユウセン</t>
    </rPh>
    <rPh sb="33" eb="34">
      <t>スス</t>
    </rPh>
    <rPh sb="40" eb="42">
      <t>スイドウ</t>
    </rPh>
    <rPh sb="42" eb="44">
      <t>シセツ</t>
    </rPh>
    <rPh sb="45" eb="48">
      <t>ロウキュウカ</t>
    </rPh>
    <rPh sb="49" eb="51">
      <t>カソク</t>
    </rPh>
    <rPh sb="58" eb="60">
      <t>スイドウ</t>
    </rPh>
    <rPh sb="60" eb="62">
      <t>ジギョウ</t>
    </rPh>
    <rPh sb="66" eb="67">
      <t>オヨ</t>
    </rPh>
    <rPh sb="68" eb="70">
      <t>ケイエイ</t>
    </rPh>
    <rPh sb="70" eb="72">
      <t>センリャク</t>
    </rPh>
    <rPh sb="73" eb="74">
      <t>ノット</t>
    </rPh>
    <rPh sb="76" eb="78">
      <t>シセツ</t>
    </rPh>
    <rPh sb="79" eb="81">
      <t>コウシン</t>
    </rPh>
    <rPh sb="82" eb="84">
      <t>ハイシ</t>
    </rPh>
    <rPh sb="84" eb="85">
      <t>トウ</t>
    </rPh>
    <rPh sb="86" eb="89">
      <t>ケイカクテキ</t>
    </rPh>
    <rPh sb="90" eb="91">
      <t>スス</t>
    </rPh>
    <phoneticPr fontId="1"/>
  </si>
  <si>
    <t>現状では概ね健全な状況であると考えるが、今後の人口減少に伴う給水量及び給水収益の減少が予想される中、費用削減に努めるとともに、現状の水道料金水準を見直すなど経営の取組みについて検討を図る必要がある。また更新需要の増加が見込まれるが、水道事業ビジョン及び経営戦略に基づき、必要な財源を確保し、計画的効率的に施設等の更新を行っていく必要がある。</t>
    <rPh sb="0" eb="2">
      <t>ゲンジョウ</t>
    </rPh>
    <rPh sb="4" eb="5">
      <t>オオム</t>
    </rPh>
    <rPh sb="6" eb="8">
      <t>ケンゼン</t>
    </rPh>
    <rPh sb="9" eb="11">
      <t>ジョウキョウ</t>
    </rPh>
    <rPh sb="15" eb="16">
      <t>カンガ</t>
    </rPh>
    <rPh sb="20" eb="22">
      <t>コンゴ</t>
    </rPh>
    <rPh sb="23" eb="25">
      <t>ジンコウ</t>
    </rPh>
    <rPh sb="25" eb="27">
      <t>ゲンショウ</t>
    </rPh>
    <rPh sb="28" eb="29">
      <t>トモナ</t>
    </rPh>
    <rPh sb="30" eb="32">
      <t>キュウスイ</t>
    </rPh>
    <rPh sb="32" eb="33">
      <t>リョウ</t>
    </rPh>
    <rPh sb="33" eb="34">
      <t>オヨ</t>
    </rPh>
    <rPh sb="35" eb="37">
      <t>キュウスイ</t>
    </rPh>
    <rPh sb="37" eb="39">
      <t>シュウエキ</t>
    </rPh>
    <rPh sb="40" eb="42">
      <t>ゲンショウ</t>
    </rPh>
    <rPh sb="43" eb="45">
      <t>ヨソウ</t>
    </rPh>
    <rPh sb="48" eb="49">
      <t>ナカ</t>
    </rPh>
    <rPh sb="50" eb="52">
      <t>ヒヨウ</t>
    </rPh>
    <rPh sb="52" eb="54">
      <t>サクゲン</t>
    </rPh>
    <rPh sb="55" eb="56">
      <t>ツト</t>
    </rPh>
    <rPh sb="63" eb="65">
      <t>ゲンジョウ</t>
    </rPh>
    <rPh sb="66" eb="68">
      <t>スイドウ</t>
    </rPh>
    <rPh sb="68" eb="70">
      <t>リョウキン</t>
    </rPh>
    <rPh sb="70" eb="72">
      <t>スイジュン</t>
    </rPh>
    <rPh sb="73" eb="75">
      <t>ミナオ</t>
    </rPh>
    <rPh sb="78" eb="80">
      <t>ケイエイ</t>
    </rPh>
    <rPh sb="81" eb="83">
      <t>トリクミ</t>
    </rPh>
    <rPh sb="88" eb="90">
      <t>ケントウ</t>
    </rPh>
    <rPh sb="91" eb="92">
      <t>ハカ</t>
    </rPh>
    <rPh sb="93" eb="95">
      <t>ヒツヨウ</t>
    </rPh>
    <rPh sb="101" eb="103">
      <t>コウシン</t>
    </rPh>
    <rPh sb="103" eb="105">
      <t>ジュヨウ</t>
    </rPh>
    <rPh sb="106" eb="108">
      <t>ゾウカ</t>
    </rPh>
    <rPh sb="109" eb="111">
      <t>ミコ</t>
    </rPh>
    <rPh sb="116" eb="118">
      <t>スイドウ</t>
    </rPh>
    <rPh sb="118" eb="120">
      <t>ジギョウ</t>
    </rPh>
    <rPh sb="124" eb="125">
      <t>オヨ</t>
    </rPh>
    <rPh sb="126" eb="128">
      <t>ケイエイ</t>
    </rPh>
    <rPh sb="128" eb="130">
      <t>センリャク</t>
    </rPh>
    <rPh sb="131" eb="132">
      <t>モト</t>
    </rPh>
    <rPh sb="135" eb="137">
      <t>ヒツヨウ</t>
    </rPh>
    <rPh sb="138" eb="140">
      <t>ザイゲン</t>
    </rPh>
    <rPh sb="141" eb="143">
      <t>カクホ</t>
    </rPh>
    <rPh sb="145" eb="148">
      <t>ケイカクテキ</t>
    </rPh>
    <rPh sb="148" eb="151">
      <t>コウリツテキ</t>
    </rPh>
    <rPh sb="152" eb="154">
      <t>シセツ</t>
    </rPh>
    <rPh sb="154" eb="155">
      <t>トウ</t>
    </rPh>
    <rPh sb="156" eb="158">
      <t>コウシン</t>
    </rPh>
    <rPh sb="159" eb="160">
      <t>オコナ</t>
    </rPh>
    <rPh sb="164" eb="166">
      <t>ヒツヨウ</t>
    </rPh>
    <phoneticPr fontId="1"/>
  </si>
  <si>
    <t>①経常収支比率：前年度比率より若干下がり、類似団体及び全国平均と比べても若干低い比率となった。前年度に対し、経常費用が増えたためである。100％を少し上回っており現状は黒字となっているが、来年度以降は給水収益の向上と費用抑制を図る必要がある。更に、将来的に料金改定の実施について検討する必要がある。
②累積欠損金比率：当事業では累積欠損金は無く、健全な経営と言える。
③流動比率：類似団体平均や全国平均の数値を上回っており、現在のところ債務に対する支払い能力に問題はないと言えるが、給水収益の減少が想定される中、負債を増やさないように事業運営・計画を行っていく必要がある。
④企業債残高対給水収益比率：類似団体や全国平均よりも低い傾向であるが、今後の設備更新による投資と料金水準の見直しを図り、収益状況を勘案して計画的に投資活動をする必要がある。
⑤料金回収率：今年度は100％を下回る数値となり、給水に係る費用を収益により賄えていない分析となるが、経常費用の増加が原因と考える。しかし給水収益の減少が見込まれる中、給水に係る費用は増大していくことから、費用削減や更新投資のバランスを考慮するとともに、料金水準を見直す必要がある。
⑥給水原価：類似団体や全国平均よりも低いため、水道料金が廉価な設定となっているが、今後増加すると予想される経年による管路等の更新を計画的効率的に進めつつ、費用財源のため料金改定の必要性も検討していく。
⑦施設利用率：類似団体や全国平均よりも低い傾向である。市町村合併前からの施設もあるため、施設の統廃合やダウンサイジングを行い、将来水量を再推計した上で施設規模の適正化に向けた取組が必要である。
⑧有収率：類似団体よりは高いものの全国平均よりは低い。今後も漏水調査や老朽管更新を進めるなど、漏水量の削減に設けた取組が必要である。
■総括：現在のところ経営状況はおおむね健全な状況であると考えられる。しかし、今年度については経常収支比率や料金回収率が前年度より下がった数値となり、今後は経営戦略に基づいた施設の更新計画や水道料金の見直しも検討し、費用削減を行いつつ、収益向上につながる運営活動を行う必要がある。</t>
    <rPh sb="1" eb="3">
      <t>ケイジョウ</t>
    </rPh>
    <rPh sb="3" eb="5">
      <t>シュウシ</t>
    </rPh>
    <rPh sb="5" eb="7">
      <t>ヒリツ</t>
    </rPh>
    <rPh sb="8" eb="11">
      <t>ゼンネンド</t>
    </rPh>
    <rPh sb="11" eb="13">
      <t>ヒリツ</t>
    </rPh>
    <rPh sb="15" eb="17">
      <t>ジャッカン</t>
    </rPh>
    <rPh sb="17" eb="18">
      <t>サ</t>
    </rPh>
    <rPh sb="21" eb="23">
      <t>ルイジ</t>
    </rPh>
    <rPh sb="23" eb="25">
      <t>ダンタイ</t>
    </rPh>
    <rPh sb="25" eb="26">
      <t>オヨ</t>
    </rPh>
    <rPh sb="27" eb="29">
      <t>ゼンコク</t>
    </rPh>
    <rPh sb="29" eb="31">
      <t>ヘイキン</t>
    </rPh>
    <rPh sb="32" eb="33">
      <t>クラ</t>
    </rPh>
    <rPh sb="36" eb="38">
      <t>ジャッカン</t>
    </rPh>
    <rPh sb="38" eb="39">
      <t>ヒク</t>
    </rPh>
    <rPh sb="40" eb="42">
      <t>ヒリツ</t>
    </rPh>
    <rPh sb="47" eb="50">
      <t>ゼンネンド</t>
    </rPh>
    <rPh sb="51" eb="52">
      <t>タイ</t>
    </rPh>
    <rPh sb="54" eb="56">
      <t>ケイジョウ</t>
    </rPh>
    <rPh sb="56" eb="58">
      <t>ヒヨウ</t>
    </rPh>
    <rPh sb="59" eb="60">
      <t>フ</t>
    </rPh>
    <rPh sb="73" eb="74">
      <t>スコ</t>
    </rPh>
    <rPh sb="75" eb="77">
      <t>ウワマワ</t>
    </rPh>
    <rPh sb="81" eb="83">
      <t>ゲンジョウ</t>
    </rPh>
    <rPh sb="84" eb="86">
      <t>クロジ</t>
    </rPh>
    <rPh sb="94" eb="97">
      <t>ライネンド</t>
    </rPh>
    <rPh sb="97" eb="99">
      <t>イコウ</t>
    </rPh>
    <rPh sb="100" eb="102">
      <t>キュウスイ</t>
    </rPh>
    <rPh sb="102" eb="104">
      <t>シュウエキ</t>
    </rPh>
    <rPh sb="105" eb="107">
      <t>コウジョウ</t>
    </rPh>
    <rPh sb="108" eb="110">
      <t>ヒヨウ</t>
    </rPh>
    <rPh sb="110" eb="112">
      <t>ヨクセイ</t>
    </rPh>
    <rPh sb="113" eb="114">
      <t>ハカ</t>
    </rPh>
    <rPh sb="115" eb="117">
      <t>ヒツヨウ</t>
    </rPh>
    <rPh sb="121" eb="122">
      <t>サラ</t>
    </rPh>
    <rPh sb="124" eb="127">
      <t>ショウライテキ</t>
    </rPh>
    <rPh sb="128" eb="130">
      <t>リョウキン</t>
    </rPh>
    <rPh sb="130" eb="132">
      <t>カイテイ</t>
    </rPh>
    <rPh sb="133" eb="135">
      <t>ジッシ</t>
    </rPh>
    <rPh sb="139" eb="141">
      <t>ケントウ</t>
    </rPh>
    <rPh sb="143" eb="145">
      <t>ヒツヨウ</t>
    </rPh>
    <rPh sb="151" eb="153">
      <t>ルイセキ</t>
    </rPh>
    <rPh sb="153" eb="155">
      <t>ケッソン</t>
    </rPh>
    <rPh sb="155" eb="156">
      <t>キン</t>
    </rPh>
    <rPh sb="156" eb="158">
      <t>ヒリツ</t>
    </rPh>
    <rPh sb="159" eb="160">
      <t>トウ</t>
    </rPh>
    <rPh sb="160" eb="162">
      <t>ジギョウ</t>
    </rPh>
    <rPh sb="164" eb="166">
      <t>ルイセキ</t>
    </rPh>
    <rPh sb="166" eb="168">
      <t>ケッソン</t>
    </rPh>
    <rPh sb="168" eb="169">
      <t>キン</t>
    </rPh>
    <rPh sb="170" eb="171">
      <t>ナ</t>
    </rPh>
    <rPh sb="173" eb="175">
      <t>ケンゼン</t>
    </rPh>
    <rPh sb="176" eb="178">
      <t>ケイエイ</t>
    </rPh>
    <rPh sb="179" eb="180">
      <t>イ</t>
    </rPh>
    <rPh sb="185" eb="187">
      <t>リュウドウ</t>
    </rPh>
    <rPh sb="187" eb="189">
      <t>ヒリツ</t>
    </rPh>
    <rPh sb="190" eb="192">
      <t>ルイジ</t>
    </rPh>
    <rPh sb="192" eb="194">
      <t>ダンタイ</t>
    </rPh>
    <rPh sb="194" eb="196">
      <t>ヘイキン</t>
    </rPh>
    <rPh sb="197" eb="199">
      <t>ゼンコク</t>
    </rPh>
    <rPh sb="199" eb="201">
      <t>ヘイキン</t>
    </rPh>
    <rPh sb="202" eb="204">
      <t>スウチ</t>
    </rPh>
    <rPh sb="205" eb="207">
      <t>ウワマワ</t>
    </rPh>
    <rPh sb="212" eb="214">
      <t>ゲンザイ</t>
    </rPh>
    <rPh sb="218" eb="220">
      <t>サイム</t>
    </rPh>
    <rPh sb="221" eb="222">
      <t>タイ</t>
    </rPh>
    <rPh sb="224" eb="226">
      <t>シハラ</t>
    </rPh>
    <rPh sb="227" eb="229">
      <t>ノウリョク</t>
    </rPh>
    <rPh sb="230" eb="232">
      <t>モンダイ</t>
    </rPh>
    <rPh sb="236" eb="237">
      <t>イ</t>
    </rPh>
    <rPh sb="241" eb="243">
      <t>キュウスイ</t>
    </rPh>
    <rPh sb="243" eb="245">
      <t>シュウエキ</t>
    </rPh>
    <rPh sb="246" eb="248">
      <t>ゲンショウ</t>
    </rPh>
    <rPh sb="249" eb="251">
      <t>ソウテイ</t>
    </rPh>
    <rPh sb="254" eb="255">
      <t>ナカ</t>
    </rPh>
    <rPh sb="256" eb="258">
      <t>フサイ</t>
    </rPh>
    <rPh sb="259" eb="260">
      <t>フ</t>
    </rPh>
    <rPh sb="267" eb="269">
      <t>ジギョウ</t>
    </rPh>
    <rPh sb="269" eb="271">
      <t>ウンエイ</t>
    </rPh>
    <rPh sb="272" eb="274">
      <t>ケイカク</t>
    </rPh>
    <rPh sb="275" eb="276">
      <t>オコナ</t>
    </rPh>
    <rPh sb="280" eb="282">
      <t>ヒツヨウ</t>
    </rPh>
    <rPh sb="288" eb="290">
      <t>キギョウ</t>
    </rPh>
    <rPh sb="290" eb="291">
      <t>サイ</t>
    </rPh>
    <rPh sb="291" eb="293">
      <t>ザンダカ</t>
    </rPh>
    <rPh sb="293" eb="294">
      <t>タイ</t>
    </rPh>
    <rPh sb="294" eb="296">
      <t>キュウスイ</t>
    </rPh>
    <rPh sb="296" eb="298">
      <t>シュウエキ</t>
    </rPh>
    <rPh sb="298" eb="300">
      <t>ヒリツ</t>
    </rPh>
    <rPh sb="301" eb="303">
      <t>ルイジ</t>
    </rPh>
    <rPh sb="303" eb="305">
      <t>ダンタイ</t>
    </rPh>
    <rPh sb="308" eb="310">
      <t>ヘイキン</t>
    </rPh>
    <rPh sb="313" eb="314">
      <t>ヒク</t>
    </rPh>
    <rPh sb="315" eb="317">
      <t>ケイコウ</t>
    </rPh>
    <rPh sb="322" eb="324">
      <t>コンゴ</t>
    </rPh>
    <rPh sb="325" eb="327">
      <t>セツビ</t>
    </rPh>
    <rPh sb="327" eb="329">
      <t>コウシン</t>
    </rPh>
    <rPh sb="332" eb="334">
      <t>トウシ</t>
    </rPh>
    <rPh sb="335" eb="337">
      <t>リョウキン</t>
    </rPh>
    <rPh sb="337" eb="339">
      <t>スイジュン</t>
    </rPh>
    <rPh sb="340" eb="342">
      <t>ミナオ</t>
    </rPh>
    <rPh sb="344" eb="345">
      <t>ハカ</t>
    </rPh>
    <rPh sb="347" eb="349">
      <t>シュウエキ</t>
    </rPh>
    <rPh sb="349" eb="351">
      <t>ジョウキョウ</t>
    </rPh>
    <rPh sb="352" eb="354">
      <t>カンアン</t>
    </rPh>
    <rPh sb="356" eb="359">
      <t>ケイカクテキ</t>
    </rPh>
    <rPh sb="360" eb="362">
      <t>トウシ</t>
    </rPh>
    <rPh sb="362" eb="364">
      <t>カツドウ</t>
    </rPh>
    <rPh sb="367" eb="369">
      <t>ヒツヨウ</t>
    </rPh>
    <rPh sb="375" eb="377">
      <t>リョウキン</t>
    </rPh>
    <rPh sb="377" eb="379">
      <t>カイシュウ</t>
    </rPh>
    <rPh sb="379" eb="380">
      <t>リツ</t>
    </rPh>
    <rPh sb="381" eb="384">
      <t>コンネンド</t>
    </rPh>
    <rPh sb="390" eb="392">
      <t>シタマワ</t>
    </rPh>
    <rPh sb="393" eb="395">
      <t>スウチ</t>
    </rPh>
    <rPh sb="399" eb="401">
      <t>キュウスイ</t>
    </rPh>
    <rPh sb="402" eb="403">
      <t>カカ</t>
    </rPh>
    <rPh sb="404" eb="406">
      <t>ヒヨウ</t>
    </rPh>
    <rPh sb="407" eb="409">
      <t>シュウエキ</t>
    </rPh>
    <rPh sb="412" eb="413">
      <t>マカナ</t>
    </rPh>
    <rPh sb="418" eb="420">
      <t>ブンセキ</t>
    </rPh>
    <rPh sb="425" eb="427">
      <t>ケイジョウ</t>
    </rPh>
    <rPh sb="427" eb="429">
      <t>ヒヨウ</t>
    </rPh>
    <rPh sb="430" eb="432">
      <t>ゾウカ</t>
    </rPh>
    <rPh sb="433" eb="435">
      <t>ゲンイン</t>
    </rPh>
    <rPh sb="436" eb="437">
      <t>カンガ</t>
    </rPh>
    <rPh sb="443" eb="445">
      <t>キュウスイ</t>
    </rPh>
    <rPh sb="445" eb="447">
      <t>シュウエキ</t>
    </rPh>
    <rPh sb="448" eb="450">
      <t>ゲンショウ</t>
    </rPh>
    <rPh sb="451" eb="453">
      <t>ミコ</t>
    </rPh>
    <rPh sb="456" eb="457">
      <t>ナカ</t>
    </rPh>
    <rPh sb="458" eb="460">
      <t>キュウスイ</t>
    </rPh>
    <rPh sb="461" eb="462">
      <t>カカ</t>
    </rPh>
    <rPh sb="463" eb="465">
      <t>ヒヨウ</t>
    </rPh>
    <rPh sb="466" eb="468">
      <t>ゾウダイ</t>
    </rPh>
    <rPh sb="477" eb="479">
      <t>ヒヨウ</t>
    </rPh>
    <rPh sb="479" eb="481">
      <t>サクゲン</t>
    </rPh>
    <rPh sb="482" eb="484">
      <t>コウシン</t>
    </rPh>
    <rPh sb="484" eb="486">
      <t>トウシ</t>
    </rPh>
    <rPh sb="492" eb="494">
      <t>コウリョ</t>
    </rPh>
    <rPh sb="501" eb="503">
      <t>リョウキン</t>
    </rPh>
    <rPh sb="503" eb="505">
      <t>スイジュン</t>
    </rPh>
    <rPh sb="506" eb="508">
      <t>ミナオ</t>
    </rPh>
    <rPh sb="509" eb="511">
      <t>ヒツヨウ</t>
    </rPh>
    <rPh sb="517" eb="519">
      <t>キュウスイ</t>
    </rPh>
    <rPh sb="519" eb="521">
      <t>ゲンカ</t>
    </rPh>
    <rPh sb="522" eb="524">
      <t>ルイジ</t>
    </rPh>
    <rPh sb="524" eb="526">
      <t>ダンタイ</t>
    </rPh>
    <rPh sb="527" eb="529">
      <t>ゼンコク</t>
    </rPh>
    <rPh sb="529" eb="531">
      <t>ヘイキン</t>
    </rPh>
    <rPh sb="534" eb="535">
      <t>ヒク</t>
    </rPh>
    <rPh sb="539" eb="541">
      <t>スイドウ</t>
    </rPh>
    <rPh sb="541" eb="543">
      <t>リョウキン</t>
    </rPh>
    <rPh sb="544" eb="546">
      <t>レンカ</t>
    </rPh>
    <rPh sb="547" eb="549">
      <t>セッテイ</t>
    </rPh>
    <rPh sb="557" eb="559">
      <t>コンゴ</t>
    </rPh>
    <rPh sb="559" eb="561">
      <t>ゾウカ</t>
    </rPh>
    <rPh sb="564" eb="566">
      <t>ヨソウ</t>
    </rPh>
    <rPh sb="569" eb="571">
      <t>ケイネン</t>
    </rPh>
    <rPh sb="574" eb="576">
      <t>カンロ</t>
    </rPh>
    <rPh sb="576" eb="577">
      <t>トウ</t>
    </rPh>
    <rPh sb="578" eb="580">
      <t>コウシン</t>
    </rPh>
    <rPh sb="581" eb="584">
      <t>ケイカクテキ</t>
    </rPh>
    <rPh sb="584" eb="587">
      <t>コウリツテキ</t>
    </rPh>
    <rPh sb="588" eb="589">
      <t>スス</t>
    </rPh>
    <rPh sb="593" eb="595">
      <t>ヒヨウ</t>
    </rPh>
    <rPh sb="595" eb="597">
      <t>ザイゲン</t>
    </rPh>
    <rPh sb="600" eb="602">
      <t>リョウキン</t>
    </rPh>
    <rPh sb="602" eb="604">
      <t>カイテイ</t>
    </rPh>
    <rPh sb="605" eb="608">
      <t>ヒツヨウセイ</t>
    </rPh>
    <rPh sb="609" eb="611">
      <t>ケントウ</t>
    </rPh>
    <rPh sb="618" eb="620">
      <t>シセツ</t>
    </rPh>
    <rPh sb="620" eb="622">
      <t>リヨウ</t>
    </rPh>
    <rPh sb="622" eb="623">
      <t>リツ</t>
    </rPh>
    <rPh sb="624" eb="626">
      <t>ルイジ</t>
    </rPh>
    <rPh sb="626" eb="628">
      <t>ダンタイ</t>
    </rPh>
    <rPh sb="629" eb="631">
      <t>ゼンコク</t>
    </rPh>
    <rPh sb="631" eb="633">
      <t>ヘイキン</t>
    </rPh>
    <rPh sb="636" eb="637">
      <t>ヒク</t>
    </rPh>
    <rPh sb="638" eb="640">
      <t>ケイコウ</t>
    </rPh>
    <rPh sb="644" eb="647">
      <t>シチョウソン</t>
    </rPh>
    <rPh sb="647" eb="649">
      <t>ガッペイ</t>
    </rPh>
    <rPh sb="649" eb="650">
      <t>マエ</t>
    </rPh>
    <rPh sb="653" eb="655">
      <t>シセツ</t>
    </rPh>
    <rPh sb="661" eb="663">
      <t>シセツ</t>
    </rPh>
    <rPh sb="664" eb="667">
      <t>トウハイゴウ</t>
    </rPh>
    <rPh sb="677" eb="678">
      <t>オコナ</t>
    </rPh>
    <rPh sb="680" eb="682">
      <t>ショウライ</t>
    </rPh>
    <rPh sb="682" eb="684">
      <t>スイリョウ</t>
    </rPh>
    <rPh sb="685" eb="688">
      <t>サイスイケイ</t>
    </rPh>
    <rPh sb="690" eb="691">
      <t>ウエ</t>
    </rPh>
    <rPh sb="692" eb="694">
      <t>シセツ</t>
    </rPh>
    <rPh sb="694" eb="696">
      <t>キボ</t>
    </rPh>
    <rPh sb="697" eb="700">
      <t>テキセイカ</t>
    </rPh>
    <rPh sb="701" eb="702">
      <t>ム</t>
    </rPh>
    <rPh sb="704" eb="706">
      <t>トリクミ</t>
    </rPh>
    <rPh sb="707" eb="709">
      <t>ヒツヨウ</t>
    </rPh>
    <rPh sb="715" eb="718">
      <t>ユウシュウリツ</t>
    </rPh>
    <rPh sb="719" eb="721">
      <t>ルイジ</t>
    </rPh>
    <rPh sb="721" eb="723">
      <t>ダンタイ</t>
    </rPh>
    <rPh sb="726" eb="727">
      <t>タカ</t>
    </rPh>
    <rPh sb="731" eb="733">
      <t>ゼンコク</t>
    </rPh>
    <rPh sb="733" eb="735">
      <t>ヘイキン</t>
    </rPh>
    <rPh sb="738" eb="739">
      <t>ヒク</t>
    </rPh>
    <rPh sb="741" eb="743">
      <t>コンゴ</t>
    </rPh>
    <rPh sb="744" eb="746">
      <t>ロウスイ</t>
    </rPh>
    <rPh sb="746" eb="748">
      <t>チョウサ</t>
    </rPh>
    <rPh sb="749" eb="751">
      <t>ロウキュウ</t>
    </rPh>
    <rPh sb="751" eb="752">
      <t>カン</t>
    </rPh>
    <rPh sb="752" eb="754">
      <t>コウシン</t>
    </rPh>
    <rPh sb="755" eb="756">
      <t>スス</t>
    </rPh>
    <rPh sb="761" eb="763">
      <t>ロウスイ</t>
    </rPh>
    <rPh sb="763" eb="764">
      <t>リョウ</t>
    </rPh>
    <rPh sb="765" eb="767">
      <t>サクゲン</t>
    </rPh>
    <rPh sb="768" eb="769">
      <t>モウ</t>
    </rPh>
    <rPh sb="771" eb="773">
      <t>トリクミ</t>
    </rPh>
    <rPh sb="774" eb="776">
      <t>ヒツヨウ</t>
    </rPh>
    <rPh sb="782" eb="784">
      <t>ソウカツ</t>
    </rPh>
    <rPh sb="785" eb="787">
      <t>ゲンザイ</t>
    </rPh>
    <rPh sb="791" eb="793">
      <t>ケイエイ</t>
    </rPh>
    <rPh sb="793" eb="795">
      <t>ジョウキョウ</t>
    </rPh>
    <rPh sb="800" eb="802">
      <t>ケンゼン</t>
    </rPh>
    <rPh sb="803" eb="805">
      <t>ジョウキョウ</t>
    </rPh>
    <rPh sb="809" eb="810">
      <t>カンガ</t>
    </rPh>
    <rPh sb="819" eb="822">
      <t>コンネンド</t>
    </rPh>
    <rPh sb="827" eb="829">
      <t>ケイジョウ</t>
    </rPh>
    <rPh sb="829" eb="831">
      <t>シュウシ</t>
    </rPh>
    <rPh sb="831" eb="833">
      <t>ヒリツ</t>
    </rPh>
    <rPh sb="834" eb="836">
      <t>リョウキン</t>
    </rPh>
    <rPh sb="836" eb="838">
      <t>カイシュウ</t>
    </rPh>
    <rPh sb="838" eb="839">
      <t>リツ</t>
    </rPh>
    <rPh sb="840" eb="843">
      <t>ゼンネンド</t>
    </rPh>
    <rPh sb="845" eb="846">
      <t>サ</t>
    </rPh>
    <rPh sb="849" eb="851">
      <t>スウチ</t>
    </rPh>
    <rPh sb="855" eb="857">
      <t>コンゴ</t>
    </rPh>
    <rPh sb="858" eb="860">
      <t>ケイエイ</t>
    </rPh>
    <rPh sb="860" eb="862">
      <t>センリャク</t>
    </rPh>
    <rPh sb="863" eb="864">
      <t>モト</t>
    </rPh>
    <rPh sb="867" eb="869">
      <t>シセツ</t>
    </rPh>
    <rPh sb="870" eb="872">
      <t>コウシン</t>
    </rPh>
    <rPh sb="872" eb="874">
      <t>ケイカク</t>
    </rPh>
    <rPh sb="875" eb="877">
      <t>スイドウ</t>
    </rPh>
    <rPh sb="877" eb="879">
      <t>リョウキン</t>
    </rPh>
    <rPh sb="880" eb="882">
      <t>ミナオ</t>
    </rPh>
    <rPh sb="884" eb="886">
      <t>ケントウ</t>
    </rPh>
    <rPh sb="888" eb="890">
      <t>ヒヨウ</t>
    </rPh>
    <rPh sb="890" eb="892">
      <t>サクゲン</t>
    </rPh>
    <rPh sb="893" eb="894">
      <t>オコナ</t>
    </rPh>
    <rPh sb="898" eb="900">
      <t>シュウエキ</t>
    </rPh>
    <rPh sb="900" eb="902">
      <t>コウジョウ</t>
    </rPh>
    <rPh sb="907" eb="909">
      <t>ウンエイ</t>
    </rPh>
    <rPh sb="909" eb="911">
      <t>カツドウ</t>
    </rPh>
    <rPh sb="912" eb="913">
      <t>オコナ</t>
    </rPh>
    <rPh sb="914" eb="916">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</si>
</sst>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color theme="1"/>
      <name val="ＭＳ Ｐ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4.e-002</c:v>
                </c:pt>
                <c:pt idx="1">
                  <c:v>0.52</c:v>
                </c:pt>
                <c:pt idx="2" formatCode="#,##0.00;&quot;△&quot;#,##0.00">
                  <c:v>0</c:v>
                </c:pt>
                <c:pt idx="3">
                  <c:v>7.0000000000000007e-002</c:v>
                </c:pt>
                <c:pt idx="4">
                  <c:v>0.52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51.7</c:v>
                </c:pt>
                <c:pt idx="1">
                  <c:v>52.1</c:v>
                </c:pt>
                <c:pt idx="2">
                  <c:v>51.15</c:v>
                </c:pt>
                <c:pt idx="3">
                  <c:v>52.12</c:v>
                </c:pt>
                <c:pt idx="4">
                  <c:v>52.08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86.21</c:v>
                </c:pt>
                <c:pt idx="1">
                  <c:v>86.21</c:v>
                </c:pt>
                <c:pt idx="2">
                  <c:v>86.21</c:v>
                </c:pt>
                <c:pt idx="3">
                  <c:v>86.21</c:v>
                </c:pt>
                <c:pt idx="4">
                  <c:v>86.13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111.26</c:v>
                </c:pt>
                <c:pt idx="1">
                  <c:v>117.31</c:v>
                </c:pt>
                <c:pt idx="2">
                  <c:v>108.87</c:v>
                </c:pt>
                <c:pt idx="3">
                  <c:v>108.32</c:v>
                </c:pt>
                <c:pt idx="4">
                  <c:v>101.88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45.32</c:v>
                </c:pt>
                <c:pt idx="1">
                  <c:v>46.7</c:v>
                </c:pt>
                <c:pt idx="2">
                  <c:v>47.89</c:v>
                </c:pt>
                <c:pt idx="3">
                  <c:v>44.24</c:v>
                </c:pt>
                <c:pt idx="4">
                  <c:v>45.82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1041.07</c:v>
                </c:pt>
                <c:pt idx="1">
                  <c:v>864</c:v>
                </c:pt>
                <c:pt idx="2">
                  <c:v>676.06</c:v>
                </c:pt>
                <c:pt idx="3">
                  <c:v>666.54</c:v>
                </c:pt>
                <c:pt idx="4">
                  <c:v>529.5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156.63999999999999</c:v>
                </c:pt>
                <c:pt idx="1">
                  <c:v>147.69</c:v>
                </c:pt>
                <c:pt idx="2">
                  <c:v>139.99</c:v>
                </c:pt>
                <c:pt idx="3">
                  <c:v>211.65</c:v>
                </c:pt>
                <c:pt idx="4">
                  <c:v>197.53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104.4</c:v>
                </c:pt>
                <c:pt idx="1">
                  <c:v>109.64</c:v>
                </c:pt>
                <c:pt idx="2">
                  <c:v>100.36</c:v>
                </c:pt>
                <c:pt idx="3">
                  <c:v>100.5</c:v>
                </c:pt>
                <c:pt idx="4">
                  <c:v>92.39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78.62</c:v>
                </c:pt>
                <c:pt idx="1">
                  <c:v>75.08</c:v>
                </c:pt>
                <c:pt idx="2">
                  <c:v>82.48</c:v>
                </c:pt>
                <c:pt idx="3">
                  <c:v>82.04</c:v>
                </c:pt>
                <c:pt idx="4">
                  <c:v>89.64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伊豆の国市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47583</v>
      </c>
      <c r="AM8" s="29"/>
      <c r="AN8" s="29"/>
      <c r="AO8" s="29"/>
      <c r="AP8" s="29"/>
      <c r="AQ8" s="29"/>
      <c r="AR8" s="29"/>
      <c r="AS8" s="29"/>
      <c r="AT8" s="7">
        <f>データ!$S$6</f>
        <v>94.62</v>
      </c>
      <c r="AU8" s="15"/>
      <c r="AV8" s="15"/>
      <c r="AW8" s="15"/>
      <c r="AX8" s="15"/>
      <c r="AY8" s="15"/>
      <c r="AZ8" s="15"/>
      <c r="BA8" s="15"/>
      <c r="BB8" s="27">
        <f>データ!$T$6</f>
        <v>502.89</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8"/>
      <c r="BN9" s="56" t="s">
        <v>35</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86.46</v>
      </c>
      <c r="J10" s="15"/>
      <c r="K10" s="15"/>
      <c r="L10" s="15"/>
      <c r="M10" s="15"/>
      <c r="N10" s="15"/>
      <c r="O10" s="24"/>
      <c r="P10" s="27">
        <f>データ!$P$6</f>
        <v>91.23</v>
      </c>
      <c r="Q10" s="27"/>
      <c r="R10" s="27"/>
      <c r="S10" s="27"/>
      <c r="T10" s="27"/>
      <c r="U10" s="27"/>
      <c r="V10" s="27"/>
      <c r="W10" s="29">
        <f>データ!$Q$6</f>
        <v>1584</v>
      </c>
      <c r="X10" s="29"/>
      <c r="Y10" s="29"/>
      <c r="Z10" s="29"/>
      <c r="AA10" s="29"/>
      <c r="AB10" s="29"/>
      <c r="AC10" s="29"/>
      <c r="AD10" s="2"/>
      <c r="AE10" s="2"/>
      <c r="AF10" s="2"/>
      <c r="AG10" s="2"/>
      <c r="AH10" s="2"/>
      <c r="AI10" s="2"/>
      <c r="AJ10" s="2"/>
      <c r="AK10" s="2"/>
      <c r="AL10" s="29">
        <f>データ!$U$6</f>
        <v>43375</v>
      </c>
      <c r="AM10" s="29"/>
      <c r="AN10" s="29"/>
      <c r="AO10" s="29"/>
      <c r="AP10" s="29"/>
      <c r="AQ10" s="29"/>
      <c r="AR10" s="29"/>
      <c r="AS10" s="29"/>
      <c r="AT10" s="7">
        <f>データ!$V$6</f>
        <v>90.15</v>
      </c>
      <c r="AU10" s="15"/>
      <c r="AV10" s="15"/>
      <c r="AW10" s="15"/>
      <c r="AX10" s="15"/>
      <c r="AY10" s="15"/>
      <c r="AZ10" s="15"/>
      <c r="BA10" s="15"/>
      <c r="BB10" s="27">
        <f>データ!$W$6</f>
        <v>481.14</v>
      </c>
      <c r="BC10" s="27"/>
      <c r="BD10" s="27"/>
      <c r="BE10" s="27"/>
      <c r="BF10" s="27"/>
      <c r="BG10" s="27"/>
      <c r="BH10" s="27"/>
      <c r="BI10" s="27"/>
      <c r="BJ10" s="2"/>
      <c r="BK10" s="2"/>
      <c r="BL10" s="38" t="s">
        <v>37</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TVABHlGFuIL2HTzSEWGVo3BgQb6q/IAq2Sdh01CDPP6xmp75mhau3q4Gg8DJKaHp25NNF8fUz9f3/Ctx85rHwg==" saltValue="jFcmS+j4dCLjVfWsgLMBo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51</v>
      </c>
      <c r="C3" s="70" t="s">
        <v>59</v>
      </c>
      <c r="D3" s="70" t="s">
        <v>60</v>
      </c>
      <c r="E3" s="70" t="s">
        <v>3</v>
      </c>
      <c r="F3" s="70" t="s">
        <v>2</v>
      </c>
      <c r="G3" s="70" t="s">
        <v>26</v>
      </c>
      <c r="H3" s="78" t="s">
        <v>31</v>
      </c>
      <c r="I3" s="81"/>
      <c r="J3" s="81"/>
      <c r="K3" s="81"/>
      <c r="L3" s="81"/>
      <c r="M3" s="81"/>
      <c r="N3" s="81"/>
      <c r="O3" s="81"/>
      <c r="P3" s="81"/>
      <c r="Q3" s="81"/>
      <c r="R3" s="81"/>
      <c r="S3" s="81"/>
      <c r="T3" s="81"/>
      <c r="U3" s="81"/>
      <c r="V3" s="81"/>
      <c r="W3" s="85"/>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61</v>
      </c>
      <c r="B4" s="71"/>
      <c r="C4" s="71"/>
      <c r="D4" s="71"/>
      <c r="E4" s="71"/>
      <c r="F4" s="71"/>
      <c r="G4" s="71"/>
      <c r="H4" s="79"/>
      <c r="I4" s="82"/>
      <c r="J4" s="82"/>
      <c r="K4" s="82"/>
      <c r="L4" s="82"/>
      <c r="M4" s="82"/>
      <c r="N4" s="82"/>
      <c r="O4" s="82"/>
      <c r="P4" s="82"/>
      <c r="Q4" s="82"/>
      <c r="R4" s="82"/>
      <c r="S4" s="82"/>
      <c r="T4" s="82"/>
      <c r="U4" s="82"/>
      <c r="V4" s="82"/>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63</v>
      </c>
      <c r="BF4" s="88"/>
      <c r="BG4" s="88"/>
      <c r="BH4" s="88"/>
      <c r="BI4" s="88"/>
      <c r="BJ4" s="88"/>
      <c r="BK4" s="88"/>
      <c r="BL4" s="88"/>
      <c r="BM4" s="88"/>
      <c r="BN4" s="88"/>
      <c r="BO4" s="88"/>
      <c r="BP4" s="88" t="s">
        <v>36</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c r="A5" s="68" t="s">
        <v>29</v>
      </c>
      <c r="B5" s="72"/>
      <c r="C5" s="72"/>
      <c r="D5" s="72"/>
      <c r="E5" s="72"/>
      <c r="F5" s="72"/>
      <c r="G5" s="72"/>
      <c r="H5" s="80" t="s">
        <v>58</v>
      </c>
      <c r="I5" s="80" t="s">
        <v>70</v>
      </c>
      <c r="J5" s="80" t="s">
        <v>71</v>
      </c>
      <c r="K5" s="80" t="s">
        <v>72</v>
      </c>
      <c r="L5" s="80" t="s">
        <v>73</v>
      </c>
      <c r="M5" s="80" t="s">
        <v>5</v>
      </c>
      <c r="N5" s="80" t="s">
        <v>74</v>
      </c>
      <c r="O5" s="80" t="s">
        <v>75</v>
      </c>
      <c r="P5" s="80" t="s">
        <v>76</v>
      </c>
      <c r="Q5" s="80" t="s">
        <v>77</v>
      </c>
      <c r="R5" s="80" t="s">
        <v>78</v>
      </c>
      <c r="S5" s="80" t="s">
        <v>79</v>
      </c>
      <c r="T5" s="80" t="s">
        <v>65</v>
      </c>
      <c r="U5" s="80" t="s">
        <v>80</v>
      </c>
      <c r="V5" s="80" t="s">
        <v>81</v>
      </c>
      <c r="W5" s="80" t="s">
        <v>82</v>
      </c>
      <c r="X5" s="80" t="s">
        <v>83</v>
      </c>
      <c r="Y5" s="80" t="s">
        <v>84</v>
      </c>
      <c r="Z5" s="80" t="s">
        <v>85</v>
      </c>
      <c r="AA5" s="80" t="s">
        <v>0</v>
      </c>
      <c r="AB5" s="80" t="s">
        <v>86</v>
      </c>
      <c r="AC5" s="80" t="s">
        <v>88</v>
      </c>
      <c r="AD5" s="80" t="s">
        <v>89</v>
      </c>
      <c r="AE5" s="80" t="s">
        <v>90</v>
      </c>
      <c r="AF5" s="80" t="s">
        <v>91</v>
      </c>
      <c r="AG5" s="80" t="s">
        <v>92</v>
      </c>
      <c r="AH5" s="80" t="s">
        <v>44</v>
      </c>
      <c r="AI5" s="80" t="s">
        <v>83</v>
      </c>
      <c r="AJ5" s="80" t="s">
        <v>84</v>
      </c>
      <c r="AK5" s="80" t="s">
        <v>85</v>
      </c>
      <c r="AL5" s="80" t="s">
        <v>0</v>
      </c>
      <c r="AM5" s="80" t="s">
        <v>86</v>
      </c>
      <c r="AN5" s="80" t="s">
        <v>88</v>
      </c>
      <c r="AO5" s="80" t="s">
        <v>89</v>
      </c>
      <c r="AP5" s="80" t="s">
        <v>90</v>
      </c>
      <c r="AQ5" s="80" t="s">
        <v>91</v>
      </c>
      <c r="AR5" s="80" t="s">
        <v>92</v>
      </c>
      <c r="AS5" s="80" t="s">
        <v>87</v>
      </c>
      <c r="AT5" s="80" t="s">
        <v>83</v>
      </c>
      <c r="AU5" s="80" t="s">
        <v>84</v>
      </c>
      <c r="AV5" s="80" t="s">
        <v>85</v>
      </c>
      <c r="AW5" s="80" t="s">
        <v>0</v>
      </c>
      <c r="AX5" s="80" t="s">
        <v>86</v>
      </c>
      <c r="AY5" s="80" t="s">
        <v>88</v>
      </c>
      <c r="AZ5" s="80" t="s">
        <v>89</v>
      </c>
      <c r="BA5" s="80" t="s">
        <v>90</v>
      </c>
      <c r="BB5" s="80" t="s">
        <v>91</v>
      </c>
      <c r="BC5" s="80" t="s">
        <v>92</v>
      </c>
      <c r="BD5" s="80" t="s">
        <v>87</v>
      </c>
      <c r="BE5" s="80" t="s">
        <v>83</v>
      </c>
      <c r="BF5" s="80" t="s">
        <v>84</v>
      </c>
      <c r="BG5" s="80" t="s">
        <v>85</v>
      </c>
      <c r="BH5" s="80" t="s">
        <v>0</v>
      </c>
      <c r="BI5" s="80" t="s">
        <v>86</v>
      </c>
      <c r="BJ5" s="80" t="s">
        <v>88</v>
      </c>
      <c r="BK5" s="80" t="s">
        <v>89</v>
      </c>
      <c r="BL5" s="80" t="s">
        <v>90</v>
      </c>
      <c r="BM5" s="80" t="s">
        <v>91</v>
      </c>
      <c r="BN5" s="80" t="s">
        <v>92</v>
      </c>
      <c r="BO5" s="80" t="s">
        <v>87</v>
      </c>
      <c r="BP5" s="80" t="s">
        <v>83</v>
      </c>
      <c r="BQ5" s="80" t="s">
        <v>84</v>
      </c>
      <c r="BR5" s="80" t="s">
        <v>85</v>
      </c>
      <c r="BS5" s="80" t="s">
        <v>0</v>
      </c>
      <c r="BT5" s="80" t="s">
        <v>86</v>
      </c>
      <c r="BU5" s="80" t="s">
        <v>88</v>
      </c>
      <c r="BV5" s="80" t="s">
        <v>89</v>
      </c>
      <c r="BW5" s="80" t="s">
        <v>90</v>
      </c>
      <c r="BX5" s="80" t="s">
        <v>91</v>
      </c>
      <c r="BY5" s="80" t="s">
        <v>92</v>
      </c>
      <c r="BZ5" s="80" t="s">
        <v>87</v>
      </c>
      <c r="CA5" s="80" t="s">
        <v>83</v>
      </c>
      <c r="CB5" s="80" t="s">
        <v>84</v>
      </c>
      <c r="CC5" s="80" t="s">
        <v>85</v>
      </c>
      <c r="CD5" s="80" t="s">
        <v>0</v>
      </c>
      <c r="CE5" s="80" t="s">
        <v>86</v>
      </c>
      <c r="CF5" s="80" t="s">
        <v>88</v>
      </c>
      <c r="CG5" s="80" t="s">
        <v>89</v>
      </c>
      <c r="CH5" s="80" t="s">
        <v>90</v>
      </c>
      <c r="CI5" s="80" t="s">
        <v>91</v>
      </c>
      <c r="CJ5" s="80" t="s">
        <v>92</v>
      </c>
      <c r="CK5" s="80" t="s">
        <v>87</v>
      </c>
      <c r="CL5" s="80" t="s">
        <v>83</v>
      </c>
      <c r="CM5" s="80" t="s">
        <v>84</v>
      </c>
      <c r="CN5" s="80" t="s">
        <v>85</v>
      </c>
      <c r="CO5" s="80" t="s">
        <v>0</v>
      </c>
      <c r="CP5" s="80" t="s">
        <v>86</v>
      </c>
      <c r="CQ5" s="80" t="s">
        <v>88</v>
      </c>
      <c r="CR5" s="80" t="s">
        <v>89</v>
      </c>
      <c r="CS5" s="80" t="s">
        <v>90</v>
      </c>
      <c r="CT5" s="80" t="s">
        <v>91</v>
      </c>
      <c r="CU5" s="80" t="s">
        <v>92</v>
      </c>
      <c r="CV5" s="80" t="s">
        <v>87</v>
      </c>
      <c r="CW5" s="80" t="s">
        <v>83</v>
      </c>
      <c r="CX5" s="80" t="s">
        <v>84</v>
      </c>
      <c r="CY5" s="80" t="s">
        <v>85</v>
      </c>
      <c r="CZ5" s="80" t="s">
        <v>0</v>
      </c>
      <c r="DA5" s="80" t="s">
        <v>86</v>
      </c>
      <c r="DB5" s="80" t="s">
        <v>88</v>
      </c>
      <c r="DC5" s="80" t="s">
        <v>89</v>
      </c>
      <c r="DD5" s="80" t="s">
        <v>90</v>
      </c>
      <c r="DE5" s="80" t="s">
        <v>91</v>
      </c>
      <c r="DF5" s="80" t="s">
        <v>92</v>
      </c>
      <c r="DG5" s="80" t="s">
        <v>87</v>
      </c>
      <c r="DH5" s="80" t="s">
        <v>83</v>
      </c>
      <c r="DI5" s="80" t="s">
        <v>84</v>
      </c>
      <c r="DJ5" s="80" t="s">
        <v>85</v>
      </c>
      <c r="DK5" s="80" t="s">
        <v>0</v>
      </c>
      <c r="DL5" s="80" t="s">
        <v>86</v>
      </c>
      <c r="DM5" s="80" t="s">
        <v>88</v>
      </c>
      <c r="DN5" s="80" t="s">
        <v>89</v>
      </c>
      <c r="DO5" s="80" t="s">
        <v>90</v>
      </c>
      <c r="DP5" s="80" t="s">
        <v>91</v>
      </c>
      <c r="DQ5" s="80" t="s">
        <v>92</v>
      </c>
      <c r="DR5" s="80" t="s">
        <v>87</v>
      </c>
      <c r="DS5" s="80" t="s">
        <v>83</v>
      </c>
      <c r="DT5" s="80" t="s">
        <v>84</v>
      </c>
      <c r="DU5" s="80" t="s">
        <v>85</v>
      </c>
      <c r="DV5" s="80" t="s">
        <v>0</v>
      </c>
      <c r="DW5" s="80" t="s">
        <v>86</v>
      </c>
      <c r="DX5" s="80" t="s">
        <v>88</v>
      </c>
      <c r="DY5" s="80" t="s">
        <v>89</v>
      </c>
      <c r="DZ5" s="80" t="s">
        <v>90</v>
      </c>
      <c r="EA5" s="80" t="s">
        <v>91</v>
      </c>
      <c r="EB5" s="80" t="s">
        <v>92</v>
      </c>
      <c r="EC5" s="80" t="s">
        <v>87</v>
      </c>
      <c r="ED5" s="80" t="s">
        <v>83</v>
      </c>
      <c r="EE5" s="80" t="s">
        <v>84</v>
      </c>
      <c r="EF5" s="80" t="s">
        <v>85</v>
      </c>
      <c r="EG5" s="80" t="s">
        <v>0</v>
      </c>
      <c r="EH5" s="80" t="s">
        <v>86</v>
      </c>
      <c r="EI5" s="80" t="s">
        <v>88</v>
      </c>
      <c r="EJ5" s="80" t="s">
        <v>89</v>
      </c>
      <c r="EK5" s="80" t="s">
        <v>90</v>
      </c>
      <c r="EL5" s="80" t="s">
        <v>91</v>
      </c>
      <c r="EM5" s="80" t="s">
        <v>92</v>
      </c>
      <c r="EN5" s="80" t="s">
        <v>87</v>
      </c>
    </row>
    <row r="6" spans="1:144" s="67" customFormat="1">
      <c r="A6" s="68" t="s">
        <v>93</v>
      </c>
      <c r="B6" s="73">
        <f t="shared" ref="B6:W6" si="1">B7</f>
        <v>2021</v>
      </c>
      <c r="C6" s="73">
        <f t="shared" si="1"/>
        <v>222259</v>
      </c>
      <c r="D6" s="73">
        <f t="shared" si="1"/>
        <v>46</v>
      </c>
      <c r="E6" s="73">
        <f t="shared" si="1"/>
        <v>1</v>
      </c>
      <c r="F6" s="73">
        <f t="shared" si="1"/>
        <v>0</v>
      </c>
      <c r="G6" s="73">
        <f t="shared" si="1"/>
        <v>1</v>
      </c>
      <c r="H6" s="73" t="str">
        <f t="shared" si="1"/>
        <v>静岡県　伊豆の国市</v>
      </c>
      <c r="I6" s="73" t="str">
        <f t="shared" si="1"/>
        <v>法適用</v>
      </c>
      <c r="J6" s="73" t="str">
        <f t="shared" si="1"/>
        <v>水道事業</v>
      </c>
      <c r="K6" s="73" t="str">
        <f t="shared" si="1"/>
        <v>末端給水事業</v>
      </c>
      <c r="L6" s="73" t="str">
        <f t="shared" si="1"/>
        <v>A5</v>
      </c>
      <c r="M6" s="73" t="str">
        <f t="shared" si="1"/>
        <v>非設置</v>
      </c>
      <c r="N6" s="83" t="str">
        <f t="shared" si="1"/>
        <v>-</v>
      </c>
      <c r="O6" s="83">
        <f t="shared" si="1"/>
        <v>86.46</v>
      </c>
      <c r="P6" s="83">
        <f t="shared" si="1"/>
        <v>91.23</v>
      </c>
      <c r="Q6" s="83">
        <f t="shared" si="1"/>
        <v>1584</v>
      </c>
      <c r="R6" s="83">
        <f t="shared" si="1"/>
        <v>47583</v>
      </c>
      <c r="S6" s="83">
        <f t="shared" si="1"/>
        <v>94.62</v>
      </c>
      <c r="T6" s="83">
        <f t="shared" si="1"/>
        <v>502.89</v>
      </c>
      <c r="U6" s="83">
        <f t="shared" si="1"/>
        <v>43375</v>
      </c>
      <c r="V6" s="83">
        <f t="shared" si="1"/>
        <v>90.15</v>
      </c>
      <c r="W6" s="83">
        <f t="shared" si="1"/>
        <v>481.14</v>
      </c>
      <c r="X6" s="89">
        <f t="shared" ref="X6:AG6" si="2">IF(X7="",NA(),X7)</f>
        <v>111.26</v>
      </c>
      <c r="Y6" s="89">
        <f t="shared" si="2"/>
        <v>117.31</v>
      </c>
      <c r="Z6" s="89">
        <f t="shared" si="2"/>
        <v>108.87</v>
      </c>
      <c r="AA6" s="89">
        <f t="shared" si="2"/>
        <v>108.32</v>
      </c>
      <c r="AB6" s="89">
        <f t="shared" si="2"/>
        <v>101.88</v>
      </c>
      <c r="AC6" s="89">
        <f t="shared" si="2"/>
        <v>110.68</v>
      </c>
      <c r="AD6" s="89">
        <f t="shared" si="2"/>
        <v>110.66</v>
      </c>
      <c r="AE6" s="89">
        <f t="shared" si="2"/>
        <v>109.01</v>
      </c>
      <c r="AF6" s="89">
        <f t="shared" si="2"/>
        <v>108.83</v>
      </c>
      <c r="AG6" s="89">
        <f t="shared" si="2"/>
        <v>109.23</v>
      </c>
      <c r="AH6" s="83" t="str">
        <f>IF(AH7="","",IF(AH7="-","【-】","【"&amp;SUBSTITUTE(TEXT(AH7,"#,##0.00"),"-","△")&amp;"】"))</f>
        <v>【111.39】</v>
      </c>
      <c r="AI6" s="83">
        <f t="shared" ref="AI6:AR6" si="3">IF(AI7="",NA(),AI7)</f>
        <v>0</v>
      </c>
      <c r="AJ6" s="83">
        <f t="shared" si="3"/>
        <v>0</v>
      </c>
      <c r="AK6" s="83">
        <f t="shared" si="3"/>
        <v>0</v>
      </c>
      <c r="AL6" s="83">
        <f t="shared" si="3"/>
        <v>0</v>
      </c>
      <c r="AM6" s="83">
        <f t="shared" si="3"/>
        <v>0</v>
      </c>
      <c r="AN6" s="89">
        <f t="shared" si="3"/>
        <v>3.56</v>
      </c>
      <c r="AO6" s="89">
        <f t="shared" si="3"/>
        <v>2.74</v>
      </c>
      <c r="AP6" s="89">
        <f t="shared" si="3"/>
        <v>3.7</v>
      </c>
      <c r="AQ6" s="89">
        <f t="shared" si="3"/>
        <v>4.34</v>
      </c>
      <c r="AR6" s="89">
        <f t="shared" si="3"/>
        <v>4.6900000000000004</v>
      </c>
      <c r="AS6" s="83" t="str">
        <f>IF(AS7="","",IF(AS7="-","【-】","【"&amp;SUBSTITUTE(TEXT(AS7,"#,##0.00"),"-","△")&amp;"】"))</f>
        <v>【1.30】</v>
      </c>
      <c r="AT6" s="89">
        <f t="shared" ref="AT6:BC6" si="4">IF(AT7="",NA(),AT7)</f>
        <v>1041.07</v>
      </c>
      <c r="AU6" s="89">
        <f t="shared" si="4"/>
        <v>864</v>
      </c>
      <c r="AV6" s="89">
        <f t="shared" si="4"/>
        <v>676.06</v>
      </c>
      <c r="AW6" s="89">
        <f t="shared" si="4"/>
        <v>666.54</v>
      </c>
      <c r="AX6" s="89">
        <f t="shared" si="4"/>
        <v>529.5</v>
      </c>
      <c r="AY6" s="89">
        <f t="shared" si="4"/>
        <v>357.34</v>
      </c>
      <c r="AZ6" s="89">
        <f t="shared" si="4"/>
        <v>366.03</v>
      </c>
      <c r="BA6" s="89">
        <f t="shared" si="4"/>
        <v>365.18</v>
      </c>
      <c r="BB6" s="89">
        <f t="shared" si="4"/>
        <v>327.77</v>
      </c>
      <c r="BC6" s="89">
        <f t="shared" si="4"/>
        <v>338.02</v>
      </c>
      <c r="BD6" s="83" t="str">
        <f>IF(BD7="","",IF(BD7="-","【-】","【"&amp;SUBSTITUTE(TEXT(BD7,"#,##0.00"),"-","△")&amp;"】"))</f>
        <v>【261.51】</v>
      </c>
      <c r="BE6" s="89">
        <f t="shared" ref="BE6:BN6" si="5">IF(BE7="",NA(),BE7)</f>
        <v>156.63999999999999</v>
      </c>
      <c r="BF6" s="89">
        <f t="shared" si="5"/>
        <v>147.69</v>
      </c>
      <c r="BG6" s="89">
        <f t="shared" si="5"/>
        <v>139.99</v>
      </c>
      <c r="BH6" s="89">
        <f t="shared" si="5"/>
        <v>211.65</v>
      </c>
      <c r="BI6" s="89">
        <f t="shared" si="5"/>
        <v>197.53</v>
      </c>
      <c r="BJ6" s="89">
        <f t="shared" si="5"/>
        <v>373.69</v>
      </c>
      <c r="BK6" s="89">
        <f t="shared" si="5"/>
        <v>370.12</v>
      </c>
      <c r="BL6" s="89">
        <f t="shared" si="5"/>
        <v>371.65</v>
      </c>
      <c r="BM6" s="89">
        <f t="shared" si="5"/>
        <v>397.1</v>
      </c>
      <c r="BN6" s="89">
        <f t="shared" si="5"/>
        <v>379.91</v>
      </c>
      <c r="BO6" s="83" t="str">
        <f>IF(BO7="","",IF(BO7="-","【-】","【"&amp;SUBSTITUTE(TEXT(BO7,"#,##0.00"),"-","△")&amp;"】"))</f>
        <v>【265.16】</v>
      </c>
      <c r="BP6" s="89">
        <f t="shared" ref="BP6:BY6" si="6">IF(BP7="",NA(),BP7)</f>
        <v>104.4</v>
      </c>
      <c r="BQ6" s="89">
        <f t="shared" si="6"/>
        <v>109.64</v>
      </c>
      <c r="BR6" s="89">
        <f t="shared" si="6"/>
        <v>100.36</v>
      </c>
      <c r="BS6" s="89">
        <f t="shared" si="6"/>
        <v>100.5</v>
      </c>
      <c r="BT6" s="89">
        <f t="shared" si="6"/>
        <v>92.39</v>
      </c>
      <c r="BU6" s="89">
        <f t="shared" si="6"/>
        <v>99.87</v>
      </c>
      <c r="BV6" s="89">
        <f t="shared" si="6"/>
        <v>100.42</v>
      </c>
      <c r="BW6" s="89">
        <f t="shared" si="6"/>
        <v>98.77</v>
      </c>
      <c r="BX6" s="89">
        <f t="shared" si="6"/>
        <v>95.79</v>
      </c>
      <c r="BY6" s="89">
        <f t="shared" si="6"/>
        <v>98.3</v>
      </c>
      <c r="BZ6" s="83" t="str">
        <f>IF(BZ7="","",IF(BZ7="-","【-】","【"&amp;SUBSTITUTE(TEXT(BZ7,"#,##0.00"),"-","△")&amp;"】"))</f>
        <v>【102.35】</v>
      </c>
      <c r="CA6" s="89">
        <f t="shared" ref="CA6:CJ6" si="7">IF(CA7="",NA(),CA7)</f>
        <v>78.62</v>
      </c>
      <c r="CB6" s="89">
        <f t="shared" si="7"/>
        <v>75.08</v>
      </c>
      <c r="CC6" s="89">
        <f t="shared" si="7"/>
        <v>82.48</v>
      </c>
      <c r="CD6" s="89">
        <f t="shared" si="7"/>
        <v>82.04</v>
      </c>
      <c r="CE6" s="89">
        <f t="shared" si="7"/>
        <v>89.64</v>
      </c>
      <c r="CF6" s="89">
        <f t="shared" si="7"/>
        <v>171.81</v>
      </c>
      <c r="CG6" s="89">
        <f t="shared" si="7"/>
        <v>171.67</v>
      </c>
      <c r="CH6" s="89">
        <f t="shared" si="7"/>
        <v>173.67</v>
      </c>
      <c r="CI6" s="89">
        <f t="shared" si="7"/>
        <v>171.13</v>
      </c>
      <c r="CJ6" s="89">
        <f t="shared" si="7"/>
        <v>173.7</v>
      </c>
      <c r="CK6" s="83" t="str">
        <f>IF(CK7="","",IF(CK7="-","【-】","【"&amp;SUBSTITUTE(TEXT(CK7,"#,##0.00"),"-","△")&amp;"】"))</f>
        <v>【167.74】</v>
      </c>
      <c r="CL6" s="89">
        <f t="shared" ref="CL6:CU6" si="8">IF(CL7="",NA(),CL7)</f>
        <v>51.7</v>
      </c>
      <c r="CM6" s="89">
        <f t="shared" si="8"/>
        <v>52.1</v>
      </c>
      <c r="CN6" s="89">
        <f t="shared" si="8"/>
        <v>51.15</v>
      </c>
      <c r="CO6" s="89">
        <f t="shared" si="8"/>
        <v>52.12</v>
      </c>
      <c r="CP6" s="89">
        <f t="shared" si="8"/>
        <v>52.08</v>
      </c>
      <c r="CQ6" s="89">
        <f t="shared" si="8"/>
        <v>60.03</v>
      </c>
      <c r="CR6" s="89">
        <f t="shared" si="8"/>
        <v>59.74</v>
      </c>
      <c r="CS6" s="89">
        <f t="shared" si="8"/>
        <v>59.67</v>
      </c>
      <c r="CT6" s="89">
        <f t="shared" si="8"/>
        <v>60.12</v>
      </c>
      <c r="CU6" s="89">
        <f t="shared" si="8"/>
        <v>60.34</v>
      </c>
      <c r="CV6" s="83" t="str">
        <f>IF(CV7="","",IF(CV7="-","【-】","【"&amp;SUBSTITUTE(TEXT(CV7,"#,##0.00"),"-","△")&amp;"】"))</f>
        <v>【60.29】</v>
      </c>
      <c r="CW6" s="89">
        <f t="shared" ref="CW6:DF6" si="9">IF(CW7="",NA(),CW7)</f>
        <v>86.21</v>
      </c>
      <c r="CX6" s="89">
        <f t="shared" si="9"/>
        <v>86.21</v>
      </c>
      <c r="CY6" s="89">
        <f t="shared" si="9"/>
        <v>86.21</v>
      </c>
      <c r="CZ6" s="89">
        <f t="shared" si="9"/>
        <v>86.21</v>
      </c>
      <c r="DA6" s="89">
        <f t="shared" si="9"/>
        <v>86.13</v>
      </c>
      <c r="DB6" s="89">
        <f t="shared" si="9"/>
        <v>84.81</v>
      </c>
      <c r="DC6" s="89">
        <f t="shared" si="9"/>
        <v>84.8</v>
      </c>
      <c r="DD6" s="89">
        <f t="shared" si="9"/>
        <v>84.6</v>
      </c>
      <c r="DE6" s="89">
        <f t="shared" si="9"/>
        <v>84.24</v>
      </c>
      <c r="DF6" s="89">
        <f t="shared" si="9"/>
        <v>84.19</v>
      </c>
      <c r="DG6" s="83" t="str">
        <f>IF(DG7="","",IF(DG7="-","【-】","【"&amp;SUBSTITUTE(TEXT(DG7,"#,##0.00"),"-","△")&amp;"】"))</f>
        <v>【90.12】</v>
      </c>
      <c r="DH6" s="89">
        <f t="shared" ref="DH6:DQ6" si="10">IF(DH7="",NA(),DH7)</f>
        <v>45.32</v>
      </c>
      <c r="DI6" s="89">
        <f t="shared" si="10"/>
        <v>46.7</v>
      </c>
      <c r="DJ6" s="89">
        <f t="shared" si="10"/>
        <v>47.89</v>
      </c>
      <c r="DK6" s="89">
        <f t="shared" si="10"/>
        <v>44.24</v>
      </c>
      <c r="DL6" s="89">
        <f t="shared" si="10"/>
        <v>45.82</v>
      </c>
      <c r="DM6" s="89">
        <f t="shared" si="10"/>
        <v>47.28</v>
      </c>
      <c r="DN6" s="89">
        <f t="shared" si="10"/>
        <v>47.66</v>
      </c>
      <c r="DO6" s="89">
        <f t="shared" si="10"/>
        <v>48.17</v>
      </c>
      <c r="DP6" s="89">
        <f t="shared" si="10"/>
        <v>48.83</v>
      </c>
      <c r="DQ6" s="89">
        <f t="shared" si="10"/>
        <v>49.96</v>
      </c>
      <c r="DR6" s="83" t="str">
        <f>IF(DR7="","",IF(DR7="-","【-】","【"&amp;SUBSTITUTE(TEXT(DR7,"#,##0.00"),"-","△")&amp;"】"))</f>
        <v>【50.88】</v>
      </c>
      <c r="DS6" s="83">
        <f t="shared" ref="DS6:EB6" si="11">IF(DS7="",NA(),DS7)</f>
        <v>0</v>
      </c>
      <c r="DT6" s="83">
        <f t="shared" si="11"/>
        <v>0</v>
      </c>
      <c r="DU6" s="83">
        <f t="shared" si="11"/>
        <v>0</v>
      </c>
      <c r="DV6" s="83">
        <f t="shared" si="11"/>
        <v>0</v>
      </c>
      <c r="DW6" s="83">
        <f t="shared" si="11"/>
        <v>0</v>
      </c>
      <c r="DX6" s="89">
        <f t="shared" si="11"/>
        <v>12.19</v>
      </c>
      <c r="DY6" s="89">
        <f t="shared" si="11"/>
        <v>15.1</v>
      </c>
      <c r="DZ6" s="89">
        <f t="shared" si="11"/>
        <v>17.12</v>
      </c>
      <c r="EA6" s="89">
        <f t="shared" si="11"/>
        <v>18.18</v>
      </c>
      <c r="EB6" s="89">
        <f t="shared" si="11"/>
        <v>19.32</v>
      </c>
      <c r="EC6" s="83" t="str">
        <f>IF(EC7="","",IF(EC7="-","【-】","【"&amp;SUBSTITUTE(TEXT(EC7,"#,##0.00"),"-","△")&amp;"】"))</f>
        <v>【22.30】</v>
      </c>
      <c r="ED6" s="89">
        <f t="shared" ref="ED6:EM6" si="12">IF(ED7="",NA(),ED7)</f>
        <v>4.e-002</v>
      </c>
      <c r="EE6" s="89">
        <f t="shared" si="12"/>
        <v>0.52</v>
      </c>
      <c r="EF6" s="83">
        <f t="shared" si="12"/>
        <v>0</v>
      </c>
      <c r="EG6" s="89">
        <f t="shared" si="12"/>
        <v>7.0000000000000007e-002</v>
      </c>
      <c r="EH6" s="89">
        <f t="shared" si="12"/>
        <v>0.52</v>
      </c>
      <c r="EI6" s="89">
        <f t="shared" si="12"/>
        <v>0.51</v>
      </c>
      <c r="EJ6" s="89">
        <f t="shared" si="12"/>
        <v>0.57999999999999996</v>
      </c>
      <c r="EK6" s="89">
        <f t="shared" si="12"/>
        <v>0.54</v>
      </c>
      <c r="EL6" s="89">
        <f t="shared" si="12"/>
        <v>0.56999999999999995</v>
      </c>
      <c r="EM6" s="89">
        <f t="shared" si="12"/>
        <v>0.52</v>
      </c>
      <c r="EN6" s="83" t="str">
        <f>IF(EN7="","",IF(EN7="-","【-】","【"&amp;SUBSTITUTE(TEXT(EN7,"#,##0.00"),"-","△")&amp;"】"))</f>
        <v>【0.66】</v>
      </c>
    </row>
    <row r="7" spans="1:144" s="67" customFormat="1">
      <c r="A7" s="68"/>
      <c r="B7" s="74">
        <v>2021</v>
      </c>
      <c r="C7" s="74">
        <v>222259</v>
      </c>
      <c r="D7" s="74">
        <v>46</v>
      </c>
      <c r="E7" s="74">
        <v>1</v>
      </c>
      <c r="F7" s="74">
        <v>0</v>
      </c>
      <c r="G7" s="74">
        <v>1</v>
      </c>
      <c r="H7" s="74" t="s">
        <v>94</v>
      </c>
      <c r="I7" s="74" t="s">
        <v>95</v>
      </c>
      <c r="J7" s="74" t="s">
        <v>96</v>
      </c>
      <c r="K7" s="74" t="s">
        <v>97</v>
      </c>
      <c r="L7" s="74" t="s">
        <v>23</v>
      </c>
      <c r="M7" s="74" t="s">
        <v>15</v>
      </c>
      <c r="N7" s="84" t="s">
        <v>98</v>
      </c>
      <c r="O7" s="84">
        <v>86.46</v>
      </c>
      <c r="P7" s="84">
        <v>91.23</v>
      </c>
      <c r="Q7" s="84">
        <v>1584</v>
      </c>
      <c r="R7" s="84">
        <v>47583</v>
      </c>
      <c r="S7" s="84">
        <v>94.62</v>
      </c>
      <c r="T7" s="84">
        <v>502.89</v>
      </c>
      <c r="U7" s="84">
        <v>43375</v>
      </c>
      <c r="V7" s="84">
        <v>90.15</v>
      </c>
      <c r="W7" s="84">
        <v>481.14</v>
      </c>
      <c r="X7" s="84">
        <v>111.26</v>
      </c>
      <c r="Y7" s="84">
        <v>117.31</v>
      </c>
      <c r="Z7" s="84">
        <v>108.87</v>
      </c>
      <c r="AA7" s="84">
        <v>108.32</v>
      </c>
      <c r="AB7" s="84">
        <v>101.88</v>
      </c>
      <c r="AC7" s="84">
        <v>110.68</v>
      </c>
      <c r="AD7" s="84">
        <v>110.66</v>
      </c>
      <c r="AE7" s="84">
        <v>109.01</v>
      </c>
      <c r="AF7" s="84">
        <v>108.83</v>
      </c>
      <c r="AG7" s="84">
        <v>109.23</v>
      </c>
      <c r="AH7" s="84">
        <v>111.39</v>
      </c>
      <c r="AI7" s="84">
        <v>0</v>
      </c>
      <c r="AJ7" s="84">
        <v>0</v>
      </c>
      <c r="AK7" s="84">
        <v>0</v>
      </c>
      <c r="AL7" s="84">
        <v>0</v>
      </c>
      <c r="AM7" s="84">
        <v>0</v>
      </c>
      <c r="AN7" s="84">
        <v>3.56</v>
      </c>
      <c r="AO7" s="84">
        <v>2.74</v>
      </c>
      <c r="AP7" s="84">
        <v>3.7</v>
      </c>
      <c r="AQ7" s="84">
        <v>4.34</v>
      </c>
      <c r="AR7" s="84">
        <v>4.6900000000000004</v>
      </c>
      <c r="AS7" s="84">
        <v>1.3</v>
      </c>
      <c r="AT7" s="84">
        <v>1041.07</v>
      </c>
      <c r="AU7" s="84">
        <v>864</v>
      </c>
      <c r="AV7" s="84">
        <v>676.06</v>
      </c>
      <c r="AW7" s="84">
        <v>666.54</v>
      </c>
      <c r="AX7" s="84">
        <v>529.5</v>
      </c>
      <c r="AY7" s="84">
        <v>357.34</v>
      </c>
      <c r="AZ7" s="84">
        <v>366.03</v>
      </c>
      <c r="BA7" s="84">
        <v>365.18</v>
      </c>
      <c r="BB7" s="84">
        <v>327.77</v>
      </c>
      <c r="BC7" s="84">
        <v>338.02</v>
      </c>
      <c r="BD7" s="84">
        <v>261.51</v>
      </c>
      <c r="BE7" s="84">
        <v>156.63999999999999</v>
      </c>
      <c r="BF7" s="84">
        <v>147.69</v>
      </c>
      <c r="BG7" s="84">
        <v>139.99</v>
      </c>
      <c r="BH7" s="84">
        <v>211.65</v>
      </c>
      <c r="BI7" s="84">
        <v>197.53</v>
      </c>
      <c r="BJ7" s="84">
        <v>373.69</v>
      </c>
      <c r="BK7" s="84">
        <v>370.12</v>
      </c>
      <c r="BL7" s="84">
        <v>371.65</v>
      </c>
      <c r="BM7" s="84">
        <v>397.1</v>
      </c>
      <c r="BN7" s="84">
        <v>379.91</v>
      </c>
      <c r="BO7" s="84">
        <v>265.16000000000003</v>
      </c>
      <c r="BP7" s="84">
        <v>104.4</v>
      </c>
      <c r="BQ7" s="84">
        <v>109.64</v>
      </c>
      <c r="BR7" s="84">
        <v>100.36</v>
      </c>
      <c r="BS7" s="84">
        <v>100.5</v>
      </c>
      <c r="BT7" s="84">
        <v>92.39</v>
      </c>
      <c r="BU7" s="84">
        <v>99.87</v>
      </c>
      <c r="BV7" s="84">
        <v>100.42</v>
      </c>
      <c r="BW7" s="84">
        <v>98.77</v>
      </c>
      <c r="BX7" s="84">
        <v>95.79</v>
      </c>
      <c r="BY7" s="84">
        <v>98.3</v>
      </c>
      <c r="BZ7" s="84">
        <v>102.35</v>
      </c>
      <c r="CA7" s="84">
        <v>78.62</v>
      </c>
      <c r="CB7" s="84">
        <v>75.08</v>
      </c>
      <c r="CC7" s="84">
        <v>82.48</v>
      </c>
      <c r="CD7" s="84">
        <v>82.04</v>
      </c>
      <c r="CE7" s="84">
        <v>89.64</v>
      </c>
      <c r="CF7" s="84">
        <v>171.81</v>
      </c>
      <c r="CG7" s="84">
        <v>171.67</v>
      </c>
      <c r="CH7" s="84">
        <v>173.67</v>
      </c>
      <c r="CI7" s="84">
        <v>171.13</v>
      </c>
      <c r="CJ7" s="84">
        <v>173.7</v>
      </c>
      <c r="CK7" s="84">
        <v>167.74</v>
      </c>
      <c r="CL7" s="84">
        <v>51.7</v>
      </c>
      <c r="CM7" s="84">
        <v>52.1</v>
      </c>
      <c r="CN7" s="84">
        <v>51.15</v>
      </c>
      <c r="CO7" s="84">
        <v>52.12</v>
      </c>
      <c r="CP7" s="84">
        <v>52.08</v>
      </c>
      <c r="CQ7" s="84">
        <v>60.03</v>
      </c>
      <c r="CR7" s="84">
        <v>59.74</v>
      </c>
      <c r="CS7" s="84">
        <v>59.67</v>
      </c>
      <c r="CT7" s="84">
        <v>60.12</v>
      </c>
      <c r="CU7" s="84">
        <v>60.34</v>
      </c>
      <c r="CV7" s="84">
        <v>60.29</v>
      </c>
      <c r="CW7" s="84">
        <v>86.21</v>
      </c>
      <c r="CX7" s="84">
        <v>86.21</v>
      </c>
      <c r="CY7" s="84">
        <v>86.21</v>
      </c>
      <c r="CZ7" s="84">
        <v>86.21</v>
      </c>
      <c r="DA7" s="84">
        <v>86.13</v>
      </c>
      <c r="DB7" s="84">
        <v>84.81</v>
      </c>
      <c r="DC7" s="84">
        <v>84.8</v>
      </c>
      <c r="DD7" s="84">
        <v>84.6</v>
      </c>
      <c r="DE7" s="84">
        <v>84.24</v>
      </c>
      <c r="DF7" s="84">
        <v>84.19</v>
      </c>
      <c r="DG7" s="84">
        <v>90.12</v>
      </c>
      <c r="DH7" s="84">
        <v>45.32</v>
      </c>
      <c r="DI7" s="84">
        <v>46.7</v>
      </c>
      <c r="DJ7" s="84">
        <v>47.89</v>
      </c>
      <c r="DK7" s="84">
        <v>44.24</v>
      </c>
      <c r="DL7" s="84">
        <v>45.82</v>
      </c>
      <c r="DM7" s="84">
        <v>47.28</v>
      </c>
      <c r="DN7" s="84">
        <v>47.66</v>
      </c>
      <c r="DO7" s="84">
        <v>48.17</v>
      </c>
      <c r="DP7" s="84">
        <v>48.83</v>
      </c>
      <c r="DQ7" s="84">
        <v>49.96</v>
      </c>
      <c r="DR7" s="84">
        <v>50.88</v>
      </c>
      <c r="DS7" s="84">
        <v>0</v>
      </c>
      <c r="DT7" s="84">
        <v>0</v>
      </c>
      <c r="DU7" s="84">
        <v>0</v>
      </c>
      <c r="DV7" s="84">
        <v>0</v>
      </c>
      <c r="DW7" s="84">
        <v>0</v>
      </c>
      <c r="DX7" s="84">
        <v>12.19</v>
      </c>
      <c r="DY7" s="84">
        <v>15.1</v>
      </c>
      <c r="DZ7" s="84">
        <v>17.12</v>
      </c>
      <c r="EA7" s="84">
        <v>18.18</v>
      </c>
      <c r="EB7" s="84">
        <v>19.32</v>
      </c>
      <c r="EC7" s="84">
        <v>22.3</v>
      </c>
      <c r="ED7" s="84">
        <v>4.e-002</v>
      </c>
      <c r="EE7" s="84">
        <v>0.52</v>
      </c>
      <c r="EF7" s="84">
        <v>0</v>
      </c>
      <c r="EG7" s="84">
        <v>7.0000000000000007e-002</v>
      </c>
      <c r="EH7" s="84">
        <v>0.52</v>
      </c>
      <c r="EI7" s="84">
        <v>0.51</v>
      </c>
      <c r="EJ7" s="84">
        <v>0.57999999999999996</v>
      </c>
      <c r="EK7" s="84">
        <v>0.54</v>
      </c>
      <c r="EL7" s="84">
        <v>0.56999999999999995</v>
      </c>
      <c r="EM7" s="84">
        <v>0.52</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51</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2023-02-14T23:47:08Z</cp:lastPrinted>
  <dcterms:created xsi:type="dcterms:W3CDTF">2022-12-01T00:59:47Z</dcterms:created>
  <dcterms:modified xsi:type="dcterms:W3CDTF">2023-02-16T11:34:20Z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2023-02-16T11:34:20Z</vt:filetime>
  </property>
</Properties>
</file>