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CqwIrVpm8QsVyqX9ZSYmTiU5iIiuS5ty54LV+ibQ8Xo6zRBwiOj7eaGA+p/UYDfqWWDFAiAJZtv4gAyxVsOFw==" workbookSaltValue="O/20RttS+M6pqHqXJGCtnA==" workbookSpinCount="100000"/>
  <bookViews>
    <workbookView xWindow="-108" yWindow="-108" windowWidth="23256" windowHeight="1257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<sst xmlns="http://schemas.openxmlformats.org/spreadsheetml/2006/main" xmlns:r="http://schemas.openxmlformats.org/officeDocument/2006/relationships" count="115" uniqueCount="115">
  <si>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</si>
  <si>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</si>
  <si>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</si>
  <si>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</si>
  <si>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</si>
  <si>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</si>
  <si>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</si>
  <si>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</si>
  <si>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</si>
  <si>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</si>
  <si>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</si>
  <si>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</si>
  <si>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</si>
  <si>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</si>
  <si>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</si>
  <si>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</si>
  <si>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</si>
  <si>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</si>
  <si>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</si>
  <si>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</si>
  <si>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</si>
  <si>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</si>
  <si>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</si>
  <si>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</si>
  <si>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</si>
  <si>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</si>
  <si>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</si>
  <si>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</si>
  <si>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</si>
  <si>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</si>
  <si>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</si>
  <si>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</si>
  <si>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</si>
  <si>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</si>
  <si>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</si>
  <si>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</si>
  <si>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</si>
  <si>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</si>
  <si>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</si>
  <si>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</si>
  <si>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</si>
  <si>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</si>
  <si>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</si>
  <si>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</si>
  <si>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</si>
  <si>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</si>
  <si>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</si>
  <si>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</si>
  <si>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</si>
  <si>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</si>
  <si>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</si>
  <si>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</si>
  <si>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</si>
  <si>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</si>
  <si>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</si>
  <si>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</si>
  <si>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</si>
  <si>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</si>
  <si>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</si>
  <si>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</si>
  <si>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</si>
  <si>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</si>
  <si>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</si>
  <si>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</si>
  <si>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</si>
  <si>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</si>
  <si>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</si>
  <si>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</si>
  <si>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</si>
  <si>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</si>
  <si>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</si>
  <si>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</si>
  <si>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</si>
  <si>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</si>
  <si>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</si>
  <si>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</si>
  <si>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</si>
  <si>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</si>
  <si>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</si>
  <si>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</si>
  <si>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</si>
  <si>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</si>
  <si>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</si>
  <si>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</si>
  <si>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</si>
  <si>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</si>
  <si>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</si>
  <si>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</si>
  <si>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</si>
  <si>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</si>
  <si>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</si>
  <si>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</si>
  <si>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</si>
  <si>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</si>
  <si>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</si>
  <si>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伊豆の国市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</si>
  <si>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</si>
  <si>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</si>
  <si>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</si>
  <si>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</si>
  <si>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</si>
  <si>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</si>
  <si>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</si>
  <si>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</si>
  <si>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</si>
  <si>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</si>
  <si>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</si>
  <si>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</si>
  <si>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</si>
  <si>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</si>
  <si>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</si>
  <si>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</si>
  <si>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　100％を超え、前年度より上昇しているが、一般会計からの繰入金に依存している状況は変わっていない。繰入金を減らすため、令和５年度から使用料値上げを予定している。
②累積欠損金比率　前年度に欠損金が生じた要因が法適用初年度であることによるものであったため解消されている。
③流動比率　前年度から大幅に上昇し、100％を超えているが、事業繰越により国庫補助金の繰越が生じたことが要因と考えられる。他に、内部留保資金が増加し企業債償還額が減少しているため、長期的にも改善することが見込まれる。
④企業債残高対事業規模比率　平均値を大きく下回り、前年度からも低下している。企業債発行のピークは過ぎており、使用料値上げも予定しているため、今後も改善が見込まれる。
⑤経費回収率　平均値を大きく下回り不足分を一般会計からの繰入金で賄っているが、令和５年度から使用料値上げを予定しており、改善する見込み。
⑥汚水処理原価　類似団体の平均値より低い水準であり、効率的な運営ができていると思われる。
⑦施設利用率　当市は流域下水道による処理のみのため、処理施設を所持していない。
⑧水洗化率　全国平均を若干下回るが類似団体の平均は超えている。水洗化率の向上は使用料収入の増加にも繋がるため、今後も継続した普及活動に取り組む。</t>
    <rPh sb="1" eb="3">
      <t>ケイジョウ</t>
    </rPh>
    <rPh sb="3" eb="5">
      <t>シュウシ</t>
    </rPh>
    <rPh sb="5" eb="7">
      <t>ヒリツ</t>
    </rPh>
    <rPh sb="13" eb="14">
      <t>コ</t>
    </rPh>
    <rPh sb="16" eb="19">
      <t>ゼンネンド</t>
    </rPh>
    <rPh sb="21" eb="23">
      <t>ジョウショウ</t>
    </rPh>
    <rPh sb="29" eb="31">
      <t>イッパン</t>
    </rPh>
    <rPh sb="31" eb="33">
      <t>カイケイ</t>
    </rPh>
    <rPh sb="36" eb="38">
      <t>クリイレ</t>
    </rPh>
    <rPh sb="38" eb="39">
      <t>キン</t>
    </rPh>
    <rPh sb="40" eb="42">
      <t>イゾン</t>
    </rPh>
    <rPh sb="46" eb="48">
      <t>ジョウキョウ</t>
    </rPh>
    <rPh sb="49" eb="50">
      <t>カ</t>
    </rPh>
    <rPh sb="57" eb="59">
      <t>クリイレ</t>
    </rPh>
    <rPh sb="59" eb="60">
      <t>キン</t>
    </rPh>
    <rPh sb="61" eb="62">
      <t>ヘ</t>
    </rPh>
    <rPh sb="67" eb="69">
      <t>レイワ</t>
    </rPh>
    <rPh sb="70" eb="72">
      <t>ネンド</t>
    </rPh>
    <rPh sb="74" eb="77">
      <t>シヨウリョウ</t>
    </rPh>
    <rPh sb="77" eb="79">
      <t>ネア</t>
    </rPh>
    <rPh sb="81" eb="83">
      <t>ヨテイ</t>
    </rPh>
    <rPh sb="90" eb="92">
      <t>ルイセキ</t>
    </rPh>
    <rPh sb="92" eb="94">
      <t>ケッソン</t>
    </rPh>
    <rPh sb="94" eb="95">
      <t>キン</t>
    </rPh>
    <rPh sb="95" eb="97">
      <t>ヒリツ</t>
    </rPh>
    <rPh sb="98" eb="101">
      <t>ゼンネンド</t>
    </rPh>
    <rPh sb="102" eb="105">
      <t>ケッソンキン</t>
    </rPh>
    <rPh sb="106" eb="107">
      <t>ショウ</t>
    </rPh>
    <rPh sb="109" eb="111">
      <t>ヨウイン</t>
    </rPh>
    <rPh sb="112" eb="113">
      <t>ホウ</t>
    </rPh>
    <rPh sb="113" eb="115">
      <t>テキヨウ</t>
    </rPh>
    <rPh sb="115" eb="118">
      <t>ショネンド</t>
    </rPh>
    <rPh sb="134" eb="136">
      <t>カイショウ</t>
    </rPh>
    <rPh sb="144" eb="146">
      <t>リュウドウ</t>
    </rPh>
    <rPh sb="146" eb="148">
      <t>ヒリツ</t>
    </rPh>
    <rPh sb="149" eb="152">
      <t>ゼンネンド</t>
    </rPh>
    <rPh sb="154" eb="156">
      <t>オオハバ</t>
    </rPh>
    <rPh sb="157" eb="159">
      <t>ジョウショウ</t>
    </rPh>
    <rPh sb="166" eb="167">
      <t>コ</t>
    </rPh>
    <rPh sb="173" eb="175">
      <t>ジギョウ</t>
    </rPh>
    <rPh sb="175" eb="177">
      <t>クリコシ</t>
    </rPh>
    <rPh sb="180" eb="182">
      <t>コッコ</t>
    </rPh>
    <rPh sb="182" eb="185">
      <t>ホジョキン</t>
    </rPh>
    <rPh sb="186" eb="188">
      <t>クリコシ</t>
    </rPh>
    <rPh sb="189" eb="190">
      <t>ショウ</t>
    </rPh>
    <rPh sb="195" eb="197">
      <t>ヨウイン</t>
    </rPh>
    <rPh sb="198" eb="199">
      <t>カンガ</t>
    </rPh>
    <rPh sb="204" eb="205">
      <t>ホカ</t>
    </rPh>
    <rPh sb="207" eb="209">
      <t>ナイブ</t>
    </rPh>
    <rPh sb="209" eb="211">
      <t>リュウホ</t>
    </rPh>
    <rPh sb="211" eb="213">
      <t>シキン</t>
    </rPh>
    <rPh sb="214" eb="216">
      <t>ゾウカ</t>
    </rPh>
    <rPh sb="217" eb="219">
      <t>キギョウ</t>
    </rPh>
    <rPh sb="219" eb="220">
      <t>サイ</t>
    </rPh>
    <rPh sb="220" eb="222">
      <t>ショウカン</t>
    </rPh>
    <rPh sb="222" eb="223">
      <t>ガク</t>
    </rPh>
    <rPh sb="224" eb="226">
      <t>ゲンショウ</t>
    </rPh>
    <rPh sb="233" eb="235">
      <t>チョウキ</t>
    </rPh>
    <rPh sb="235" eb="236">
      <t>テキ</t>
    </rPh>
    <rPh sb="238" eb="240">
      <t>カイゼン</t>
    </rPh>
    <rPh sb="245" eb="247">
      <t>ミコ</t>
    </rPh>
    <rPh sb="253" eb="255">
      <t>キギョウ</t>
    </rPh>
    <rPh sb="255" eb="256">
      <t>サイ</t>
    </rPh>
    <rPh sb="256" eb="258">
      <t>ザンダカ</t>
    </rPh>
    <rPh sb="258" eb="259">
      <t>タイ</t>
    </rPh>
    <rPh sb="259" eb="261">
      <t>ジギョウ</t>
    </rPh>
    <rPh sb="261" eb="263">
      <t>キボ</t>
    </rPh>
    <rPh sb="263" eb="265">
      <t>ヒリツ</t>
    </rPh>
    <rPh sb="266" eb="269">
      <t>ヘイキンチ</t>
    </rPh>
    <rPh sb="270" eb="271">
      <t>オオ</t>
    </rPh>
    <rPh sb="273" eb="275">
      <t>シタマワ</t>
    </rPh>
    <rPh sb="277" eb="280">
      <t>ゼンネンド</t>
    </rPh>
    <rPh sb="283" eb="285">
      <t>テイカ</t>
    </rPh>
    <rPh sb="290" eb="292">
      <t>キギョウ</t>
    </rPh>
    <rPh sb="292" eb="293">
      <t>サイ</t>
    </rPh>
    <rPh sb="293" eb="295">
      <t>ハッコウ</t>
    </rPh>
    <rPh sb="300" eb="301">
      <t>ス</t>
    </rPh>
    <rPh sb="306" eb="309">
      <t>シヨウリョウ</t>
    </rPh>
    <rPh sb="309" eb="311">
      <t>ネア</t>
    </rPh>
    <rPh sb="313" eb="315">
      <t>ヨテイ</t>
    </rPh>
    <rPh sb="322" eb="324">
      <t>コンゴ</t>
    </rPh>
    <rPh sb="325" eb="327">
      <t>カイゼン</t>
    </rPh>
    <rPh sb="328" eb="330">
      <t>ミコ</t>
    </rPh>
    <rPh sb="336" eb="338">
      <t>ケイヒ</t>
    </rPh>
    <rPh sb="338" eb="340">
      <t>カイシュウ</t>
    </rPh>
    <rPh sb="340" eb="341">
      <t>リツ</t>
    </rPh>
    <rPh sb="342" eb="345">
      <t>ヘイキンチ</t>
    </rPh>
    <rPh sb="346" eb="347">
      <t>オオ</t>
    </rPh>
    <rPh sb="349" eb="351">
      <t>シタマワ</t>
    </rPh>
    <rPh sb="352" eb="355">
      <t>フソクブン</t>
    </rPh>
    <rPh sb="356" eb="358">
      <t>イッパン</t>
    </rPh>
    <rPh sb="358" eb="360">
      <t>カイケイ</t>
    </rPh>
    <rPh sb="363" eb="365">
      <t>クリイレ</t>
    </rPh>
    <rPh sb="365" eb="366">
      <t>キン</t>
    </rPh>
    <rPh sb="367" eb="368">
      <t>マカナ</t>
    </rPh>
    <rPh sb="374" eb="376">
      <t>レイワ</t>
    </rPh>
    <rPh sb="377" eb="379">
      <t>ネンド</t>
    </rPh>
    <rPh sb="381" eb="384">
      <t>シヨウリョウ</t>
    </rPh>
    <rPh sb="384" eb="386">
      <t>ネア</t>
    </rPh>
    <rPh sb="388" eb="390">
      <t>ヨテイ</t>
    </rPh>
    <rPh sb="395" eb="397">
      <t>カイゼン</t>
    </rPh>
    <rPh sb="399" eb="401">
      <t>ミコ</t>
    </rPh>
    <rPh sb="405" eb="407">
      <t>オスイ</t>
    </rPh>
    <rPh sb="407" eb="409">
      <t>ショリ</t>
    </rPh>
    <rPh sb="409" eb="411">
      <t>ゲンカ</t>
    </rPh>
    <rPh sb="412" eb="414">
      <t>ルイジ</t>
    </rPh>
    <rPh sb="414" eb="416">
      <t>ダンタイ</t>
    </rPh>
    <rPh sb="417" eb="420">
      <t>ヘイキンチ</t>
    </rPh>
    <rPh sb="422" eb="423">
      <t>ヒク</t>
    </rPh>
    <rPh sb="424" eb="426">
      <t>スイジュン</t>
    </rPh>
    <rPh sb="430" eb="433">
      <t>コウリツテキ</t>
    </rPh>
    <rPh sb="434" eb="436">
      <t>ウンエイ</t>
    </rPh>
    <rPh sb="443" eb="444">
      <t>オモ</t>
    </rPh>
    <rPh sb="450" eb="452">
      <t>シセツ</t>
    </rPh>
    <rPh sb="452" eb="454">
      <t>リヨウ</t>
    </rPh>
    <rPh sb="454" eb="455">
      <t>リツ</t>
    </rPh>
    <rPh sb="456" eb="458">
      <t>トウシ</t>
    </rPh>
    <rPh sb="459" eb="461">
      <t>リュウイキ</t>
    </rPh>
    <rPh sb="461" eb="464">
      <t>ゲスイドウ</t>
    </rPh>
    <rPh sb="467" eb="469">
      <t>ショリ</t>
    </rPh>
    <rPh sb="475" eb="477">
      <t>ショリ</t>
    </rPh>
    <rPh sb="477" eb="479">
      <t>シセツ</t>
    </rPh>
    <rPh sb="480" eb="482">
      <t>ショジ</t>
    </rPh>
    <rPh sb="490" eb="493">
      <t>スイセンカ</t>
    </rPh>
    <rPh sb="493" eb="494">
      <t>リツ</t>
    </rPh>
    <rPh sb="495" eb="497">
      <t>ゼンコク</t>
    </rPh>
    <rPh sb="497" eb="499">
      <t>ヘイキン</t>
    </rPh>
    <rPh sb="500" eb="502">
      <t>ジャッカン</t>
    </rPh>
    <rPh sb="502" eb="504">
      <t>シタマワ</t>
    </rPh>
    <rPh sb="506" eb="508">
      <t>ルイジ</t>
    </rPh>
    <rPh sb="508" eb="510">
      <t>ダンタイ</t>
    </rPh>
    <rPh sb="511" eb="513">
      <t>ヘイキン</t>
    </rPh>
    <rPh sb="514" eb="515">
      <t>コ</t>
    </rPh>
    <rPh sb="520" eb="523">
      <t>スイセンカ</t>
    </rPh>
    <rPh sb="523" eb="524">
      <t>リツ</t>
    </rPh>
    <rPh sb="525" eb="527">
      <t>コウジョウ</t>
    </rPh>
    <rPh sb="528" eb="531">
      <t>シヨウリョウ</t>
    </rPh>
    <rPh sb="531" eb="533">
      <t>シュウニュウ</t>
    </rPh>
    <rPh sb="534" eb="536">
      <t>ゾウカ</t>
    </rPh>
    <rPh sb="538" eb="539">
      <t>ツナ</t>
    </rPh>
    <rPh sb="544" eb="546">
      <t>コンゴ</t>
    </rPh>
    <rPh sb="547" eb="549">
      <t>ケイゾク</t>
    </rPh>
    <rPh sb="551" eb="553">
      <t>フキュウ</t>
    </rPh>
    <rPh sb="553" eb="555">
      <t>カツドウ</t>
    </rPh>
    <rPh sb="556" eb="557">
      <t>ト</t>
    </rPh>
    <rPh sb="558" eb="559">
      <t>ク</t>
    </rPh>
    <phoneticPr fontId="1"/>
  </si>
  <si>
    <t>①有形固定資産減価償却率　平均値を大きく下回るが、全資産の取得年月日を公営企業会計移行日としているためで、実際は昭和51年の事業着手から40年以上経過した管渠もある。策定済のストックマネジメント計画に基づき、管渠の更新を進めていく。
②管渠老朽化率　当市では現状耐用年数を超過した管渠は存在しない。
③管渠改善率　平均を下回るが管渠の更新を行っており、今後もストックマネジメント計画に基づき更新を進めていく。</t>
    <rPh sb="1" eb="3">
      <t>ユウケイ</t>
    </rPh>
    <rPh sb="3" eb="5">
      <t>コテイ</t>
    </rPh>
    <rPh sb="5" eb="7">
      <t>シサン</t>
    </rPh>
    <rPh sb="7" eb="9">
      <t>ゲンカ</t>
    </rPh>
    <rPh sb="9" eb="11">
      <t>ショウキャク</t>
    </rPh>
    <rPh sb="11" eb="12">
      <t>リツ</t>
    </rPh>
    <rPh sb="13" eb="16">
      <t>ヘイキンチ</t>
    </rPh>
    <rPh sb="17" eb="18">
      <t>オオ</t>
    </rPh>
    <rPh sb="20" eb="22">
      <t>シタマワ</t>
    </rPh>
    <rPh sb="25" eb="26">
      <t>ゼン</t>
    </rPh>
    <rPh sb="26" eb="28">
      <t>シサン</t>
    </rPh>
    <rPh sb="29" eb="31">
      <t>シュトク</t>
    </rPh>
    <rPh sb="31" eb="34">
      <t>ネンガッピ</t>
    </rPh>
    <rPh sb="35" eb="37">
      <t>コウエイ</t>
    </rPh>
    <rPh sb="37" eb="39">
      <t>キギョウ</t>
    </rPh>
    <rPh sb="39" eb="41">
      <t>カイケイ</t>
    </rPh>
    <rPh sb="41" eb="43">
      <t>イコウ</t>
    </rPh>
    <rPh sb="43" eb="44">
      <t>ビ</t>
    </rPh>
    <rPh sb="53" eb="55">
      <t>ジッサイ</t>
    </rPh>
    <rPh sb="56" eb="58">
      <t>ショウワ</t>
    </rPh>
    <rPh sb="60" eb="61">
      <t>ネン</t>
    </rPh>
    <rPh sb="62" eb="64">
      <t>ジギョウ</t>
    </rPh>
    <rPh sb="64" eb="66">
      <t>チャクシュ</t>
    </rPh>
    <rPh sb="70" eb="73">
      <t>ネンイジョウ</t>
    </rPh>
    <rPh sb="73" eb="75">
      <t>ケイカ</t>
    </rPh>
    <rPh sb="77" eb="79">
      <t>カンキョ</t>
    </rPh>
    <rPh sb="83" eb="85">
      <t>サクテイ</t>
    </rPh>
    <rPh sb="85" eb="86">
      <t>ズ</t>
    </rPh>
    <rPh sb="97" eb="99">
      <t>ケイカク</t>
    </rPh>
    <rPh sb="100" eb="101">
      <t>モト</t>
    </rPh>
    <rPh sb="104" eb="106">
      <t>カンキョ</t>
    </rPh>
    <rPh sb="107" eb="109">
      <t>コウシン</t>
    </rPh>
    <rPh sb="110" eb="111">
      <t>スス</t>
    </rPh>
    <rPh sb="118" eb="120">
      <t>カンキョ</t>
    </rPh>
    <rPh sb="120" eb="123">
      <t>ロウキュウカ</t>
    </rPh>
    <rPh sb="123" eb="124">
      <t>リツ</t>
    </rPh>
    <rPh sb="125" eb="127">
      <t>トウシ</t>
    </rPh>
    <rPh sb="129" eb="131">
      <t>ゲンジョウ</t>
    </rPh>
    <rPh sb="131" eb="133">
      <t>タイヨウ</t>
    </rPh>
    <rPh sb="133" eb="135">
      <t>ネンスウ</t>
    </rPh>
    <rPh sb="136" eb="138">
      <t>チョウカ</t>
    </rPh>
    <rPh sb="140" eb="142">
      <t>カンキョ</t>
    </rPh>
    <rPh sb="143" eb="145">
      <t>ソンザイ</t>
    </rPh>
    <rPh sb="151" eb="153">
      <t>カンキョ</t>
    </rPh>
    <rPh sb="153" eb="155">
      <t>カイゼン</t>
    </rPh>
    <rPh sb="155" eb="156">
      <t>リツ</t>
    </rPh>
    <rPh sb="157" eb="159">
      <t>ヘイキン</t>
    </rPh>
    <rPh sb="160" eb="162">
      <t>シタマワ</t>
    </rPh>
    <rPh sb="164" eb="166">
      <t>カンキョ</t>
    </rPh>
    <rPh sb="167" eb="169">
      <t>コウシン</t>
    </rPh>
    <rPh sb="170" eb="171">
      <t>オコナ</t>
    </rPh>
    <rPh sb="176" eb="178">
      <t>コンゴ</t>
    </rPh>
    <rPh sb="189" eb="191">
      <t>ケイカク</t>
    </rPh>
    <rPh sb="192" eb="193">
      <t>モト</t>
    </rPh>
    <rPh sb="195" eb="197">
      <t>コウシン</t>
    </rPh>
    <rPh sb="198" eb="199">
      <t>スス</t>
    </rPh>
    <phoneticPr fontId="1"/>
  </si>
  <si>
    <t>経営面では経費回収率が低く、一般会計からの繰入金に依存している状況が前年度から変わっていない。令和５年度から使用料値上げを予定しており、水洗化率の向上にも併せて取り組むことで、収入の増加を図る必要がある。
老朽化の状況については、耐用年数を超過した管渠はないものの、40年以上経過する管渠はあるため、ストックマネジメント計画に基づき適切に管渠の更新を進めていく。</t>
    <rPh sb="0" eb="2">
      <t>ケイエイ</t>
    </rPh>
    <rPh sb="2" eb="3">
      <t>メン</t>
    </rPh>
    <rPh sb="5" eb="7">
      <t>ケイヒ</t>
    </rPh>
    <rPh sb="7" eb="9">
      <t>カイシュウ</t>
    </rPh>
    <rPh sb="9" eb="10">
      <t>リツ</t>
    </rPh>
    <rPh sb="11" eb="12">
      <t>ヒク</t>
    </rPh>
    <rPh sb="14" eb="16">
      <t>イッパン</t>
    </rPh>
    <rPh sb="16" eb="18">
      <t>カイケイ</t>
    </rPh>
    <rPh sb="21" eb="23">
      <t>クリイレ</t>
    </rPh>
    <rPh sb="23" eb="24">
      <t>キン</t>
    </rPh>
    <rPh sb="25" eb="27">
      <t>イゾン</t>
    </rPh>
    <rPh sb="31" eb="33">
      <t>ジョウキョウ</t>
    </rPh>
    <rPh sb="34" eb="37">
      <t>ゼンネンド</t>
    </rPh>
    <rPh sb="39" eb="40">
      <t>カ</t>
    </rPh>
    <rPh sb="47" eb="49">
      <t>レイワ</t>
    </rPh>
    <rPh sb="50" eb="52">
      <t>ネンド</t>
    </rPh>
    <rPh sb="54" eb="57">
      <t>シヨウリョウ</t>
    </rPh>
    <rPh sb="57" eb="59">
      <t>ネア</t>
    </rPh>
    <rPh sb="61" eb="63">
      <t>ヨテイ</t>
    </rPh>
    <rPh sb="68" eb="71">
      <t>スイセンカ</t>
    </rPh>
    <rPh sb="71" eb="72">
      <t>リツ</t>
    </rPh>
    <rPh sb="73" eb="75">
      <t>コウジョウ</t>
    </rPh>
    <rPh sb="77" eb="78">
      <t>アワ</t>
    </rPh>
    <rPh sb="80" eb="81">
      <t>ト</t>
    </rPh>
    <rPh sb="82" eb="83">
      <t>ク</t>
    </rPh>
    <rPh sb="88" eb="90">
      <t>シュウニュウ</t>
    </rPh>
    <rPh sb="91" eb="93">
      <t>ゾウカ</t>
    </rPh>
    <rPh sb="94" eb="95">
      <t>ハカ</t>
    </rPh>
    <rPh sb="96" eb="98">
      <t>ヒツヨウ</t>
    </rPh>
    <rPh sb="103" eb="106">
      <t>ロウキュウカ</t>
    </rPh>
    <rPh sb="107" eb="109">
      <t>ジョウキョウ</t>
    </rPh>
    <rPh sb="115" eb="117">
      <t>タイヨウ</t>
    </rPh>
    <rPh sb="117" eb="119">
      <t>ネンスウ</t>
    </rPh>
    <rPh sb="120" eb="122">
      <t>チョウカ</t>
    </rPh>
    <rPh sb="124" eb="126">
      <t>カンキョ</t>
    </rPh>
    <rPh sb="135" eb="138">
      <t>ネンイジョウ</t>
    </rPh>
    <rPh sb="138" eb="140">
      <t>ケイカ</t>
    </rPh>
    <rPh sb="142" eb="144">
      <t>カンキョ</t>
    </rPh>
    <rPh sb="160" eb="162">
      <t>ケイカク</t>
    </rPh>
    <rPh sb="163" eb="164">
      <t>モト</t>
    </rPh>
    <rPh sb="166" eb="168">
      <t>テキセツ</t>
    </rPh>
    <rPh sb="169" eb="171">
      <t>カンキョ</t>
    </rPh>
    <rPh sb="172" eb="174">
      <t>コウシン</t>
    </rPh>
    <rPh sb="175" eb="176">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</si>
</sst>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9.e-002</c:v>
                </c:pt>
                <c:pt idx="4">
                  <c:v>0.12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0.15</c:v>
                </c:pt>
                <c:pt idx="4">
                  <c:v>0.15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56.72</c:v>
                </c:pt>
                <c:pt idx="4">
                  <c:v>56.43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94.27</c:v>
                </c:pt>
                <c:pt idx="4">
                  <c:v>94.21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90.72</c:v>
                </c:pt>
                <c:pt idx="4">
                  <c:v>91.07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101.66</c:v>
                </c:pt>
                <c:pt idx="4">
                  <c:v>105.17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106.5</c:v>
                </c:pt>
                <c:pt idx="4">
                  <c:v>106.22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3.91</c:v>
                </c:pt>
                <c:pt idx="4">
                  <c:v>7.74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20.78</c:v>
                </c:pt>
                <c:pt idx="4">
                  <c:v>23.54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1.34</c:v>
                </c:pt>
                <c:pt idx="4">
                  <c:v>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4.42</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18.36</c:v>
                </c:pt>
                <c:pt idx="4">
                  <c:v>18.010000000000002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67.05</c:v>
                </c:pt>
                <c:pt idx="4">
                  <c:v>152.55000000000001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55.6</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296.20999999999998</c:v>
                </c:pt>
                <c:pt idx="4">
                  <c:v>269.16000000000003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789.08</c:v>
                </c:pt>
                <c:pt idx="4">
                  <c:v>747.84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69.099999999999994</c:v>
                </c:pt>
                <c:pt idx="4">
                  <c:v>68.650000000000006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88.25</c:v>
                </c:pt>
                <c:pt idx="4">
                  <c:v>90.17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176.37</c:v>
                </c:pt>
                <c:pt idx="4">
                  <c:v>173.17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伊豆の国市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47583</v>
      </c>
      <c r="AM8" s="21"/>
      <c r="AN8" s="21"/>
      <c r="AO8" s="21"/>
      <c r="AP8" s="21"/>
      <c r="AQ8" s="21"/>
      <c r="AR8" s="21"/>
      <c r="AS8" s="21"/>
      <c r="AT8" s="7">
        <f>データ!T6</f>
        <v>94.62</v>
      </c>
      <c r="AU8" s="7"/>
      <c r="AV8" s="7"/>
      <c r="AW8" s="7"/>
      <c r="AX8" s="7"/>
      <c r="AY8" s="7"/>
      <c r="AZ8" s="7"/>
      <c r="BA8" s="7"/>
      <c r="BB8" s="7">
        <f>データ!U6</f>
        <v>502.89</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80.28</v>
      </c>
      <c r="J10" s="7"/>
      <c r="K10" s="7"/>
      <c r="L10" s="7"/>
      <c r="M10" s="7"/>
      <c r="N10" s="7"/>
      <c r="O10" s="7"/>
      <c r="P10" s="7">
        <f>データ!P6</f>
        <v>54.84</v>
      </c>
      <c r="Q10" s="7"/>
      <c r="R10" s="7"/>
      <c r="S10" s="7"/>
      <c r="T10" s="7"/>
      <c r="U10" s="7"/>
      <c r="V10" s="7"/>
      <c r="W10" s="7">
        <f>データ!Q6</f>
        <v>81.12</v>
      </c>
      <c r="X10" s="7"/>
      <c r="Y10" s="7"/>
      <c r="Z10" s="7"/>
      <c r="AA10" s="7"/>
      <c r="AB10" s="7"/>
      <c r="AC10" s="7"/>
      <c r="AD10" s="21">
        <f>データ!R6</f>
        <v>2310</v>
      </c>
      <c r="AE10" s="21"/>
      <c r="AF10" s="21"/>
      <c r="AG10" s="21"/>
      <c r="AH10" s="21"/>
      <c r="AI10" s="21"/>
      <c r="AJ10" s="21"/>
      <c r="AK10" s="2"/>
      <c r="AL10" s="21">
        <f>データ!V6</f>
        <v>26073</v>
      </c>
      <c r="AM10" s="21"/>
      <c r="AN10" s="21"/>
      <c r="AO10" s="21"/>
      <c r="AP10" s="21"/>
      <c r="AQ10" s="21"/>
      <c r="AR10" s="21"/>
      <c r="AS10" s="21"/>
      <c r="AT10" s="7">
        <f>データ!W6</f>
        <v>5.65</v>
      </c>
      <c r="AU10" s="7"/>
      <c r="AV10" s="7"/>
      <c r="AW10" s="7"/>
      <c r="AX10" s="7"/>
      <c r="AY10" s="7"/>
      <c r="AZ10" s="7"/>
      <c r="BA10" s="7"/>
      <c r="BB10" s="7">
        <f>データ!X6</f>
        <v>4614.6899999999996</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P6hMS7kOlxkMOw5KITCg0taVEtWQpD1lWs6cZjjPUdpgYi0hEQ0cGzTW+SW1HDpXoWBoLs78rTKyX5m1Cibkw==" saltValue="q8oh4aiSPns24o3rO9pAn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222259</v>
      </c>
      <c r="D6" s="61">
        <f t="shared" si="1"/>
        <v>46</v>
      </c>
      <c r="E6" s="61">
        <f t="shared" si="1"/>
        <v>17</v>
      </c>
      <c r="F6" s="61">
        <f t="shared" si="1"/>
        <v>1</v>
      </c>
      <c r="G6" s="61">
        <f t="shared" si="1"/>
        <v>0</v>
      </c>
      <c r="H6" s="61" t="str">
        <f t="shared" si="1"/>
        <v>静岡県　伊豆の国市</v>
      </c>
      <c r="I6" s="61" t="str">
        <f t="shared" si="1"/>
        <v>法適用</v>
      </c>
      <c r="J6" s="61" t="str">
        <f t="shared" si="1"/>
        <v>下水道事業</v>
      </c>
      <c r="K6" s="61" t="str">
        <f t="shared" si="1"/>
        <v>公共下水道</v>
      </c>
      <c r="L6" s="61" t="str">
        <f t="shared" si="1"/>
        <v>Cc1</v>
      </c>
      <c r="M6" s="61" t="str">
        <f t="shared" si="1"/>
        <v>非設置</v>
      </c>
      <c r="N6" s="70" t="str">
        <f t="shared" si="1"/>
        <v>-</v>
      </c>
      <c r="O6" s="70">
        <f t="shared" si="1"/>
        <v>80.28</v>
      </c>
      <c r="P6" s="70">
        <f t="shared" si="1"/>
        <v>54.84</v>
      </c>
      <c r="Q6" s="70">
        <f t="shared" si="1"/>
        <v>81.12</v>
      </c>
      <c r="R6" s="70">
        <f t="shared" si="1"/>
        <v>2310</v>
      </c>
      <c r="S6" s="70">
        <f t="shared" si="1"/>
        <v>47583</v>
      </c>
      <c r="T6" s="70">
        <f t="shared" si="1"/>
        <v>94.62</v>
      </c>
      <c r="U6" s="70">
        <f t="shared" si="1"/>
        <v>502.89</v>
      </c>
      <c r="V6" s="70">
        <f t="shared" si="1"/>
        <v>26073</v>
      </c>
      <c r="W6" s="70">
        <f t="shared" si="1"/>
        <v>5.65</v>
      </c>
      <c r="X6" s="70">
        <f t="shared" si="1"/>
        <v>4614.6899999999996</v>
      </c>
      <c r="Y6" s="78" t="str">
        <f t="shared" ref="Y6:AH6" si="2">IF(Y7="",NA(),Y7)</f>
        <v>-</v>
      </c>
      <c r="Z6" s="78" t="str">
        <f t="shared" si="2"/>
        <v>-</v>
      </c>
      <c r="AA6" s="78" t="str">
        <f t="shared" si="2"/>
        <v>-</v>
      </c>
      <c r="AB6" s="78">
        <f t="shared" si="2"/>
        <v>101.66</v>
      </c>
      <c r="AC6" s="78">
        <f t="shared" si="2"/>
        <v>105.17</v>
      </c>
      <c r="AD6" s="78" t="str">
        <f t="shared" si="2"/>
        <v>-</v>
      </c>
      <c r="AE6" s="78" t="str">
        <f t="shared" si="2"/>
        <v>-</v>
      </c>
      <c r="AF6" s="78" t="str">
        <f t="shared" si="2"/>
        <v>-</v>
      </c>
      <c r="AG6" s="78">
        <f t="shared" si="2"/>
        <v>106.5</v>
      </c>
      <c r="AH6" s="78">
        <f t="shared" si="2"/>
        <v>106.22</v>
      </c>
      <c r="AI6" s="70" t="str">
        <f>IF(AI7="","",IF(AI7="-","【-】","【"&amp;SUBSTITUTE(TEXT(AI7,"#,##0.00"),"-","△")&amp;"】"))</f>
        <v>【107.02】</v>
      </c>
      <c r="AJ6" s="78" t="str">
        <f t="shared" ref="AJ6:AS6" si="3">IF(AJ7="",NA(),AJ7)</f>
        <v>-</v>
      </c>
      <c r="AK6" s="78" t="str">
        <f t="shared" si="3"/>
        <v>-</v>
      </c>
      <c r="AL6" s="78" t="str">
        <f t="shared" si="3"/>
        <v>-</v>
      </c>
      <c r="AM6" s="78">
        <f t="shared" si="3"/>
        <v>4.42</v>
      </c>
      <c r="AN6" s="70">
        <f t="shared" si="3"/>
        <v>0</v>
      </c>
      <c r="AO6" s="78" t="str">
        <f t="shared" si="3"/>
        <v>-</v>
      </c>
      <c r="AP6" s="78" t="str">
        <f t="shared" si="3"/>
        <v>-</v>
      </c>
      <c r="AQ6" s="78" t="str">
        <f t="shared" si="3"/>
        <v>-</v>
      </c>
      <c r="AR6" s="78">
        <f t="shared" si="3"/>
        <v>18.36</v>
      </c>
      <c r="AS6" s="78">
        <f t="shared" si="3"/>
        <v>18.010000000000002</v>
      </c>
      <c r="AT6" s="70" t="str">
        <f>IF(AT7="","",IF(AT7="-","【-】","【"&amp;SUBSTITUTE(TEXT(AT7,"#,##0.00"),"-","△")&amp;"】"))</f>
        <v>【3.09】</v>
      </c>
      <c r="AU6" s="78" t="str">
        <f t="shared" ref="AU6:BD6" si="4">IF(AU7="",NA(),AU7)</f>
        <v>-</v>
      </c>
      <c r="AV6" s="78" t="str">
        <f t="shared" si="4"/>
        <v>-</v>
      </c>
      <c r="AW6" s="78" t="str">
        <f t="shared" si="4"/>
        <v>-</v>
      </c>
      <c r="AX6" s="78">
        <f t="shared" si="4"/>
        <v>67.05</v>
      </c>
      <c r="AY6" s="78">
        <f t="shared" si="4"/>
        <v>152.55000000000001</v>
      </c>
      <c r="AZ6" s="78" t="str">
        <f t="shared" si="4"/>
        <v>-</v>
      </c>
      <c r="BA6" s="78" t="str">
        <f t="shared" si="4"/>
        <v>-</v>
      </c>
      <c r="BB6" s="78" t="str">
        <f t="shared" si="4"/>
        <v>-</v>
      </c>
      <c r="BC6" s="78">
        <f t="shared" si="4"/>
        <v>55.6</v>
      </c>
      <c r="BD6" s="78">
        <f t="shared" si="4"/>
        <v>59.4</v>
      </c>
      <c r="BE6" s="70" t="str">
        <f>IF(BE7="","",IF(BE7="-","【-】","【"&amp;SUBSTITUTE(TEXT(BE7,"#,##0.00"),"-","△")&amp;"】"))</f>
        <v>【71.39】</v>
      </c>
      <c r="BF6" s="78" t="str">
        <f t="shared" ref="BF6:BO6" si="5">IF(BF7="",NA(),BF7)</f>
        <v>-</v>
      </c>
      <c r="BG6" s="78" t="str">
        <f t="shared" si="5"/>
        <v>-</v>
      </c>
      <c r="BH6" s="78" t="str">
        <f t="shared" si="5"/>
        <v>-</v>
      </c>
      <c r="BI6" s="78">
        <f t="shared" si="5"/>
        <v>296.20999999999998</v>
      </c>
      <c r="BJ6" s="78">
        <f t="shared" si="5"/>
        <v>269.16000000000003</v>
      </c>
      <c r="BK6" s="78" t="str">
        <f t="shared" si="5"/>
        <v>-</v>
      </c>
      <c r="BL6" s="78" t="str">
        <f t="shared" si="5"/>
        <v>-</v>
      </c>
      <c r="BM6" s="78" t="str">
        <f t="shared" si="5"/>
        <v>-</v>
      </c>
      <c r="BN6" s="78">
        <f t="shared" si="5"/>
        <v>789.08</v>
      </c>
      <c r="BO6" s="78">
        <f t="shared" si="5"/>
        <v>747.84</v>
      </c>
      <c r="BP6" s="70" t="str">
        <f>IF(BP7="","",IF(BP7="-","【-】","【"&amp;SUBSTITUTE(TEXT(BP7,"#,##0.00"),"-","△")&amp;"】"))</f>
        <v>【669.11】</v>
      </c>
      <c r="BQ6" s="78" t="str">
        <f t="shared" ref="BQ6:BZ6" si="6">IF(BQ7="",NA(),BQ7)</f>
        <v>-</v>
      </c>
      <c r="BR6" s="78" t="str">
        <f t="shared" si="6"/>
        <v>-</v>
      </c>
      <c r="BS6" s="78" t="str">
        <f t="shared" si="6"/>
        <v>-</v>
      </c>
      <c r="BT6" s="78">
        <f t="shared" si="6"/>
        <v>69.099999999999994</v>
      </c>
      <c r="BU6" s="78">
        <f t="shared" si="6"/>
        <v>68.650000000000006</v>
      </c>
      <c r="BV6" s="78" t="str">
        <f t="shared" si="6"/>
        <v>-</v>
      </c>
      <c r="BW6" s="78" t="str">
        <f t="shared" si="6"/>
        <v>-</v>
      </c>
      <c r="BX6" s="78" t="str">
        <f t="shared" si="6"/>
        <v>-</v>
      </c>
      <c r="BY6" s="78">
        <f t="shared" si="6"/>
        <v>88.25</v>
      </c>
      <c r="BZ6" s="78">
        <f t="shared" si="6"/>
        <v>90.17</v>
      </c>
      <c r="CA6" s="70" t="str">
        <f>IF(CA7="","",IF(CA7="-","【-】","【"&amp;SUBSTITUTE(TEXT(CA7,"#,##0.00"),"-","△")&amp;"】"))</f>
        <v>【99.73】</v>
      </c>
      <c r="CB6" s="78" t="str">
        <f t="shared" ref="CB6:CK6" si="7">IF(CB7="",NA(),CB7)</f>
        <v>-</v>
      </c>
      <c r="CC6" s="78" t="str">
        <f t="shared" si="7"/>
        <v>-</v>
      </c>
      <c r="CD6" s="78" t="str">
        <f t="shared" si="7"/>
        <v>-</v>
      </c>
      <c r="CE6" s="78">
        <f t="shared" si="7"/>
        <v>150</v>
      </c>
      <c r="CF6" s="78">
        <f t="shared" si="7"/>
        <v>150</v>
      </c>
      <c r="CG6" s="78" t="str">
        <f t="shared" si="7"/>
        <v>-</v>
      </c>
      <c r="CH6" s="78" t="str">
        <f t="shared" si="7"/>
        <v>-</v>
      </c>
      <c r="CI6" s="78" t="str">
        <f t="shared" si="7"/>
        <v>-</v>
      </c>
      <c r="CJ6" s="78">
        <f t="shared" si="7"/>
        <v>176.37</v>
      </c>
      <c r="CK6" s="78">
        <f t="shared" si="7"/>
        <v>173.17</v>
      </c>
      <c r="CL6" s="70" t="str">
        <f>IF(CL7="","",IF(CL7="-","【-】","【"&amp;SUBSTITUTE(TEXT(CL7,"#,##0.00"),"-","△")&amp;"】"))</f>
        <v>【134.98】</v>
      </c>
      <c r="CM6" s="78" t="str">
        <f t="shared" ref="CM6:CV6" si="8">IF(CM7="",NA(),CM7)</f>
        <v>-</v>
      </c>
      <c r="CN6" s="78" t="str">
        <f t="shared" si="8"/>
        <v>-</v>
      </c>
      <c r="CO6" s="78" t="str">
        <f t="shared" si="8"/>
        <v>-</v>
      </c>
      <c r="CP6" s="78" t="str">
        <f t="shared" si="8"/>
        <v>-</v>
      </c>
      <c r="CQ6" s="78" t="str">
        <f t="shared" si="8"/>
        <v>-</v>
      </c>
      <c r="CR6" s="78" t="str">
        <f t="shared" si="8"/>
        <v>-</v>
      </c>
      <c r="CS6" s="78" t="str">
        <f t="shared" si="8"/>
        <v>-</v>
      </c>
      <c r="CT6" s="78" t="str">
        <f t="shared" si="8"/>
        <v>-</v>
      </c>
      <c r="CU6" s="78">
        <f t="shared" si="8"/>
        <v>56.72</v>
      </c>
      <c r="CV6" s="78">
        <f t="shared" si="8"/>
        <v>56.43</v>
      </c>
      <c r="CW6" s="70" t="str">
        <f>IF(CW7="","",IF(CW7="-","【-】","【"&amp;SUBSTITUTE(TEXT(CW7,"#,##0.00"),"-","△")&amp;"】"))</f>
        <v>【59.99】</v>
      </c>
      <c r="CX6" s="78" t="str">
        <f t="shared" ref="CX6:DG6" si="9">IF(CX7="",NA(),CX7)</f>
        <v>-</v>
      </c>
      <c r="CY6" s="78" t="str">
        <f t="shared" si="9"/>
        <v>-</v>
      </c>
      <c r="CZ6" s="78" t="str">
        <f t="shared" si="9"/>
        <v>-</v>
      </c>
      <c r="DA6" s="78">
        <f t="shared" si="9"/>
        <v>94.27</v>
      </c>
      <c r="DB6" s="78">
        <f t="shared" si="9"/>
        <v>94.21</v>
      </c>
      <c r="DC6" s="78" t="str">
        <f t="shared" si="9"/>
        <v>-</v>
      </c>
      <c r="DD6" s="78" t="str">
        <f t="shared" si="9"/>
        <v>-</v>
      </c>
      <c r="DE6" s="78" t="str">
        <f t="shared" si="9"/>
        <v>-</v>
      </c>
      <c r="DF6" s="78">
        <f t="shared" si="9"/>
        <v>90.72</v>
      </c>
      <c r="DG6" s="78">
        <f t="shared" si="9"/>
        <v>91.07</v>
      </c>
      <c r="DH6" s="70" t="str">
        <f>IF(DH7="","",IF(DH7="-","【-】","【"&amp;SUBSTITUTE(TEXT(DH7,"#,##0.00"),"-","△")&amp;"】"))</f>
        <v>【95.72】</v>
      </c>
      <c r="DI6" s="78" t="str">
        <f t="shared" ref="DI6:DR6" si="10">IF(DI7="",NA(),DI7)</f>
        <v>-</v>
      </c>
      <c r="DJ6" s="78" t="str">
        <f t="shared" si="10"/>
        <v>-</v>
      </c>
      <c r="DK6" s="78" t="str">
        <f t="shared" si="10"/>
        <v>-</v>
      </c>
      <c r="DL6" s="78">
        <f t="shared" si="10"/>
        <v>3.91</v>
      </c>
      <c r="DM6" s="78">
        <f t="shared" si="10"/>
        <v>7.74</v>
      </c>
      <c r="DN6" s="78" t="str">
        <f t="shared" si="10"/>
        <v>-</v>
      </c>
      <c r="DO6" s="78" t="str">
        <f t="shared" si="10"/>
        <v>-</v>
      </c>
      <c r="DP6" s="78" t="str">
        <f t="shared" si="10"/>
        <v>-</v>
      </c>
      <c r="DQ6" s="78">
        <f t="shared" si="10"/>
        <v>20.78</v>
      </c>
      <c r="DR6" s="78">
        <f t="shared" si="10"/>
        <v>23.54</v>
      </c>
      <c r="DS6" s="70" t="str">
        <f>IF(DS7="","",IF(DS7="-","【-】","【"&amp;SUBSTITUTE(TEXT(DS7,"#,##0.00"),"-","△")&amp;"】"))</f>
        <v>【38.17】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8">
        <f t="shared" si="11"/>
        <v>1.34</v>
      </c>
      <c r="EC6" s="78">
        <f t="shared" si="11"/>
        <v>1.5</v>
      </c>
      <c r="ED6" s="70" t="str">
        <f>IF(ED7="","",IF(ED7="-","【-】","【"&amp;SUBSTITUTE(TEXT(ED7,"#,##0.00"),"-","△")&amp;"】"))</f>
        <v>【6.54】</v>
      </c>
      <c r="EE6" s="78" t="str">
        <f t="shared" ref="EE6:EN6" si="12">IF(EE7="",NA(),EE7)</f>
        <v>-</v>
      </c>
      <c r="EF6" s="78" t="str">
        <f t="shared" si="12"/>
        <v>-</v>
      </c>
      <c r="EG6" s="78" t="str">
        <f t="shared" si="12"/>
        <v>-</v>
      </c>
      <c r="EH6" s="78">
        <f t="shared" si="12"/>
        <v>9.e-002</v>
      </c>
      <c r="EI6" s="78">
        <f t="shared" si="12"/>
        <v>0.12</v>
      </c>
      <c r="EJ6" s="78" t="str">
        <f t="shared" si="12"/>
        <v>-</v>
      </c>
      <c r="EK6" s="78" t="str">
        <f t="shared" si="12"/>
        <v>-</v>
      </c>
      <c r="EL6" s="78" t="str">
        <f t="shared" si="12"/>
        <v>-</v>
      </c>
      <c r="EM6" s="78">
        <f t="shared" si="12"/>
        <v>0.15</v>
      </c>
      <c r="EN6" s="78">
        <f t="shared" si="12"/>
        <v>0.15</v>
      </c>
      <c r="EO6" s="70" t="str">
        <f>IF(EO7="","",IF(EO7="-","【-】","【"&amp;SUBSTITUTE(TEXT(EO7,"#,##0.00"),"-","△")&amp;"】"))</f>
        <v>【0.24】</v>
      </c>
    </row>
    <row r="7" spans="1:148" s="55" customFormat="1">
      <c r="A7" s="56"/>
      <c r="B7" s="62">
        <v>2021</v>
      </c>
      <c r="C7" s="62">
        <v>222259</v>
      </c>
      <c r="D7" s="62">
        <v>46</v>
      </c>
      <c r="E7" s="62">
        <v>17</v>
      </c>
      <c r="F7" s="62">
        <v>1</v>
      </c>
      <c r="G7" s="62">
        <v>0</v>
      </c>
      <c r="H7" s="62" t="s">
        <v>95</v>
      </c>
      <c r="I7" s="62" t="s">
        <v>96</v>
      </c>
      <c r="J7" s="62" t="s">
        <v>97</v>
      </c>
      <c r="K7" s="62" t="s">
        <v>98</v>
      </c>
      <c r="L7" s="62" t="s">
        <v>99</v>
      </c>
      <c r="M7" s="62" t="s">
        <v>100</v>
      </c>
      <c r="N7" s="71" t="s">
        <v>101</v>
      </c>
      <c r="O7" s="71">
        <v>80.28</v>
      </c>
      <c r="P7" s="71">
        <v>54.84</v>
      </c>
      <c r="Q7" s="71">
        <v>81.12</v>
      </c>
      <c r="R7" s="71">
        <v>2310</v>
      </c>
      <c r="S7" s="71">
        <v>47583</v>
      </c>
      <c r="T7" s="71">
        <v>94.62</v>
      </c>
      <c r="U7" s="71">
        <v>502.89</v>
      </c>
      <c r="V7" s="71">
        <v>26073</v>
      </c>
      <c r="W7" s="71">
        <v>5.65</v>
      </c>
      <c r="X7" s="71">
        <v>4614.6899999999996</v>
      </c>
      <c r="Y7" s="71" t="s">
        <v>101</v>
      </c>
      <c r="Z7" s="71" t="s">
        <v>101</v>
      </c>
      <c r="AA7" s="71" t="s">
        <v>101</v>
      </c>
      <c r="AB7" s="71">
        <v>101.66</v>
      </c>
      <c r="AC7" s="71">
        <v>105.17</v>
      </c>
      <c r="AD7" s="71" t="s">
        <v>101</v>
      </c>
      <c r="AE7" s="71" t="s">
        <v>101</v>
      </c>
      <c r="AF7" s="71" t="s">
        <v>101</v>
      </c>
      <c r="AG7" s="71">
        <v>106.5</v>
      </c>
      <c r="AH7" s="71">
        <v>106.22</v>
      </c>
      <c r="AI7" s="71">
        <v>107.02</v>
      </c>
      <c r="AJ7" s="71" t="s">
        <v>101</v>
      </c>
      <c r="AK7" s="71" t="s">
        <v>101</v>
      </c>
      <c r="AL7" s="71" t="s">
        <v>101</v>
      </c>
      <c r="AM7" s="71">
        <v>4.42</v>
      </c>
      <c r="AN7" s="71">
        <v>0</v>
      </c>
      <c r="AO7" s="71" t="s">
        <v>101</v>
      </c>
      <c r="AP7" s="71" t="s">
        <v>101</v>
      </c>
      <c r="AQ7" s="71" t="s">
        <v>101</v>
      </c>
      <c r="AR7" s="71">
        <v>18.36</v>
      </c>
      <c r="AS7" s="71">
        <v>18.010000000000002</v>
      </c>
      <c r="AT7" s="71">
        <v>3.09</v>
      </c>
      <c r="AU7" s="71" t="s">
        <v>101</v>
      </c>
      <c r="AV7" s="71" t="s">
        <v>101</v>
      </c>
      <c r="AW7" s="71" t="s">
        <v>101</v>
      </c>
      <c r="AX7" s="71">
        <v>67.05</v>
      </c>
      <c r="AY7" s="71">
        <v>152.55000000000001</v>
      </c>
      <c r="AZ7" s="71" t="s">
        <v>101</v>
      </c>
      <c r="BA7" s="71" t="s">
        <v>101</v>
      </c>
      <c r="BB7" s="71" t="s">
        <v>101</v>
      </c>
      <c r="BC7" s="71">
        <v>55.6</v>
      </c>
      <c r="BD7" s="71">
        <v>59.4</v>
      </c>
      <c r="BE7" s="71">
        <v>71.39</v>
      </c>
      <c r="BF7" s="71" t="s">
        <v>101</v>
      </c>
      <c r="BG7" s="71" t="s">
        <v>101</v>
      </c>
      <c r="BH7" s="71" t="s">
        <v>101</v>
      </c>
      <c r="BI7" s="71">
        <v>296.20999999999998</v>
      </c>
      <c r="BJ7" s="71">
        <v>269.16000000000003</v>
      </c>
      <c r="BK7" s="71" t="s">
        <v>101</v>
      </c>
      <c r="BL7" s="71" t="s">
        <v>101</v>
      </c>
      <c r="BM7" s="71" t="s">
        <v>101</v>
      </c>
      <c r="BN7" s="71">
        <v>789.08</v>
      </c>
      <c r="BO7" s="71">
        <v>747.84</v>
      </c>
      <c r="BP7" s="71">
        <v>669.11</v>
      </c>
      <c r="BQ7" s="71" t="s">
        <v>101</v>
      </c>
      <c r="BR7" s="71" t="s">
        <v>101</v>
      </c>
      <c r="BS7" s="71" t="s">
        <v>101</v>
      </c>
      <c r="BT7" s="71">
        <v>69.099999999999994</v>
      </c>
      <c r="BU7" s="71">
        <v>68.650000000000006</v>
      </c>
      <c r="BV7" s="71" t="s">
        <v>101</v>
      </c>
      <c r="BW7" s="71" t="s">
        <v>101</v>
      </c>
      <c r="BX7" s="71" t="s">
        <v>101</v>
      </c>
      <c r="BY7" s="71">
        <v>88.25</v>
      </c>
      <c r="BZ7" s="71">
        <v>90.17</v>
      </c>
      <c r="CA7" s="71">
        <v>99.73</v>
      </c>
      <c r="CB7" s="71" t="s">
        <v>101</v>
      </c>
      <c r="CC7" s="71" t="s">
        <v>101</v>
      </c>
      <c r="CD7" s="71" t="s">
        <v>101</v>
      </c>
      <c r="CE7" s="71">
        <v>150</v>
      </c>
      <c r="CF7" s="71">
        <v>150</v>
      </c>
      <c r="CG7" s="71" t="s">
        <v>101</v>
      </c>
      <c r="CH7" s="71" t="s">
        <v>101</v>
      </c>
      <c r="CI7" s="71" t="s">
        <v>101</v>
      </c>
      <c r="CJ7" s="71">
        <v>176.37</v>
      </c>
      <c r="CK7" s="71">
        <v>173.17</v>
      </c>
      <c r="CL7" s="71">
        <v>134.97999999999999</v>
      </c>
      <c r="CM7" s="71" t="s">
        <v>101</v>
      </c>
      <c r="CN7" s="71" t="s">
        <v>101</v>
      </c>
      <c r="CO7" s="71" t="s">
        <v>101</v>
      </c>
      <c r="CP7" s="71" t="s">
        <v>101</v>
      </c>
      <c r="CQ7" s="71" t="s">
        <v>101</v>
      </c>
      <c r="CR7" s="71" t="s">
        <v>101</v>
      </c>
      <c r="CS7" s="71" t="s">
        <v>101</v>
      </c>
      <c r="CT7" s="71" t="s">
        <v>101</v>
      </c>
      <c r="CU7" s="71">
        <v>56.72</v>
      </c>
      <c r="CV7" s="71">
        <v>56.43</v>
      </c>
      <c r="CW7" s="71">
        <v>59.99</v>
      </c>
      <c r="CX7" s="71" t="s">
        <v>101</v>
      </c>
      <c r="CY7" s="71" t="s">
        <v>101</v>
      </c>
      <c r="CZ7" s="71" t="s">
        <v>101</v>
      </c>
      <c r="DA7" s="71">
        <v>94.27</v>
      </c>
      <c r="DB7" s="71">
        <v>94.21</v>
      </c>
      <c r="DC7" s="71" t="s">
        <v>101</v>
      </c>
      <c r="DD7" s="71" t="s">
        <v>101</v>
      </c>
      <c r="DE7" s="71" t="s">
        <v>101</v>
      </c>
      <c r="DF7" s="71">
        <v>90.72</v>
      </c>
      <c r="DG7" s="71">
        <v>91.07</v>
      </c>
      <c r="DH7" s="71">
        <v>95.72</v>
      </c>
      <c r="DI7" s="71" t="s">
        <v>101</v>
      </c>
      <c r="DJ7" s="71" t="s">
        <v>101</v>
      </c>
      <c r="DK7" s="71" t="s">
        <v>101</v>
      </c>
      <c r="DL7" s="71">
        <v>3.91</v>
      </c>
      <c r="DM7" s="71">
        <v>7.74</v>
      </c>
      <c r="DN7" s="71" t="s">
        <v>101</v>
      </c>
      <c r="DO7" s="71" t="s">
        <v>101</v>
      </c>
      <c r="DP7" s="71" t="s">
        <v>101</v>
      </c>
      <c r="DQ7" s="71">
        <v>20.78</v>
      </c>
      <c r="DR7" s="71">
        <v>23.54</v>
      </c>
      <c r="DS7" s="71">
        <v>38.17</v>
      </c>
      <c r="DT7" s="71" t="s">
        <v>101</v>
      </c>
      <c r="DU7" s="71" t="s">
        <v>101</v>
      </c>
      <c r="DV7" s="71" t="s">
        <v>101</v>
      </c>
      <c r="DW7" s="71">
        <v>0</v>
      </c>
      <c r="DX7" s="71">
        <v>0</v>
      </c>
      <c r="DY7" s="71" t="s">
        <v>101</v>
      </c>
      <c r="DZ7" s="71" t="s">
        <v>101</v>
      </c>
      <c r="EA7" s="71" t="s">
        <v>101</v>
      </c>
      <c r="EB7" s="71">
        <v>1.34</v>
      </c>
      <c r="EC7" s="71">
        <v>1.5</v>
      </c>
      <c r="ED7" s="71">
        <v>6.54</v>
      </c>
      <c r="EE7" s="71" t="s">
        <v>101</v>
      </c>
      <c r="EF7" s="71" t="s">
        <v>101</v>
      </c>
      <c r="EG7" s="71" t="s">
        <v>101</v>
      </c>
      <c r="EH7" s="71">
        <v>9.e-002</v>
      </c>
      <c r="EI7" s="71">
        <v>0.12</v>
      </c>
      <c r="EJ7" s="71" t="s">
        <v>101</v>
      </c>
      <c r="EK7" s="71" t="s">
        <v>101</v>
      </c>
      <c r="EL7" s="71" t="s">
        <v>101</v>
      </c>
      <c r="EM7" s="71">
        <v>0.15</v>
      </c>
      <c r="EN7" s="71">
        <v>0.15</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2023-01-19T06:29:36Z</cp:lastPrinted>
  <dcterms:created xsi:type="dcterms:W3CDTF">2023-01-12T23:31:20Z</dcterms:created>
  <dcterms:modified xsi:type="dcterms:W3CDTF">2023-02-21T23:18:01Z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2023-02-21T23:18:01Z</vt:filetime>
  </property>
</Properties>
</file>