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xM9DxhFg+0nH5yGzy+CLHYck6KDoJbBw0p72IFS0Ajf3dhLeuan15s/UPja/g5y0CTCTVZ3N5ZCwaHI2XQK6g==" workbookSaltValue="xQOUDuemhBn+gzG5yo8D0Q==" workbookSpinCount="100000"/>
  <bookViews>
    <workbookView xWindow="0" yWindow="0" windowWidth="24000" windowHeight="91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<sst xmlns="http://schemas.openxmlformats.org/spreadsheetml/2006/main" xmlns:r="http://schemas.openxmlformats.org/officeDocument/2006/relationships" count="116" uniqueCount="116">
  <si>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</si>
  <si>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</si>
  <si>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</si>
  <si>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</si>
  <si>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</si>
  <si>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</si>
  <si>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</si>
  <si>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</si>
  <si>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</si>
  <si>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</si>
  <si>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</si>
  <si>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</si>
  <si>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</si>
  <si>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</si>
  <si>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</si>
  <si>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</si>
  <si>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</si>
  <si>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</si>
  <si>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</si>
  <si>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</si>
  <si>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</si>
  <si>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</si>
  <si>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</si>
  <si>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</si>
  <si>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</si>
  <si>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</si>
  <si>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</si>
  <si>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</si>
  <si>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</si>
  <si>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</si>
  <si>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</si>
  <si>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</si>
  <si>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</si>
  <si>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</si>
  <si>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</si>
  <si>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</si>
  <si>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</si>
  <si>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</si>
  <si>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</si>
  <si>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</si>
  <si>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</si>
  <si>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</si>
  <si>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</si>
  <si>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</si>
  <si>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</si>
  <si>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</si>
  <si>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</si>
  <si>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</si>
  <si>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</si>
  <si>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</si>
  <si>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</si>
  <si>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</si>
  <si>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</si>
  <si>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</si>
  <si>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</si>
  <si>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</si>
  <si>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</si>
  <si>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</si>
  <si>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</si>
  <si>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</si>
  <si>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</si>
  <si>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</si>
  <si>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</si>
  <si>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</si>
  <si>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</si>
  <si>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</si>
  <si>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</si>
  <si>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</si>
  <si>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</si>
  <si>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</si>
  <si>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</si>
  <si>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</si>
  <si>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</si>
  <si>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</si>
  <si>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</si>
  <si>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</si>
  <si>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</si>
  <si>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</si>
  <si>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</si>
  <si>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</si>
  <si>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</si>
  <si>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</si>
  <si>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</si>
  <si>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</si>
  <si>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</si>
  <si>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</si>
  <si>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</si>
  <si>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</si>
  <si>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</si>
  <si>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</si>
  <si>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</si>
  <si>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</si>
  <si>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</si>
  <si>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</si>
  <si>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</si>
  <si>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</si>
  <si>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御殿場市</t>
  </si>
  <si>
    <t>法非適用</t>
  </si>
  <si>
    <t>下水道事業</t>
  </si>
  <si>
    <t>特定地域生活排水処理</t>
  </si>
  <si>
    <t>K3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</si>
  <si>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</si>
  <si>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</si>
  <si>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</si>
  <si>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</si>
  <si>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</si>
  <si>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</si>
  <si>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</si>
  <si>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</si>
  <si>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</si>
  <si>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</si>
  <si>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</si>
  <si>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</si>
  <si>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平成２５年度より供用を開始し、順次供用開始浄化槽が増加している状況である。供用開始後数年が経つ浄化槽については、電気設備の軽微な修繕が必要な施設が発生しているが、いずれも当初から想定されている消耗部品の交換のみで、大規模な修繕は発生していない。</t>
  </si>
  <si>
    <t>当事業の資本的収支は、市債の借り入れを行わずに、国交付金等の財源にて実施している。収益的収支についても、使用料を主な財源として事業を実施し、現状は収支バランスが取れている。</t>
  </si>
  <si>
    <t>御殿場市公設浄化槽整備事業は、市債の借り入れは行わず、国交付金、県補助金、個人負担金、特定地域内にある一般社団法人からの寄付による基金を主な財源としている。
当事業の令和２年度の収益的収支比率は１０４．４７％、経費回収率は１７７．５０％と高い値になっており、その理由は以下によるものである。
①浄化槽の維持管理費（保守点検・清掃・法定検査）として、定額の使用料を徴収するため、使用開始年度は次年度への繰越が発生しやすい。
②浄化槽法第７条検査の検査手数料を工事実施前に徴収しているが、使用開始後３～８ヶ月後に実施することが定められているため、実際に検査を実施する時期が次年度になることがある。
なお、長期的には維持管理の収支はほぼ同額になると思われる。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</si>
</sst>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57.22</c:v>
                </c:pt>
                <c:pt idx="1">
                  <c:v>54.93</c:v>
                </c:pt>
                <c:pt idx="2">
                  <c:v>55.96</c:v>
                </c:pt>
                <c:pt idx="3">
                  <c:v>56.45</c:v>
                </c:pt>
                <c:pt idx="4">
                  <c:v>58.26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67.290000000000006</c:v>
                </c:pt>
                <c:pt idx="1">
                  <c:v>65.569999999999993</c:v>
                </c:pt>
                <c:pt idx="2">
                  <c:v>60.12</c:v>
                </c:pt>
                <c:pt idx="3">
                  <c:v>54.99</c:v>
                </c:pt>
                <c:pt idx="4">
                  <c:v>66.430000000000007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115.45</c:v>
                </c:pt>
                <c:pt idx="1">
                  <c:v>107.67</c:v>
                </c:pt>
                <c:pt idx="2">
                  <c:v>102.95</c:v>
                </c:pt>
                <c:pt idx="3">
                  <c:v>103.47</c:v>
                </c:pt>
                <c:pt idx="4">
                  <c:v>104.47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407.42</c:v>
                </c:pt>
                <c:pt idx="1">
                  <c:v>386.46</c:v>
                </c:pt>
                <c:pt idx="2">
                  <c:v>421.25</c:v>
                </c:pt>
                <c:pt idx="3">
                  <c:v>398.42</c:v>
                </c:pt>
                <c:pt idx="4">
                  <c:v>393.35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133.31</c:v>
                </c:pt>
                <c:pt idx="1">
                  <c:v>194.35</c:v>
                </c:pt>
                <c:pt idx="2">
                  <c:v>176.29</c:v>
                </c:pt>
                <c:pt idx="3">
                  <c:v>172.33</c:v>
                </c:pt>
                <c:pt idx="4">
                  <c:v>177.5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57.08</c:v>
                </c:pt>
                <c:pt idx="1">
                  <c:v>55.85</c:v>
                </c:pt>
                <c:pt idx="2">
                  <c:v>53.23</c:v>
                </c:pt>
                <c:pt idx="3">
                  <c:v>50.7</c:v>
                </c:pt>
                <c:pt idx="4">
                  <c:v>48.13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77.489999999999995</c:v>
                </c:pt>
                <c:pt idx="1">
                  <c:v>50.03</c:v>
                </c:pt>
                <c:pt idx="2">
                  <c:v>60.25</c:v>
                </c:pt>
                <c:pt idx="3">
                  <c:v>62.43</c:v>
                </c:pt>
                <c:pt idx="4">
                  <c:v>60.78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286.86</c:v>
                </c:pt>
                <c:pt idx="1">
                  <c:v>287.91000000000003</c:v>
                </c:pt>
                <c:pt idx="2">
                  <c:v>283.3</c:v>
                </c:pt>
                <c:pt idx="3">
                  <c:v>289.81</c:v>
                </c:pt>
                <c:pt idx="4">
                  <c:v>301.54000000000002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【310.14】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【83.38】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【56.80】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【286.17】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御殿場市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K3</v>
      </c>
      <c r="X8" s="6"/>
      <c r="Y8" s="6"/>
      <c r="Z8" s="6"/>
      <c r="AA8" s="6"/>
      <c r="AB8" s="6"/>
      <c r="AC8" s="6"/>
      <c r="AD8" s="20" t="str">
        <f>データ!$M$6</f>
        <v>非設置</v>
      </c>
      <c r="AE8" s="20"/>
      <c r="AF8" s="20"/>
      <c r="AG8" s="20"/>
      <c r="AH8" s="20"/>
      <c r="AI8" s="20"/>
      <c r="AJ8" s="20"/>
      <c r="AK8" s="3"/>
      <c r="AL8" s="21">
        <f>データ!S6</f>
        <v>86778</v>
      </c>
      <c r="AM8" s="21"/>
      <c r="AN8" s="21"/>
      <c r="AO8" s="21"/>
      <c r="AP8" s="21"/>
      <c r="AQ8" s="21"/>
      <c r="AR8" s="21"/>
      <c r="AS8" s="21"/>
      <c r="AT8" s="7">
        <f>データ!T6</f>
        <v>194.9</v>
      </c>
      <c r="AU8" s="7"/>
      <c r="AV8" s="7"/>
      <c r="AW8" s="7"/>
      <c r="AX8" s="7"/>
      <c r="AY8" s="7"/>
      <c r="AZ8" s="7"/>
      <c r="BA8" s="7"/>
      <c r="BB8" s="7">
        <f>データ!U6</f>
        <v>445.24</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1.04</v>
      </c>
      <c r="Q10" s="7"/>
      <c r="R10" s="7"/>
      <c r="S10" s="7"/>
      <c r="T10" s="7"/>
      <c r="U10" s="7"/>
      <c r="V10" s="7"/>
      <c r="W10" s="7">
        <f>データ!Q6</f>
        <v>100</v>
      </c>
      <c r="X10" s="7"/>
      <c r="Y10" s="7"/>
      <c r="Z10" s="7"/>
      <c r="AA10" s="7"/>
      <c r="AB10" s="7"/>
      <c r="AC10" s="7"/>
      <c r="AD10" s="21">
        <f>データ!R6</f>
        <v>3960</v>
      </c>
      <c r="AE10" s="21"/>
      <c r="AF10" s="21"/>
      <c r="AG10" s="21"/>
      <c r="AH10" s="21"/>
      <c r="AI10" s="21"/>
      <c r="AJ10" s="21"/>
      <c r="AK10" s="2"/>
      <c r="AL10" s="21">
        <f>データ!V6</f>
        <v>890</v>
      </c>
      <c r="AM10" s="21"/>
      <c r="AN10" s="21"/>
      <c r="AO10" s="21"/>
      <c r="AP10" s="21"/>
      <c r="AQ10" s="21"/>
      <c r="AR10" s="21"/>
      <c r="AS10" s="21"/>
      <c r="AT10" s="7">
        <f>データ!W6</f>
        <v>1.54</v>
      </c>
      <c r="AU10" s="7"/>
      <c r="AV10" s="7"/>
      <c r="AW10" s="7"/>
      <c r="AX10" s="7"/>
      <c r="AY10" s="7"/>
      <c r="AZ10" s="7"/>
      <c r="BA10" s="7"/>
      <c r="BB10" s="7">
        <f>データ!X6</f>
        <v>577.91999999999996</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48</v>
      </c>
      <c r="F85" s="12" t="s">
        <v>49</v>
      </c>
      <c r="G85" s="12" t="s">
        <v>50</v>
      </c>
      <c r="H85" s="12" t="s">
        <v>43</v>
      </c>
      <c r="I85" s="12" t="s">
        <v>9</v>
      </c>
      <c r="J85" s="12" t="s">
        <v>51</v>
      </c>
      <c r="K85" s="12" t="s">
        <v>52</v>
      </c>
      <c r="L85" s="12" t="s">
        <v>34</v>
      </c>
      <c r="M85" s="12" t="s">
        <v>37</v>
      </c>
      <c r="N85" s="12" t="s">
        <v>53</v>
      </c>
      <c r="O85" s="12" t="s">
        <v>55</v>
      </c>
    </row>
    <row r="86" spans="1:78" hidden="1">
      <c r="B86" s="12"/>
      <c r="C86" s="12"/>
      <c r="D86" s="12"/>
      <c r="E86" s="12" t="str">
        <f>データ!AI6</f>
        <v/>
      </c>
      <c r="F86" s="12" t="s">
        <v>40</v>
      </c>
      <c r="G86" s="12" t="s">
        <v>40</v>
      </c>
      <c r="H86" s="12" t="str">
        <f>データ!BP6</f>
        <v>【310.14】</v>
      </c>
      <c r="I86" s="12" t="str">
        <f>データ!CA6</f>
        <v>【57.71】</v>
      </c>
      <c r="J86" s="12" t="str">
        <f>データ!CL6</f>
        <v>【286.17】</v>
      </c>
      <c r="K86" s="12" t="str">
        <f>データ!CW6</f>
        <v>【56.80】</v>
      </c>
      <c r="L86" s="12" t="str">
        <f>データ!DH6</f>
        <v>【83.38】</v>
      </c>
      <c r="M86" s="12" t="s">
        <v>40</v>
      </c>
      <c r="N86" s="12" t="s">
        <v>40</v>
      </c>
      <c r="O86" s="12" t="str">
        <f>データ!EO6</f>
        <v>【-】</v>
      </c>
    </row>
  </sheetData>
  <sheetProtection algorithmName="SHA-512" hashValue="8PJ81MyDKfm0n7cPEKE9FiVlMrKSqkbtdEPCY8PUeaNB9GFat5VAqY/aN51uBu5v0OwzsMGBzjOHzgRmW/Q5sw==" saltValue="ZyxPb1P6QUlutwTPIvQX9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33</v>
      </c>
      <c r="C3" s="58" t="s">
        <v>60</v>
      </c>
      <c r="D3" s="58" t="s">
        <v>61</v>
      </c>
      <c r="E3" s="58" t="s">
        <v>4</v>
      </c>
      <c r="F3" s="58" t="s">
        <v>3</v>
      </c>
      <c r="G3" s="58" t="s">
        <v>27</v>
      </c>
      <c r="H3" s="65" t="s">
        <v>57</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46</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2021</v>
      </c>
      <c r="C6" s="61">
        <f t="shared" si="1"/>
        <v>222151</v>
      </c>
      <c r="D6" s="61">
        <f t="shared" si="1"/>
        <v>47</v>
      </c>
      <c r="E6" s="61">
        <f t="shared" si="1"/>
        <v>18</v>
      </c>
      <c r="F6" s="61">
        <f t="shared" si="1"/>
        <v>0</v>
      </c>
      <c r="G6" s="61">
        <f t="shared" si="1"/>
        <v>0</v>
      </c>
      <c r="H6" s="61" t="str">
        <f t="shared" si="1"/>
        <v>静岡県　御殿場市</v>
      </c>
      <c r="I6" s="61" t="str">
        <f t="shared" si="1"/>
        <v>法非適用</v>
      </c>
      <c r="J6" s="61" t="str">
        <f t="shared" si="1"/>
        <v>下水道事業</v>
      </c>
      <c r="K6" s="61" t="str">
        <f t="shared" si="1"/>
        <v>特定地域生活排水処理</v>
      </c>
      <c r="L6" s="61" t="str">
        <f t="shared" si="1"/>
        <v>K3</v>
      </c>
      <c r="M6" s="61" t="str">
        <f t="shared" si="1"/>
        <v>非設置</v>
      </c>
      <c r="N6" s="70" t="str">
        <f t="shared" si="1"/>
        <v>-</v>
      </c>
      <c r="O6" s="70" t="str">
        <f t="shared" si="1"/>
        <v>該当数値なし</v>
      </c>
      <c r="P6" s="70">
        <f t="shared" si="1"/>
        <v>1.04</v>
      </c>
      <c r="Q6" s="70">
        <f t="shared" si="1"/>
        <v>100</v>
      </c>
      <c r="R6" s="70">
        <f t="shared" si="1"/>
        <v>3960</v>
      </c>
      <c r="S6" s="70">
        <f t="shared" si="1"/>
        <v>86778</v>
      </c>
      <c r="T6" s="70">
        <f t="shared" si="1"/>
        <v>194.9</v>
      </c>
      <c r="U6" s="70">
        <f t="shared" si="1"/>
        <v>445.24</v>
      </c>
      <c r="V6" s="70">
        <f t="shared" si="1"/>
        <v>890</v>
      </c>
      <c r="W6" s="70">
        <f t="shared" si="1"/>
        <v>1.54</v>
      </c>
      <c r="X6" s="70">
        <f t="shared" si="1"/>
        <v>577.91999999999996</v>
      </c>
      <c r="Y6" s="78">
        <f t="shared" ref="Y6:AH6" si="2">IF(Y7="",NA(),Y7)</f>
        <v>115.45</v>
      </c>
      <c r="Z6" s="78">
        <f t="shared" si="2"/>
        <v>107.67</v>
      </c>
      <c r="AA6" s="78">
        <f t="shared" si="2"/>
        <v>102.95</v>
      </c>
      <c r="AB6" s="78">
        <f t="shared" si="2"/>
        <v>103.47</v>
      </c>
      <c r="AC6" s="78">
        <f t="shared" si="2"/>
        <v>104.47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407.42</v>
      </c>
      <c r="BL6" s="78">
        <f t="shared" si="5"/>
        <v>386.46</v>
      </c>
      <c r="BM6" s="78">
        <f t="shared" si="5"/>
        <v>421.25</v>
      </c>
      <c r="BN6" s="78">
        <f t="shared" si="5"/>
        <v>398.42</v>
      </c>
      <c r="BO6" s="78">
        <f t="shared" si="5"/>
        <v>393.35</v>
      </c>
      <c r="BP6" s="70" t="str">
        <f>IF(BP7="","",IF(BP7="-","【-】","【"&amp;SUBSTITUTE(TEXT(BP7,"#,##0.00"),"-","△")&amp;"】"))</f>
        <v>【310.14】</v>
      </c>
      <c r="BQ6" s="78">
        <f t="shared" ref="BQ6:BZ6" si="6">IF(BQ7="",NA(),BQ7)</f>
        <v>133.31</v>
      </c>
      <c r="BR6" s="78">
        <f t="shared" si="6"/>
        <v>194.35</v>
      </c>
      <c r="BS6" s="78">
        <f t="shared" si="6"/>
        <v>176.29</v>
      </c>
      <c r="BT6" s="78">
        <f t="shared" si="6"/>
        <v>172.33</v>
      </c>
      <c r="BU6" s="78">
        <f t="shared" si="6"/>
        <v>177.5</v>
      </c>
      <c r="BV6" s="78">
        <f t="shared" si="6"/>
        <v>57.08</v>
      </c>
      <c r="BW6" s="78">
        <f t="shared" si="6"/>
        <v>55.85</v>
      </c>
      <c r="BX6" s="78">
        <f t="shared" si="6"/>
        <v>53.23</v>
      </c>
      <c r="BY6" s="78">
        <f t="shared" si="6"/>
        <v>50.7</v>
      </c>
      <c r="BZ6" s="78">
        <f t="shared" si="6"/>
        <v>48.13</v>
      </c>
      <c r="CA6" s="70" t="str">
        <f>IF(CA7="","",IF(CA7="-","【-】","【"&amp;SUBSTITUTE(TEXT(CA7,"#,##0.00"),"-","△")&amp;"】"))</f>
        <v>【57.71】</v>
      </c>
      <c r="CB6" s="78">
        <f t="shared" ref="CB6:CK6" si="7">IF(CB7="",NA(),CB7)</f>
        <v>77.489999999999995</v>
      </c>
      <c r="CC6" s="78">
        <f t="shared" si="7"/>
        <v>50.03</v>
      </c>
      <c r="CD6" s="78">
        <f t="shared" si="7"/>
        <v>60.25</v>
      </c>
      <c r="CE6" s="78">
        <f t="shared" si="7"/>
        <v>62.43</v>
      </c>
      <c r="CF6" s="78">
        <f t="shared" si="7"/>
        <v>60.78</v>
      </c>
      <c r="CG6" s="78">
        <f t="shared" si="7"/>
        <v>286.86</v>
      </c>
      <c r="CH6" s="78">
        <f t="shared" si="7"/>
        <v>287.91000000000003</v>
      </c>
      <c r="CI6" s="78">
        <f t="shared" si="7"/>
        <v>283.3</v>
      </c>
      <c r="CJ6" s="78">
        <f t="shared" si="7"/>
        <v>289.81</v>
      </c>
      <c r="CK6" s="78">
        <f t="shared" si="7"/>
        <v>301.54000000000002</v>
      </c>
      <c r="CL6" s="70" t="str">
        <f>IF(CL7="","",IF(CL7="-","【-】","【"&amp;SUBSTITUTE(TEXT(CL7,"#,##0.00"),"-","△")&amp;"】"))</f>
        <v>【286.17】</v>
      </c>
      <c r="CM6" s="78">
        <f t="shared" ref="CM6:CV6" si="8">IF(CM7="",NA(),CM7)</f>
        <v>100</v>
      </c>
      <c r="CN6" s="78">
        <f t="shared" si="8"/>
        <v>100</v>
      </c>
      <c r="CO6" s="78">
        <f t="shared" si="8"/>
        <v>100</v>
      </c>
      <c r="CP6" s="78">
        <f t="shared" si="8"/>
        <v>100</v>
      </c>
      <c r="CQ6" s="78">
        <f t="shared" si="8"/>
        <v>100</v>
      </c>
      <c r="CR6" s="78">
        <f t="shared" si="8"/>
        <v>57.22</v>
      </c>
      <c r="CS6" s="78">
        <f t="shared" si="8"/>
        <v>54.93</v>
      </c>
      <c r="CT6" s="78">
        <f t="shared" si="8"/>
        <v>55.96</v>
      </c>
      <c r="CU6" s="78">
        <f t="shared" si="8"/>
        <v>56.45</v>
      </c>
      <c r="CV6" s="78">
        <f t="shared" si="8"/>
        <v>58.26</v>
      </c>
      <c r="CW6" s="70" t="str">
        <f>IF(CW7="","",IF(CW7="-","【-】","【"&amp;SUBSTITUTE(TEXT(CW7,"#,##0.00"),"-","△")&amp;"】"))</f>
        <v>【56.80】</v>
      </c>
      <c r="CX6" s="78">
        <f t="shared" ref="CX6:DG6" si="9">IF(CX7="",NA(),CX7)</f>
        <v>100</v>
      </c>
      <c r="CY6" s="78">
        <f t="shared" si="9"/>
        <v>100</v>
      </c>
      <c r="CZ6" s="78">
        <f t="shared" si="9"/>
        <v>100</v>
      </c>
      <c r="DA6" s="78">
        <f t="shared" si="9"/>
        <v>100</v>
      </c>
      <c r="DB6" s="78">
        <f t="shared" si="9"/>
        <v>100</v>
      </c>
      <c r="DC6" s="78">
        <f t="shared" si="9"/>
        <v>67.290000000000006</v>
      </c>
      <c r="DD6" s="78">
        <f t="shared" si="9"/>
        <v>65.569999999999993</v>
      </c>
      <c r="DE6" s="78">
        <f t="shared" si="9"/>
        <v>60.12</v>
      </c>
      <c r="DF6" s="78">
        <f t="shared" si="9"/>
        <v>54.99</v>
      </c>
      <c r="DG6" s="78">
        <f t="shared" si="9"/>
        <v>66.430000000000007</v>
      </c>
      <c r="DH6" s="70" t="str">
        <f>IF(DH7="","",IF(DH7="-","【-】","【"&amp;SUBSTITUTE(TEXT(DH7,"#,##0.00"),"-","△")&amp;"】"))</f>
        <v>【83.38】</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5" s="55" customFormat="1">
      <c r="A7" s="56"/>
      <c r="B7" s="62">
        <v>2021</v>
      </c>
      <c r="C7" s="62">
        <v>222151</v>
      </c>
      <c r="D7" s="62">
        <v>47</v>
      </c>
      <c r="E7" s="62">
        <v>18</v>
      </c>
      <c r="F7" s="62">
        <v>0</v>
      </c>
      <c r="G7" s="62">
        <v>0</v>
      </c>
      <c r="H7" s="62" t="s">
        <v>96</v>
      </c>
      <c r="I7" s="62" t="s">
        <v>97</v>
      </c>
      <c r="J7" s="62" t="s">
        <v>98</v>
      </c>
      <c r="K7" s="62" t="s">
        <v>99</v>
      </c>
      <c r="L7" s="62" t="s">
        <v>100</v>
      </c>
      <c r="M7" s="62" t="s">
        <v>101</v>
      </c>
      <c r="N7" s="71" t="s">
        <v>40</v>
      </c>
      <c r="O7" s="71" t="s">
        <v>102</v>
      </c>
      <c r="P7" s="71">
        <v>1.04</v>
      </c>
      <c r="Q7" s="71">
        <v>100</v>
      </c>
      <c r="R7" s="71">
        <v>3960</v>
      </c>
      <c r="S7" s="71">
        <v>86778</v>
      </c>
      <c r="T7" s="71">
        <v>194.9</v>
      </c>
      <c r="U7" s="71">
        <v>445.24</v>
      </c>
      <c r="V7" s="71">
        <v>890</v>
      </c>
      <c r="W7" s="71">
        <v>1.54</v>
      </c>
      <c r="X7" s="71">
        <v>577.91999999999996</v>
      </c>
      <c r="Y7" s="71">
        <v>115.45</v>
      </c>
      <c r="Z7" s="71">
        <v>107.67</v>
      </c>
      <c r="AA7" s="71">
        <v>102.95</v>
      </c>
      <c r="AB7" s="71">
        <v>103.47</v>
      </c>
      <c r="AC7" s="71">
        <v>104.47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407.42</v>
      </c>
      <c r="BL7" s="71">
        <v>386.46</v>
      </c>
      <c r="BM7" s="71">
        <v>421.25</v>
      </c>
      <c r="BN7" s="71">
        <v>398.42</v>
      </c>
      <c r="BO7" s="71">
        <v>393.35</v>
      </c>
      <c r="BP7" s="71">
        <v>310.14</v>
      </c>
      <c r="BQ7" s="71">
        <v>133.31</v>
      </c>
      <c r="BR7" s="71">
        <v>194.35</v>
      </c>
      <c r="BS7" s="71">
        <v>176.29</v>
      </c>
      <c r="BT7" s="71">
        <v>172.33</v>
      </c>
      <c r="BU7" s="71">
        <v>177.5</v>
      </c>
      <c r="BV7" s="71">
        <v>57.08</v>
      </c>
      <c r="BW7" s="71">
        <v>55.85</v>
      </c>
      <c r="BX7" s="71">
        <v>53.23</v>
      </c>
      <c r="BY7" s="71">
        <v>50.7</v>
      </c>
      <c r="BZ7" s="71">
        <v>48.13</v>
      </c>
      <c r="CA7" s="71">
        <v>57.71</v>
      </c>
      <c r="CB7" s="71">
        <v>77.489999999999995</v>
      </c>
      <c r="CC7" s="71">
        <v>50.03</v>
      </c>
      <c r="CD7" s="71">
        <v>60.25</v>
      </c>
      <c r="CE7" s="71">
        <v>62.43</v>
      </c>
      <c r="CF7" s="71">
        <v>60.78</v>
      </c>
      <c r="CG7" s="71">
        <v>286.86</v>
      </c>
      <c r="CH7" s="71">
        <v>287.91000000000003</v>
      </c>
      <c r="CI7" s="71">
        <v>283.3</v>
      </c>
      <c r="CJ7" s="71">
        <v>289.81</v>
      </c>
      <c r="CK7" s="71">
        <v>301.54000000000002</v>
      </c>
      <c r="CL7" s="71">
        <v>286.17</v>
      </c>
      <c r="CM7" s="71">
        <v>100</v>
      </c>
      <c r="CN7" s="71">
        <v>100</v>
      </c>
      <c r="CO7" s="71">
        <v>100</v>
      </c>
      <c r="CP7" s="71">
        <v>100</v>
      </c>
      <c r="CQ7" s="71">
        <v>100</v>
      </c>
      <c r="CR7" s="71">
        <v>57.22</v>
      </c>
      <c r="CS7" s="71">
        <v>54.93</v>
      </c>
      <c r="CT7" s="71">
        <v>55.96</v>
      </c>
      <c r="CU7" s="71">
        <v>56.45</v>
      </c>
      <c r="CV7" s="71">
        <v>58.26</v>
      </c>
      <c r="CW7" s="71">
        <v>56.8</v>
      </c>
      <c r="CX7" s="71">
        <v>100</v>
      </c>
      <c r="CY7" s="71">
        <v>100</v>
      </c>
      <c r="CZ7" s="71">
        <v>100</v>
      </c>
      <c r="DA7" s="71">
        <v>100</v>
      </c>
      <c r="DB7" s="71">
        <v>100</v>
      </c>
      <c r="DC7" s="71">
        <v>67.290000000000006</v>
      </c>
      <c r="DD7" s="71">
        <v>65.569999999999993</v>
      </c>
      <c r="DE7" s="71">
        <v>60.12</v>
      </c>
      <c r="DF7" s="71">
        <v>54.99</v>
      </c>
      <c r="DG7" s="71">
        <v>66.430000000000007</v>
      </c>
      <c r="DH7" s="71">
        <v>83.38</v>
      </c>
      <c r="DI7" s="71"/>
      <c r="DJ7" s="71"/>
      <c r="DK7" s="71"/>
      <c r="DL7" s="71"/>
      <c r="DM7" s="71"/>
      <c r="DN7" s="71"/>
      <c r="DO7" s="71"/>
      <c r="DP7" s="71"/>
      <c r="DQ7" s="71"/>
      <c r="DR7" s="71"/>
      <c r="DS7" s="71"/>
      <c r="DT7" s="71"/>
      <c r="DU7" s="71"/>
      <c r="DV7" s="71"/>
      <c r="DW7" s="71"/>
      <c r="DX7" s="71"/>
      <c r="DY7" s="71"/>
      <c r="DZ7" s="71"/>
      <c r="EA7" s="71"/>
      <c r="EB7" s="71"/>
      <c r="EC7" s="71"/>
      <c r="ED7" s="71"/>
      <c r="EE7" s="71" t="s">
        <v>40</v>
      </c>
      <c r="EF7" s="71" t="s">
        <v>40</v>
      </c>
      <c r="EG7" s="71" t="s">
        <v>40</v>
      </c>
      <c r="EH7" s="71" t="s">
        <v>40</v>
      </c>
      <c r="EI7" s="71" t="s">
        <v>40</v>
      </c>
      <c r="EJ7" s="71" t="s">
        <v>40</v>
      </c>
      <c r="EK7" s="71" t="s">
        <v>40</v>
      </c>
      <c r="EL7" s="71" t="s">
        <v>40</v>
      </c>
      <c r="EM7" s="71" t="s">
        <v>40</v>
      </c>
      <c r="EN7" s="71" t="s">
        <v>40</v>
      </c>
      <c r="EO7" s="71" t="s">
        <v>40</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2023-01-20T01:45:30Z</cp:lastPrinted>
  <dcterms:created xsi:type="dcterms:W3CDTF">2022-12-01T02:07:33Z</dcterms:created>
  <dcterms:modified xsi:type="dcterms:W3CDTF">2023-02-15T07:02:20Z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2023-02-15T07:02:20Z</vt:filetime>
  </property>
</Properties>
</file>