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2cccFLHuaGWn4q74OJ3ERucrlqXv+uTsU7F3EvGG0vns7TJjH+u6T+vcCdaL+FrCNCKL8Iv/5UFXDeeJrPA3g==" workbookSaltValue="3TNytrp+3mbaqgxHct8Cxw==" workbookSpinCount="100000"/>
  <bookViews>
    <workbookView xWindow="0" yWindow="0" windowWidth="11640" windowHeight="772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<sst xmlns="http://schemas.openxmlformats.org/spreadsheetml/2006/main" xmlns:r="http://schemas.openxmlformats.org/officeDocument/2006/relationships" count="115" uniqueCount="115">
  <si>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</si>
  <si>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</si>
  <si>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</si>
  <si>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</si>
  <si>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</si>
  <si>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</si>
  <si>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</si>
  <si>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</si>
  <si>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</si>
  <si>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</si>
  <si>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</si>
  <si>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</si>
  <si>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</si>
  <si>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</si>
  <si>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</si>
  <si>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</si>
  <si>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</si>
  <si>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</si>
  <si>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</si>
  <si>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</si>
  <si>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</si>
  <si>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</si>
  <si>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</si>
  <si>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</si>
  <si>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</si>
  <si>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</si>
  <si>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</si>
  <si>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</si>
  <si>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</si>
  <si>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</si>
  <si>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</si>
  <si>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</si>
  <si>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</si>
  <si>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</si>
  <si>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</si>
  <si>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</si>
  <si>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</si>
  <si>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</si>
  <si>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</si>
  <si>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</si>
  <si>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</si>
  <si>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</si>
  <si>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</si>
  <si>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</si>
  <si>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</si>
  <si>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</si>
  <si>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</si>
  <si>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</si>
  <si>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</si>
  <si>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</si>
  <si>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</si>
  <si>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</si>
  <si>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</si>
  <si>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</si>
  <si>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</si>
  <si>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</si>
  <si>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</si>
  <si>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</si>
  <si>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</si>
  <si>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</si>
  <si>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</si>
  <si>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</si>
  <si>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</si>
  <si>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</si>
  <si>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</si>
  <si>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</si>
  <si>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</si>
  <si>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</si>
  <si>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</si>
  <si>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</si>
  <si>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</si>
  <si>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</si>
  <si>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</si>
  <si>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</si>
  <si>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</si>
  <si>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</si>
  <si>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</si>
  <si>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</si>
  <si>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</si>
  <si>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</si>
  <si>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</si>
  <si>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</si>
  <si>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</si>
  <si>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</si>
  <si>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</si>
  <si>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</si>
  <si>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</si>
  <si>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</si>
  <si>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</si>
  <si>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</si>
  <si>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</si>
  <si>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</si>
  <si>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</si>
  <si>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</si>
  <si>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 xml:space="preserve">
　令和2年度に策定した経営戦略に基づき、経費回収率(1.⑤)を100％以上とするための使用料改定について、令和4年度から審議会を開催している。
　管渠の老朽化に対しては、耐用年数の短いマンホールポンプ施設やマンホール蓋の更新を重点的に実施する。
　また、処理場に関しては、引き続きストックマネジメント計画に基づき改築を進めていく予定である。</t>
  </si>
  <si>
    <t>参照用</t>
    <rPh sb="0" eb="3">
      <t>サンショウヨウ</t>
    </rPh>
    <phoneticPr fontId="1"/>
  </si>
  <si>
    <t>静岡県　御殿場市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</si>
  <si>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</si>
  <si>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</si>
  <si>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</si>
  <si>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</si>
  <si>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</si>
  <si>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</si>
  <si>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</si>
  <si>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</si>
  <si>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</si>
  <si>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</si>
  <si>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</si>
  <si>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</si>
  <si>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</si>
  <si>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</si>
  <si>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</si>
  <si>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</si>
  <si>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経常収支比率(①)及び経費回収率(⑤)が微増となっているのは、使用料単価が高くなったことによると考えられる。(137.8円/㎥→138.3円/㎥)
　経常収支比率及び経費回収率は100％を下回っており、累積欠損金比率(②)も年々増加しており、すみやかに経営改善を行う必要があると考えている。
　流動比率(③)はほぼ横ばいであるが、未払金、現金預金、企業債償還額がそれぞれ減少した結果、微減となった。
　企業債償還のピークの時期を迎えていることにより、流動比率は類似企業の平均値を下回っているが、今後は企業債償還金が減少傾向となるため、徐々に改善することが見込まれる。
　企業債残高対事業規模比率(④)はほぼ横ばいとなっている。
　施設利用率(⑦)は微減となった。管渠整備の進捗等の結果、増加傾向にはあるが、令和2年度は新型コロナウイルス感染症による生活様式の変更が影響したものと考えられる。
　汚水処理原価(⑥)、水洗化率(⑧)は類似企業平均と同等となっている。</t>
  </si>
  <si>
    <t xml:space="preserve">
　平成6年の供用開始以降大規模改修を行っていないため、有形固定資産減価償却率(①)が類似企業平均と比較して大きくなっていると考えられる。
　管渠老朽化率(②)は0％であるが、圧送管吐出先の管渠を更正したことから管渠改善率(③)が0.05％となった。以上から、管渠の老朽化は大きな問題とは言えない。
　処理場については、令和2年度からストックマネジメント計画に基づく改築事業を実施している。</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</si>
</sst>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formatCode="#,##0.00;&quot;△&quot;#,##0.00">
                  <c:v>0</c:v>
                </c:pt>
                <c:pt idx="3" formatCode="#,##0.00;&quot;△&quot;#,##0.00">
                  <c:v>0</c:v>
                </c:pt>
                <c:pt idx="4">
                  <c:v>5.e-002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5.e-002</c:v>
                </c:pt>
                <c:pt idx="3">
                  <c:v>9.e-002</c:v>
                </c:pt>
                <c:pt idx="4">
                  <c:v>0.25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68.75</c:v>
                </c:pt>
                <c:pt idx="3">
                  <c:v>70.790000000000006</c:v>
                </c:pt>
                <c:pt idx="4">
                  <c:v>69.849999999999994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66.180000000000007</c:v>
                </c:pt>
                <c:pt idx="3">
                  <c:v>56.39</c:v>
                </c:pt>
                <c:pt idx="4">
                  <c:v>55.67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89.32</c:v>
                </c:pt>
                <c:pt idx="3">
                  <c:v>92</c:v>
                </c:pt>
                <c:pt idx="4">
                  <c:v>92.59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91.87</c:v>
                </c:pt>
                <c:pt idx="3">
                  <c:v>91.45</c:v>
                </c:pt>
                <c:pt idx="4">
                  <c:v>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99.82</c:v>
                </c:pt>
                <c:pt idx="3">
                  <c:v>98.66</c:v>
                </c:pt>
                <c:pt idx="4">
                  <c:v>98.75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105.89</c:v>
                </c:pt>
                <c:pt idx="3">
                  <c:v>104.59</c:v>
                </c:pt>
                <c:pt idx="4">
                  <c:v>102.96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40.67</c:v>
                </c:pt>
                <c:pt idx="3">
                  <c:v>41.95</c:v>
                </c:pt>
                <c:pt idx="4">
                  <c:v>43.35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19.78</c:v>
                </c:pt>
                <c:pt idx="3">
                  <c:v>14.8</c:v>
                </c:pt>
                <c:pt idx="4">
                  <c:v>17.149999999999999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0.44</c:v>
                </c:pt>
                <c:pt idx="3">
                  <c:v>0.1</c:v>
                </c:pt>
                <c:pt idx="4">
                  <c:v>0.14000000000000001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1.84</c:v>
                </c:pt>
                <c:pt idx="3">
                  <c:v>5.33</c:v>
                </c:pt>
                <c:pt idx="4">
                  <c:v>8.59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0.83</c:v>
                </c:pt>
                <c:pt idx="3">
                  <c:v>0.83</c:v>
                </c:pt>
                <c:pt idx="4">
                  <c:v>1.22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17.399999999999999</c:v>
                </c:pt>
                <c:pt idx="3">
                  <c:v>24.64</c:v>
                </c:pt>
                <c:pt idx="4">
                  <c:v>24.26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61.2</c:v>
                </c:pt>
                <c:pt idx="3">
                  <c:v>57.6</c:v>
                </c:pt>
                <c:pt idx="4">
                  <c:v>58.15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0</c:v>
                </c:pt>
                <c:pt idx="1">
                  <c:v>0</c:v>
                </c:pt>
                <c:pt idx="2">
                  <c:v>627.62</c:v>
                </c:pt>
                <c:pt idx="3">
                  <c:v>607.11</c:v>
                </c:pt>
                <c:pt idx="4">
                  <c:v>624.80999999999995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1033.5999999999999</c:v>
                </c:pt>
                <c:pt idx="3">
                  <c:v>1008.36</c:v>
                </c:pt>
                <c:pt idx="4">
                  <c:v>880.28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93.03</c:v>
                </c:pt>
                <c:pt idx="3">
                  <c:v>91.85</c:v>
                </c:pt>
                <c:pt idx="4">
                  <c:v>92.2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85.39</c:v>
                </c:pt>
                <c:pt idx="3">
                  <c:v>85.67</c:v>
                </c:pt>
                <c:pt idx="4">
                  <c:v>86.23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150</c:v>
                </c:pt>
                <c:pt idx="3">
                  <c:v>150</c:v>
                </c:pt>
                <c:pt idx="4">
                  <c:v>150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150.96</c:v>
                </c:pt>
                <c:pt idx="3">
                  <c:v>146.12</c:v>
                </c:pt>
                <c:pt idx="4">
                  <c:v>150.44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【107.02】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【669.11】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【95.72】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【59.99】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【134.98】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【99.73】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【38.17】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【6.54】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御殿場市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Bc2</v>
      </c>
      <c r="X8" s="6"/>
      <c r="Y8" s="6"/>
      <c r="Z8" s="6"/>
      <c r="AA8" s="6"/>
      <c r="AB8" s="6"/>
      <c r="AC8" s="6"/>
      <c r="AD8" s="20" t="str">
        <f>データ!$M$6</f>
        <v>非設置</v>
      </c>
      <c r="AE8" s="20"/>
      <c r="AF8" s="20"/>
      <c r="AG8" s="20"/>
      <c r="AH8" s="20"/>
      <c r="AI8" s="20"/>
      <c r="AJ8" s="20"/>
      <c r="AK8" s="3"/>
      <c r="AL8" s="21">
        <f>データ!S6</f>
        <v>86778</v>
      </c>
      <c r="AM8" s="21"/>
      <c r="AN8" s="21"/>
      <c r="AO8" s="21"/>
      <c r="AP8" s="21"/>
      <c r="AQ8" s="21"/>
      <c r="AR8" s="21"/>
      <c r="AS8" s="21"/>
      <c r="AT8" s="7">
        <f>データ!T6</f>
        <v>194.9</v>
      </c>
      <c r="AU8" s="7"/>
      <c r="AV8" s="7"/>
      <c r="AW8" s="7"/>
      <c r="AX8" s="7"/>
      <c r="AY8" s="7"/>
      <c r="AZ8" s="7"/>
      <c r="BA8" s="7"/>
      <c r="BB8" s="7">
        <f>データ!U6</f>
        <v>445.24</v>
      </c>
      <c r="BC8" s="7"/>
      <c r="BD8" s="7"/>
      <c r="BE8" s="7"/>
      <c r="BF8" s="7"/>
      <c r="BG8" s="7"/>
      <c r="BH8" s="7"/>
      <c r="BI8" s="7"/>
      <c r="BJ8" s="3"/>
      <c r="BK8" s="3"/>
      <c r="BL8" s="27" t="s">
        <v>13</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34</v>
      </c>
      <c r="BC9" s="5"/>
      <c r="BD9" s="5"/>
      <c r="BE9" s="5"/>
      <c r="BF9" s="5"/>
      <c r="BG9" s="5"/>
      <c r="BH9" s="5"/>
      <c r="BI9" s="5"/>
      <c r="BJ9" s="3"/>
      <c r="BK9" s="3"/>
      <c r="BL9" s="28" t="s">
        <v>35</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54.15</v>
      </c>
      <c r="J10" s="7"/>
      <c r="K10" s="7"/>
      <c r="L10" s="7"/>
      <c r="M10" s="7"/>
      <c r="N10" s="7"/>
      <c r="O10" s="7"/>
      <c r="P10" s="7">
        <f>データ!P6</f>
        <v>38.47</v>
      </c>
      <c r="Q10" s="7"/>
      <c r="R10" s="7"/>
      <c r="S10" s="7"/>
      <c r="T10" s="7"/>
      <c r="U10" s="7"/>
      <c r="V10" s="7"/>
      <c r="W10" s="7">
        <f>データ!Q6</f>
        <v>85.28</v>
      </c>
      <c r="X10" s="7"/>
      <c r="Y10" s="7"/>
      <c r="Z10" s="7"/>
      <c r="AA10" s="7"/>
      <c r="AB10" s="7"/>
      <c r="AC10" s="7"/>
      <c r="AD10" s="21">
        <f>データ!R6</f>
        <v>2570</v>
      </c>
      <c r="AE10" s="21"/>
      <c r="AF10" s="21"/>
      <c r="AG10" s="21"/>
      <c r="AH10" s="21"/>
      <c r="AI10" s="21"/>
      <c r="AJ10" s="21"/>
      <c r="AK10" s="2"/>
      <c r="AL10" s="21">
        <f>データ!V6</f>
        <v>33016</v>
      </c>
      <c r="AM10" s="21"/>
      <c r="AN10" s="21"/>
      <c r="AO10" s="21"/>
      <c r="AP10" s="21"/>
      <c r="AQ10" s="21"/>
      <c r="AR10" s="21"/>
      <c r="AS10" s="21"/>
      <c r="AT10" s="7">
        <f>データ!W6</f>
        <v>6.24</v>
      </c>
      <c r="AU10" s="7"/>
      <c r="AV10" s="7"/>
      <c r="AW10" s="7"/>
      <c r="AX10" s="7"/>
      <c r="AY10" s="7"/>
      <c r="AZ10" s="7"/>
      <c r="BA10" s="7"/>
      <c r="BB10" s="7">
        <f>データ!X6</f>
        <v>5291.03</v>
      </c>
      <c r="BC10" s="7"/>
      <c r="BD10" s="7"/>
      <c r="BE10" s="7"/>
      <c r="BF10" s="7"/>
      <c r="BG10" s="7"/>
      <c r="BH10" s="7"/>
      <c r="BI10" s="7"/>
      <c r="BJ10" s="2"/>
      <c r="BK10" s="2"/>
      <c r="BL10" s="29" t="s">
        <v>38</v>
      </c>
      <c r="BM10" s="39"/>
      <c r="BN10" s="46" t="s">
        <v>5</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94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9</v>
      </c>
      <c r="J84" s="12" t="s">
        <v>49</v>
      </c>
      <c r="K84" s="12" t="s">
        <v>50</v>
      </c>
      <c r="L84" s="12" t="s">
        <v>33</v>
      </c>
      <c r="M84" s="12" t="s">
        <v>36</v>
      </c>
      <c r="N84" s="12" t="s">
        <v>52</v>
      </c>
      <c r="O84" s="12" t="s">
        <v>54</v>
      </c>
    </row>
    <row r="85" spans="1:78" hidden="1">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3x1lH5mLhG1A197etlyfrH5uJMBHJigU6nlt9kZhSivepanuQGtiehHptSysR4DGsCzvOBSF7wT58plhBEHRpw==" saltValue="bEbjbJMCAmy69vjLG4G16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32</v>
      </c>
      <c r="C3" s="58" t="s">
        <v>58</v>
      </c>
      <c r="D3" s="58" t="s">
        <v>59</v>
      </c>
      <c r="E3" s="58" t="s">
        <v>4</v>
      </c>
      <c r="F3" s="58" t="s">
        <v>3</v>
      </c>
      <c r="G3" s="58" t="s">
        <v>25</v>
      </c>
      <c r="H3" s="65" t="s">
        <v>60</v>
      </c>
      <c r="I3" s="68"/>
      <c r="J3" s="68"/>
      <c r="K3" s="68"/>
      <c r="L3" s="68"/>
      <c r="M3" s="68"/>
      <c r="N3" s="68"/>
      <c r="O3" s="68"/>
      <c r="P3" s="68"/>
      <c r="Q3" s="68"/>
      <c r="R3" s="68"/>
      <c r="S3" s="68"/>
      <c r="T3" s="68"/>
      <c r="U3" s="68"/>
      <c r="V3" s="68"/>
      <c r="W3" s="68"/>
      <c r="X3" s="73"/>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11</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61</v>
      </c>
      <c r="B4" s="59"/>
      <c r="C4" s="59"/>
      <c r="D4" s="59"/>
      <c r="E4" s="59"/>
      <c r="F4" s="59"/>
      <c r="G4" s="59"/>
      <c r="H4" s="66"/>
      <c r="I4" s="69"/>
      <c r="J4" s="69"/>
      <c r="K4" s="69"/>
      <c r="L4" s="69"/>
      <c r="M4" s="69"/>
      <c r="N4" s="69"/>
      <c r="O4" s="69"/>
      <c r="P4" s="69"/>
      <c r="Q4" s="69"/>
      <c r="R4" s="69"/>
      <c r="S4" s="69"/>
      <c r="T4" s="69"/>
      <c r="U4" s="69"/>
      <c r="V4" s="69"/>
      <c r="W4" s="69"/>
      <c r="X4" s="74"/>
      <c r="Y4" s="77" t="s">
        <v>51</v>
      </c>
      <c r="Z4" s="77"/>
      <c r="AA4" s="77"/>
      <c r="AB4" s="77"/>
      <c r="AC4" s="77"/>
      <c r="AD4" s="77"/>
      <c r="AE4" s="77"/>
      <c r="AF4" s="77"/>
      <c r="AG4" s="77"/>
      <c r="AH4" s="77"/>
      <c r="AI4" s="77"/>
      <c r="AJ4" s="77" t="s">
        <v>45</v>
      </c>
      <c r="AK4" s="77"/>
      <c r="AL4" s="77"/>
      <c r="AM4" s="77"/>
      <c r="AN4" s="77"/>
      <c r="AO4" s="77"/>
      <c r="AP4" s="77"/>
      <c r="AQ4" s="77"/>
      <c r="AR4" s="77"/>
      <c r="AS4" s="77"/>
      <c r="AT4" s="77"/>
      <c r="AU4" s="77" t="s">
        <v>28</v>
      </c>
      <c r="AV4" s="77"/>
      <c r="AW4" s="77"/>
      <c r="AX4" s="77"/>
      <c r="AY4" s="77"/>
      <c r="AZ4" s="77"/>
      <c r="BA4" s="77"/>
      <c r="BB4" s="77"/>
      <c r="BC4" s="77"/>
      <c r="BD4" s="77"/>
      <c r="BE4" s="77"/>
      <c r="BF4" s="77" t="s">
        <v>63</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1</v>
      </c>
      <c r="CN4" s="77"/>
      <c r="CO4" s="77"/>
      <c r="CP4" s="77"/>
      <c r="CQ4" s="77"/>
      <c r="CR4" s="77"/>
      <c r="CS4" s="77"/>
      <c r="CT4" s="77"/>
      <c r="CU4" s="77"/>
      <c r="CV4" s="77"/>
      <c r="CW4" s="77"/>
      <c r="CX4" s="77" t="s">
        <v>64</v>
      </c>
      <c r="CY4" s="77"/>
      <c r="CZ4" s="77"/>
      <c r="DA4" s="77"/>
      <c r="DB4" s="77"/>
      <c r="DC4" s="77"/>
      <c r="DD4" s="77"/>
      <c r="DE4" s="77"/>
      <c r="DF4" s="77"/>
      <c r="DG4" s="77"/>
      <c r="DH4" s="77"/>
      <c r="DI4" s="77" t="s">
        <v>65</v>
      </c>
      <c r="DJ4" s="77"/>
      <c r="DK4" s="77"/>
      <c r="DL4" s="77"/>
      <c r="DM4" s="77"/>
      <c r="DN4" s="77"/>
      <c r="DO4" s="77"/>
      <c r="DP4" s="77"/>
      <c r="DQ4" s="77"/>
      <c r="DR4" s="77"/>
      <c r="DS4" s="77"/>
      <c r="DT4" s="77" t="s">
        <v>66</v>
      </c>
      <c r="DU4" s="77"/>
      <c r="DV4" s="77"/>
      <c r="DW4" s="77"/>
      <c r="DX4" s="77"/>
      <c r="DY4" s="77"/>
      <c r="DZ4" s="77"/>
      <c r="EA4" s="77"/>
      <c r="EB4" s="77"/>
      <c r="EC4" s="77"/>
      <c r="ED4" s="77"/>
      <c r="EE4" s="77" t="s">
        <v>67</v>
      </c>
      <c r="EF4" s="77"/>
      <c r="EG4" s="77"/>
      <c r="EH4" s="77"/>
      <c r="EI4" s="77"/>
      <c r="EJ4" s="77"/>
      <c r="EK4" s="77"/>
      <c r="EL4" s="77"/>
      <c r="EM4" s="77"/>
      <c r="EN4" s="77"/>
      <c r="EO4" s="77"/>
    </row>
    <row r="5" spans="1:148">
      <c r="A5" s="56" t="s">
        <v>68</v>
      </c>
      <c r="B5" s="60"/>
      <c r="C5" s="60"/>
      <c r="D5" s="60"/>
      <c r="E5" s="60"/>
      <c r="F5" s="60"/>
      <c r="G5" s="60"/>
      <c r="H5" s="67" t="s">
        <v>57</v>
      </c>
      <c r="I5" s="67" t="s">
        <v>69</v>
      </c>
      <c r="J5" s="67" t="s">
        <v>70</v>
      </c>
      <c r="K5" s="67" t="s">
        <v>71</v>
      </c>
      <c r="L5" s="67" t="s">
        <v>72</v>
      </c>
      <c r="M5" s="67" t="s">
        <v>6</v>
      </c>
      <c r="N5" s="67" t="s">
        <v>73</v>
      </c>
      <c r="O5" s="67" t="s">
        <v>74</v>
      </c>
      <c r="P5" s="67" t="s">
        <v>75</v>
      </c>
      <c r="Q5" s="67" t="s">
        <v>76</v>
      </c>
      <c r="R5" s="67" t="s">
        <v>77</v>
      </c>
      <c r="S5" s="67" t="s">
        <v>78</v>
      </c>
      <c r="T5" s="67" t="s">
        <v>79</v>
      </c>
      <c r="U5" s="67" t="s">
        <v>0</v>
      </c>
      <c r="V5" s="67" t="s">
        <v>80</v>
      </c>
      <c r="W5" s="67" t="s">
        <v>81</v>
      </c>
      <c r="X5" s="67" t="s">
        <v>82</v>
      </c>
      <c r="Y5" s="67" t="s">
        <v>83</v>
      </c>
      <c r="Z5" s="67" t="s">
        <v>84</v>
      </c>
      <c r="AA5" s="67" t="s">
        <v>85</v>
      </c>
      <c r="AB5" s="67" t="s">
        <v>86</v>
      </c>
      <c r="AC5" s="67" t="s">
        <v>87</v>
      </c>
      <c r="AD5" s="67" t="s">
        <v>89</v>
      </c>
      <c r="AE5" s="67" t="s">
        <v>90</v>
      </c>
      <c r="AF5" s="67" t="s">
        <v>91</v>
      </c>
      <c r="AG5" s="67" t="s">
        <v>92</v>
      </c>
      <c r="AH5" s="67" t="s">
        <v>93</v>
      </c>
      <c r="AI5" s="67" t="s">
        <v>44</v>
      </c>
      <c r="AJ5" s="67" t="s">
        <v>83</v>
      </c>
      <c r="AK5" s="67" t="s">
        <v>84</v>
      </c>
      <c r="AL5" s="67" t="s">
        <v>85</v>
      </c>
      <c r="AM5" s="67" t="s">
        <v>86</v>
      </c>
      <c r="AN5" s="67" t="s">
        <v>87</v>
      </c>
      <c r="AO5" s="67" t="s">
        <v>89</v>
      </c>
      <c r="AP5" s="67" t="s">
        <v>90</v>
      </c>
      <c r="AQ5" s="67" t="s">
        <v>91</v>
      </c>
      <c r="AR5" s="67" t="s">
        <v>92</v>
      </c>
      <c r="AS5" s="67" t="s">
        <v>93</v>
      </c>
      <c r="AT5" s="67" t="s">
        <v>88</v>
      </c>
      <c r="AU5" s="67" t="s">
        <v>83</v>
      </c>
      <c r="AV5" s="67" t="s">
        <v>84</v>
      </c>
      <c r="AW5" s="67" t="s">
        <v>85</v>
      </c>
      <c r="AX5" s="67" t="s">
        <v>86</v>
      </c>
      <c r="AY5" s="67" t="s">
        <v>87</v>
      </c>
      <c r="AZ5" s="67" t="s">
        <v>89</v>
      </c>
      <c r="BA5" s="67" t="s">
        <v>90</v>
      </c>
      <c r="BB5" s="67" t="s">
        <v>91</v>
      </c>
      <c r="BC5" s="67" t="s">
        <v>92</v>
      </c>
      <c r="BD5" s="67" t="s">
        <v>93</v>
      </c>
      <c r="BE5" s="67" t="s">
        <v>88</v>
      </c>
      <c r="BF5" s="67" t="s">
        <v>83</v>
      </c>
      <c r="BG5" s="67" t="s">
        <v>84</v>
      </c>
      <c r="BH5" s="67" t="s">
        <v>85</v>
      </c>
      <c r="BI5" s="67" t="s">
        <v>86</v>
      </c>
      <c r="BJ5" s="67" t="s">
        <v>87</v>
      </c>
      <c r="BK5" s="67" t="s">
        <v>89</v>
      </c>
      <c r="BL5" s="67" t="s">
        <v>90</v>
      </c>
      <c r="BM5" s="67" t="s">
        <v>91</v>
      </c>
      <c r="BN5" s="67" t="s">
        <v>92</v>
      </c>
      <c r="BO5" s="67" t="s">
        <v>93</v>
      </c>
      <c r="BP5" s="67" t="s">
        <v>88</v>
      </c>
      <c r="BQ5" s="67" t="s">
        <v>83</v>
      </c>
      <c r="BR5" s="67" t="s">
        <v>84</v>
      </c>
      <c r="BS5" s="67" t="s">
        <v>85</v>
      </c>
      <c r="BT5" s="67" t="s">
        <v>86</v>
      </c>
      <c r="BU5" s="67" t="s">
        <v>87</v>
      </c>
      <c r="BV5" s="67" t="s">
        <v>89</v>
      </c>
      <c r="BW5" s="67" t="s">
        <v>90</v>
      </c>
      <c r="BX5" s="67" t="s">
        <v>91</v>
      </c>
      <c r="BY5" s="67" t="s">
        <v>92</v>
      </c>
      <c r="BZ5" s="67" t="s">
        <v>93</v>
      </c>
      <c r="CA5" s="67" t="s">
        <v>88</v>
      </c>
      <c r="CB5" s="67" t="s">
        <v>83</v>
      </c>
      <c r="CC5" s="67" t="s">
        <v>84</v>
      </c>
      <c r="CD5" s="67" t="s">
        <v>85</v>
      </c>
      <c r="CE5" s="67" t="s">
        <v>86</v>
      </c>
      <c r="CF5" s="67" t="s">
        <v>87</v>
      </c>
      <c r="CG5" s="67" t="s">
        <v>89</v>
      </c>
      <c r="CH5" s="67" t="s">
        <v>90</v>
      </c>
      <c r="CI5" s="67" t="s">
        <v>91</v>
      </c>
      <c r="CJ5" s="67" t="s">
        <v>92</v>
      </c>
      <c r="CK5" s="67" t="s">
        <v>93</v>
      </c>
      <c r="CL5" s="67" t="s">
        <v>88</v>
      </c>
      <c r="CM5" s="67" t="s">
        <v>83</v>
      </c>
      <c r="CN5" s="67" t="s">
        <v>84</v>
      </c>
      <c r="CO5" s="67" t="s">
        <v>85</v>
      </c>
      <c r="CP5" s="67" t="s">
        <v>86</v>
      </c>
      <c r="CQ5" s="67" t="s">
        <v>87</v>
      </c>
      <c r="CR5" s="67" t="s">
        <v>89</v>
      </c>
      <c r="CS5" s="67" t="s">
        <v>90</v>
      </c>
      <c r="CT5" s="67" t="s">
        <v>91</v>
      </c>
      <c r="CU5" s="67" t="s">
        <v>92</v>
      </c>
      <c r="CV5" s="67" t="s">
        <v>93</v>
      </c>
      <c r="CW5" s="67" t="s">
        <v>88</v>
      </c>
      <c r="CX5" s="67" t="s">
        <v>83</v>
      </c>
      <c r="CY5" s="67" t="s">
        <v>84</v>
      </c>
      <c r="CZ5" s="67" t="s">
        <v>85</v>
      </c>
      <c r="DA5" s="67" t="s">
        <v>86</v>
      </c>
      <c r="DB5" s="67" t="s">
        <v>87</v>
      </c>
      <c r="DC5" s="67" t="s">
        <v>89</v>
      </c>
      <c r="DD5" s="67" t="s">
        <v>90</v>
      </c>
      <c r="DE5" s="67" t="s">
        <v>91</v>
      </c>
      <c r="DF5" s="67" t="s">
        <v>92</v>
      </c>
      <c r="DG5" s="67" t="s">
        <v>93</v>
      </c>
      <c r="DH5" s="67" t="s">
        <v>88</v>
      </c>
      <c r="DI5" s="67" t="s">
        <v>83</v>
      </c>
      <c r="DJ5" s="67" t="s">
        <v>84</v>
      </c>
      <c r="DK5" s="67" t="s">
        <v>85</v>
      </c>
      <c r="DL5" s="67" t="s">
        <v>86</v>
      </c>
      <c r="DM5" s="67" t="s">
        <v>87</v>
      </c>
      <c r="DN5" s="67" t="s">
        <v>89</v>
      </c>
      <c r="DO5" s="67" t="s">
        <v>90</v>
      </c>
      <c r="DP5" s="67" t="s">
        <v>91</v>
      </c>
      <c r="DQ5" s="67" t="s">
        <v>92</v>
      </c>
      <c r="DR5" s="67" t="s">
        <v>93</v>
      </c>
      <c r="DS5" s="67" t="s">
        <v>88</v>
      </c>
      <c r="DT5" s="67" t="s">
        <v>83</v>
      </c>
      <c r="DU5" s="67" t="s">
        <v>84</v>
      </c>
      <c r="DV5" s="67" t="s">
        <v>85</v>
      </c>
      <c r="DW5" s="67" t="s">
        <v>86</v>
      </c>
      <c r="DX5" s="67" t="s">
        <v>87</v>
      </c>
      <c r="DY5" s="67" t="s">
        <v>89</v>
      </c>
      <c r="DZ5" s="67" t="s">
        <v>90</v>
      </c>
      <c r="EA5" s="67" t="s">
        <v>91</v>
      </c>
      <c r="EB5" s="67" t="s">
        <v>92</v>
      </c>
      <c r="EC5" s="67" t="s">
        <v>93</v>
      </c>
      <c r="ED5" s="67" t="s">
        <v>88</v>
      </c>
      <c r="EE5" s="67" t="s">
        <v>83</v>
      </c>
      <c r="EF5" s="67" t="s">
        <v>84</v>
      </c>
      <c r="EG5" s="67" t="s">
        <v>85</v>
      </c>
      <c r="EH5" s="67" t="s">
        <v>86</v>
      </c>
      <c r="EI5" s="67" t="s">
        <v>87</v>
      </c>
      <c r="EJ5" s="67" t="s">
        <v>89</v>
      </c>
      <c r="EK5" s="67" t="s">
        <v>90</v>
      </c>
      <c r="EL5" s="67" t="s">
        <v>91</v>
      </c>
      <c r="EM5" s="67" t="s">
        <v>92</v>
      </c>
      <c r="EN5" s="67" t="s">
        <v>93</v>
      </c>
      <c r="EO5" s="67" t="s">
        <v>88</v>
      </c>
    </row>
    <row r="6" spans="1:148" s="55" customFormat="1">
      <c r="A6" s="56" t="s">
        <v>95</v>
      </c>
      <c r="B6" s="61">
        <f t="shared" ref="B6:X6" si="1">B7</f>
        <v>2021</v>
      </c>
      <c r="C6" s="61">
        <f t="shared" si="1"/>
        <v>222151</v>
      </c>
      <c r="D6" s="61">
        <f t="shared" si="1"/>
        <v>46</v>
      </c>
      <c r="E6" s="61">
        <f t="shared" si="1"/>
        <v>17</v>
      </c>
      <c r="F6" s="61">
        <f t="shared" si="1"/>
        <v>1</v>
      </c>
      <c r="G6" s="61">
        <f t="shared" si="1"/>
        <v>0</v>
      </c>
      <c r="H6" s="61" t="str">
        <f t="shared" si="1"/>
        <v>静岡県　御殿場市</v>
      </c>
      <c r="I6" s="61" t="str">
        <f t="shared" si="1"/>
        <v>法適用</v>
      </c>
      <c r="J6" s="61" t="str">
        <f t="shared" si="1"/>
        <v>下水道事業</v>
      </c>
      <c r="K6" s="61" t="str">
        <f t="shared" si="1"/>
        <v>公共下水道</v>
      </c>
      <c r="L6" s="61" t="str">
        <f t="shared" si="1"/>
        <v>Bc2</v>
      </c>
      <c r="M6" s="61" t="str">
        <f t="shared" si="1"/>
        <v>非設置</v>
      </c>
      <c r="N6" s="70" t="str">
        <f t="shared" si="1"/>
        <v>-</v>
      </c>
      <c r="O6" s="70">
        <f t="shared" si="1"/>
        <v>54.15</v>
      </c>
      <c r="P6" s="70">
        <f t="shared" si="1"/>
        <v>38.47</v>
      </c>
      <c r="Q6" s="70">
        <f t="shared" si="1"/>
        <v>85.28</v>
      </c>
      <c r="R6" s="70">
        <f t="shared" si="1"/>
        <v>2570</v>
      </c>
      <c r="S6" s="70">
        <f t="shared" si="1"/>
        <v>86778</v>
      </c>
      <c r="T6" s="70">
        <f t="shared" si="1"/>
        <v>194.9</v>
      </c>
      <c r="U6" s="70">
        <f t="shared" si="1"/>
        <v>445.24</v>
      </c>
      <c r="V6" s="70">
        <f t="shared" si="1"/>
        <v>33016</v>
      </c>
      <c r="W6" s="70">
        <f t="shared" si="1"/>
        <v>6.24</v>
      </c>
      <c r="X6" s="70">
        <f t="shared" si="1"/>
        <v>5291.03</v>
      </c>
      <c r="Y6" s="78" t="str">
        <f t="shared" ref="Y6:AH6" si="2">IF(Y7="",NA(),Y7)</f>
        <v>-</v>
      </c>
      <c r="Z6" s="78" t="str">
        <f t="shared" si="2"/>
        <v>-</v>
      </c>
      <c r="AA6" s="78">
        <f t="shared" si="2"/>
        <v>99.82</v>
      </c>
      <c r="AB6" s="78">
        <f t="shared" si="2"/>
        <v>98.66</v>
      </c>
      <c r="AC6" s="78">
        <f t="shared" si="2"/>
        <v>98.75</v>
      </c>
      <c r="AD6" s="78" t="str">
        <f t="shared" si="2"/>
        <v>-</v>
      </c>
      <c r="AE6" s="78" t="str">
        <f t="shared" si="2"/>
        <v>-</v>
      </c>
      <c r="AF6" s="78">
        <f t="shared" si="2"/>
        <v>105.89</v>
      </c>
      <c r="AG6" s="78">
        <f t="shared" si="2"/>
        <v>104.59</v>
      </c>
      <c r="AH6" s="78">
        <f t="shared" si="2"/>
        <v>102.96</v>
      </c>
      <c r="AI6" s="70" t="str">
        <f>IF(AI7="","",IF(AI7="-","【-】","【"&amp;SUBSTITUTE(TEXT(AI7,"#,##0.00"),"-","△")&amp;"】"))</f>
        <v>【107.02】</v>
      </c>
      <c r="AJ6" s="78" t="str">
        <f t="shared" ref="AJ6:AS6" si="3">IF(AJ7="",NA(),AJ7)</f>
        <v>-</v>
      </c>
      <c r="AK6" s="78" t="str">
        <f t="shared" si="3"/>
        <v>-</v>
      </c>
      <c r="AL6" s="78">
        <f t="shared" si="3"/>
        <v>1.84</v>
      </c>
      <c r="AM6" s="78">
        <f t="shared" si="3"/>
        <v>5.33</v>
      </c>
      <c r="AN6" s="78">
        <f t="shared" si="3"/>
        <v>8.59</v>
      </c>
      <c r="AO6" s="78" t="str">
        <f t="shared" si="3"/>
        <v>-</v>
      </c>
      <c r="AP6" s="78" t="str">
        <f t="shared" si="3"/>
        <v>-</v>
      </c>
      <c r="AQ6" s="78">
        <f t="shared" si="3"/>
        <v>0.83</v>
      </c>
      <c r="AR6" s="78">
        <f t="shared" si="3"/>
        <v>0.83</v>
      </c>
      <c r="AS6" s="78">
        <f t="shared" si="3"/>
        <v>1.22</v>
      </c>
      <c r="AT6" s="70" t="str">
        <f>IF(AT7="","",IF(AT7="-","【-】","【"&amp;SUBSTITUTE(TEXT(AT7,"#,##0.00"),"-","△")&amp;"】"))</f>
        <v>【3.09】</v>
      </c>
      <c r="AU6" s="78" t="str">
        <f t="shared" ref="AU6:BD6" si="4">IF(AU7="",NA(),AU7)</f>
        <v>-</v>
      </c>
      <c r="AV6" s="78" t="str">
        <f t="shared" si="4"/>
        <v>-</v>
      </c>
      <c r="AW6" s="78">
        <f t="shared" si="4"/>
        <v>17.399999999999999</v>
      </c>
      <c r="AX6" s="78">
        <f t="shared" si="4"/>
        <v>24.64</v>
      </c>
      <c r="AY6" s="78">
        <f t="shared" si="4"/>
        <v>24.26</v>
      </c>
      <c r="AZ6" s="78" t="str">
        <f t="shared" si="4"/>
        <v>-</v>
      </c>
      <c r="BA6" s="78" t="str">
        <f t="shared" si="4"/>
        <v>-</v>
      </c>
      <c r="BB6" s="78">
        <f t="shared" si="4"/>
        <v>61.2</v>
      </c>
      <c r="BC6" s="78">
        <f t="shared" si="4"/>
        <v>57.6</v>
      </c>
      <c r="BD6" s="78">
        <f t="shared" si="4"/>
        <v>58.15</v>
      </c>
      <c r="BE6" s="70" t="str">
        <f>IF(BE7="","",IF(BE7="-","【-】","【"&amp;SUBSTITUTE(TEXT(BE7,"#,##0.00"),"-","△")&amp;"】"))</f>
        <v>【71.39】</v>
      </c>
      <c r="BF6" s="78" t="str">
        <f t="shared" ref="BF6:BO6" si="5">IF(BF7="",NA(),BF7)</f>
        <v>-</v>
      </c>
      <c r="BG6" s="78" t="str">
        <f t="shared" si="5"/>
        <v>-</v>
      </c>
      <c r="BH6" s="78">
        <f t="shared" si="5"/>
        <v>627.62</v>
      </c>
      <c r="BI6" s="78">
        <f t="shared" si="5"/>
        <v>607.11</v>
      </c>
      <c r="BJ6" s="78">
        <f t="shared" si="5"/>
        <v>624.80999999999995</v>
      </c>
      <c r="BK6" s="78" t="str">
        <f t="shared" si="5"/>
        <v>-</v>
      </c>
      <c r="BL6" s="78" t="str">
        <f t="shared" si="5"/>
        <v>-</v>
      </c>
      <c r="BM6" s="78">
        <f t="shared" si="5"/>
        <v>1033.5999999999999</v>
      </c>
      <c r="BN6" s="78">
        <f t="shared" si="5"/>
        <v>1008.36</v>
      </c>
      <c r="BO6" s="78">
        <f t="shared" si="5"/>
        <v>880.28</v>
      </c>
      <c r="BP6" s="70" t="str">
        <f>IF(BP7="","",IF(BP7="-","【-】","【"&amp;SUBSTITUTE(TEXT(BP7,"#,##0.00"),"-","△")&amp;"】"))</f>
        <v>【669.11】</v>
      </c>
      <c r="BQ6" s="78" t="str">
        <f t="shared" ref="BQ6:BZ6" si="6">IF(BQ7="",NA(),BQ7)</f>
        <v>-</v>
      </c>
      <c r="BR6" s="78" t="str">
        <f t="shared" si="6"/>
        <v>-</v>
      </c>
      <c r="BS6" s="78">
        <f t="shared" si="6"/>
        <v>93.03</v>
      </c>
      <c r="BT6" s="78">
        <f t="shared" si="6"/>
        <v>91.85</v>
      </c>
      <c r="BU6" s="78">
        <f t="shared" si="6"/>
        <v>92.2</v>
      </c>
      <c r="BV6" s="78" t="str">
        <f t="shared" si="6"/>
        <v>-</v>
      </c>
      <c r="BW6" s="78" t="str">
        <f t="shared" si="6"/>
        <v>-</v>
      </c>
      <c r="BX6" s="78">
        <f t="shared" si="6"/>
        <v>85.39</v>
      </c>
      <c r="BY6" s="78">
        <f t="shared" si="6"/>
        <v>85.67</v>
      </c>
      <c r="BZ6" s="78">
        <f t="shared" si="6"/>
        <v>86.23</v>
      </c>
      <c r="CA6" s="70" t="str">
        <f>IF(CA7="","",IF(CA7="-","【-】","【"&amp;SUBSTITUTE(TEXT(CA7,"#,##0.00"),"-","△")&amp;"】"))</f>
        <v>【99.73】</v>
      </c>
      <c r="CB6" s="78" t="str">
        <f t="shared" ref="CB6:CK6" si="7">IF(CB7="",NA(),CB7)</f>
        <v>-</v>
      </c>
      <c r="CC6" s="78" t="str">
        <f t="shared" si="7"/>
        <v>-</v>
      </c>
      <c r="CD6" s="78">
        <f t="shared" si="7"/>
        <v>150</v>
      </c>
      <c r="CE6" s="78">
        <f t="shared" si="7"/>
        <v>150</v>
      </c>
      <c r="CF6" s="78">
        <f t="shared" si="7"/>
        <v>150</v>
      </c>
      <c r="CG6" s="78" t="str">
        <f t="shared" si="7"/>
        <v>-</v>
      </c>
      <c r="CH6" s="78" t="str">
        <f t="shared" si="7"/>
        <v>-</v>
      </c>
      <c r="CI6" s="78">
        <f t="shared" si="7"/>
        <v>150.96</v>
      </c>
      <c r="CJ6" s="78">
        <f t="shared" si="7"/>
        <v>146.12</v>
      </c>
      <c r="CK6" s="78">
        <f t="shared" si="7"/>
        <v>150.44</v>
      </c>
      <c r="CL6" s="70" t="str">
        <f>IF(CL7="","",IF(CL7="-","【-】","【"&amp;SUBSTITUTE(TEXT(CL7,"#,##0.00"),"-","△")&amp;"】"))</f>
        <v>【134.98】</v>
      </c>
      <c r="CM6" s="78" t="str">
        <f t="shared" ref="CM6:CV6" si="8">IF(CM7="",NA(),CM7)</f>
        <v>-</v>
      </c>
      <c r="CN6" s="78" t="str">
        <f t="shared" si="8"/>
        <v>-</v>
      </c>
      <c r="CO6" s="78">
        <f t="shared" si="8"/>
        <v>68.75</v>
      </c>
      <c r="CP6" s="78">
        <f t="shared" si="8"/>
        <v>70.790000000000006</v>
      </c>
      <c r="CQ6" s="78">
        <f t="shared" si="8"/>
        <v>69.849999999999994</v>
      </c>
      <c r="CR6" s="78" t="str">
        <f t="shared" si="8"/>
        <v>-</v>
      </c>
      <c r="CS6" s="78" t="str">
        <f t="shared" si="8"/>
        <v>-</v>
      </c>
      <c r="CT6" s="78">
        <f t="shared" si="8"/>
        <v>66.180000000000007</v>
      </c>
      <c r="CU6" s="78">
        <f t="shared" si="8"/>
        <v>56.39</v>
      </c>
      <c r="CV6" s="78">
        <f t="shared" si="8"/>
        <v>55.67</v>
      </c>
      <c r="CW6" s="70" t="str">
        <f>IF(CW7="","",IF(CW7="-","【-】","【"&amp;SUBSTITUTE(TEXT(CW7,"#,##0.00"),"-","△")&amp;"】"))</f>
        <v>【59.99】</v>
      </c>
      <c r="CX6" s="78" t="str">
        <f t="shared" ref="CX6:DG6" si="9">IF(CX7="",NA(),CX7)</f>
        <v>-</v>
      </c>
      <c r="CY6" s="78" t="str">
        <f t="shared" si="9"/>
        <v>-</v>
      </c>
      <c r="CZ6" s="78">
        <f t="shared" si="9"/>
        <v>89.32</v>
      </c>
      <c r="DA6" s="78">
        <f t="shared" si="9"/>
        <v>92</v>
      </c>
      <c r="DB6" s="78">
        <f t="shared" si="9"/>
        <v>92.59</v>
      </c>
      <c r="DC6" s="78" t="str">
        <f t="shared" si="9"/>
        <v>-</v>
      </c>
      <c r="DD6" s="78" t="str">
        <f t="shared" si="9"/>
        <v>-</v>
      </c>
      <c r="DE6" s="78">
        <f t="shared" si="9"/>
        <v>91.87</v>
      </c>
      <c r="DF6" s="78">
        <f t="shared" si="9"/>
        <v>91.45</v>
      </c>
      <c r="DG6" s="78">
        <f t="shared" si="9"/>
        <v>91</v>
      </c>
      <c r="DH6" s="70" t="str">
        <f>IF(DH7="","",IF(DH7="-","【-】","【"&amp;SUBSTITUTE(TEXT(DH7,"#,##0.00"),"-","△")&amp;"】"))</f>
        <v>【95.72】</v>
      </c>
      <c r="DI6" s="78" t="str">
        <f t="shared" ref="DI6:DR6" si="10">IF(DI7="",NA(),DI7)</f>
        <v>-</v>
      </c>
      <c r="DJ6" s="78" t="str">
        <f t="shared" si="10"/>
        <v>-</v>
      </c>
      <c r="DK6" s="78">
        <f t="shared" si="10"/>
        <v>40.67</v>
      </c>
      <c r="DL6" s="78">
        <f t="shared" si="10"/>
        <v>41.95</v>
      </c>
      <c r="DM6" s="78">
        <f t="shared" si="10"/>
        <v>43.35</v>
      </c>
      <c r="DN6" s="78" t="str">
        <f t="shared" si="10"/>
        <v>-</v>
      </c>
      <c r="DO6" s="78" t="str">
        <f t="shared" si="10"/>
        <v>-</v>
      </c>
      <c r="DP6" s="78">
        <f t="shared" si="10"/>
        <v>19.78</v>
      </c>
      <c r="DQ6" s="78">
        <f t="shared" si="10"/>
        <v>14.8</v>
      </c>
      <c r="DR6" s="78">
        <f t="shared" si="10"/>
        <v>17.149999999999999</v>
      </c>
      <c r="DS6" s="70" t="str">
        <f>IF(DS7="","",IF(DS7="-","【-】","【"&amp;SUBSTITUTE(TEXT(DS7,"#,##0.00"),"-","△")&amp;"】"))</f>
        <v>【38.17】</v>
      </c>
      <c r="DT6" s="78" t="str">
        <f t="shared" ref="DT6:EC6" si="11">IF(DT7="",NA(),DT7)</f>
        <v>-</v>
      </c>
      <c r="DU6" s="78" t="str">
        <f t="shared" si="11"/>
        <v>-</v>
      </c>
      <c r="DV6" s="70">
        <f t="shared" si="11"/>
        <v>0</v>
      </c>
      <c r="DW6" s="70">
        <f t="shared" si="11"/>
        <v>0</v>
      </c>
      <c r="DX6" s="70">
        <f t="shared" si="11"/>
        <v>0</v>
      </c>
      <c r="DY6" s="78" t="str">
        <f t="shared" si="11"/>
        <v>-</v>
      </c>
      <c r="DZ6" s="78" t="str">
        <f t="shared" si="11"/>
        <v>-</v>
      </c>
      <c r="EA6" s="78">
        <f t="shared" si="11"/>
        <v>0.44</v>
      </c>
      <c r="EB6" s="78">
        <f t="shared" si="11"/>
        <v>0.1</v>
      </c>
      <c r="EC6" s="78">
        <f t="shared" si="11"/>
        <v>0.14000000000000001</v>
      </c>
      <c r="ED6" s="70" t="str">
        <f>IF(ED7="","",IF(ED7="-","【-】","【"&amp;SUBSTITUTE(TEXT(ED7,"#,##0.00"),"-","△")&amp;"】"))</f>
        <v>【6.54】</v>
      </c>
      <c r="EE6" s="78" t="str">
        <f t="shared" ref="EE6:EN6" si="12">IF(EE7="",NA(),EE7)</f>
        <v>-</v>
      </c>
      <c r="EF6" s="78" t="str">
        <f t="shared" si="12"/>
        <v>-</v>
      </c>
      <c r="EG6" s="70">
        <f t="shared" si="12"/>
        <v>0</v>
      </c>
      <c r="EH6" s="70">
        <f t="shared" si="12"/>
        <v>0</v>
      </c>
      <c r="EI6" s="78">
        <f t="shared" si="12"/>
        <v>5.e-002</v>
      </c>
      <c r="EJ6" s="78" t="str">
        <f t="shared" si="12"/>
        <v>-</v>
      </c>
      <c r="EK6" s="78" t="str">
        <f t="shared" si="12"/>
        <v>-</v>
      </c>
      <c r="EL6" s="78">
        <f t="shared" si="12"/>
        <v>5.e-002</v>
      </c>
      <c r="EM6" s="78">
        <f t="shared" si="12"/>
        <v>9.e-002</v>
      </c>
      <c r="EN6" s="78">
        <f t="shared" si="12"/>
        <v>0.25</v>
      </c>
      <c r="EO6" s="70" t="str">
        <f>IF(EO7="","",IF(EO7="-","【-】","【"&amp;SUBSTITUTE(TEXT(EO7,"#,##0.00"),"-","△")&amp;"】"))</f>
        <v>【0.24】</v>
      </c>
    </row>
    <row r="7" spans="1:148" s="55" customFormat="1">
      <c r="A7" s="56"/>
      <c r="B7" s="62">
        <v>2021</v>
      </c>
      <c r="C7" s="62">
        <v>222151</v>
      </c>
      <c r="D7" s="62">
        <v>46</v>
      </c>
      <c r="E7" s="62">
        <v>17</v>
      </c>
      <c r="F7" s="62">
        <v>1</v>
      </c>
      <c r="G7" s="62">
        <v>0</v>
      </c>
      <c r="H7" s="62" t="s">
        <v>96</v>
      </c>
      <c r="I7" s="62" t="s">
        <v>97</v>
      </c>
      <c r="J7" s="62" t="s">
        <v>98</v>
      </c>
      <c r="K7" s="62" t="s">
        <v>99</v>
      </c>
      <c r="L7" s="62" t="s">
        <v>100</v>
      </c>
      <c r="M7" s="62" t="s">
        <v>101</v>
      </c>
      <c r="N7" s="71" t="s">
        <v>102</v>
      </c>
      <c r="O7" s="71">
        <v>54.15</v>
      </c>
      <c r="P7" s="71">
        <v>38.47</v>
      </c>
      <c r="Q7" s="71">
        <v>85.28</v>
      </c>
      <c r="R7" s="71">
        <v>2570</v>
      </c>
      <c r="S7" s="71">
        <v>86778</v>
      </c>
      <c r="T7" s="71">
        <v>194.9</v>
      </c>
      <c r="U7" s="71">
        <v>445.24</v>
      </c>
      <c r="V7" s="71">
        <v>33016</v>
      </c>
      <c r="W7" s="71">
        <v>6.24</v>
      </c>
      <c r="X7" s="71">
        <v>5291.03</v>
      </c>
      <c r="Y7" s="71" t="s">
        <v>102</v>
      </c>
      <c r="Z7" s="71" t="s">
        <v>102</v>
      </c>
      <c r="AA7" s="71">
        <v>99.82</v>
      </c>
      <c r="AB7" s="71">
        <v>98.66</v>
      </c>
      <c r="AC7" s="71">
        <v>98.75</v>
      </c>
      <c r="AD7" s="71" t="s">
        <v>102</v>
      </c>
      <c r="AE7" s="71" t="s">
        <v>102</v>
      </c>
      <c r="AF7" s="71">
        <v>105.89</v>
      </c>
      <c r="AG7" s="71">
        <v>104.59</v>
      </c>
      <c r="AH7" s="71">
        <v>102.96</v>
      </c>
      <c r="AI7" s="71">
        <v>107.02</v>
      </c>
      <c r="AJ7" s="71" t="s">
        <v>102</v>
      </c>
      <c r="AK7" s="71" t="s">
        <v>102</v>
      </c>
      <c r="AL7" s="71">
        <v>1.84</v>
      </c>
      <c r="AM7" s="71">
        <v>5.33</v>
      </c>
      <c r="AN7" s="71">
        <v>8.59</v>
      </c>
      <c r="AO7" s="71" t="s">
        <v>102</v>
      </c>
      <c r="AP7" s="71" t="s">
        <v>102</v>
      </c>
      <c r="AQ7" s="71">
        <v>0.83</v>
      </c>
      <c r="AR7" s="71">
        <v>0.83</v>
      </c>
      <c r="AS7" s="71">
        <v>1.22</v>
      </c>
      <c r="AT7" s="71">
        <v>3.09</v>
      </c>
      <c r="AU7" s="71" t="s">
        <v>102</v>
      </c>
      <c r="AV7" s="71" t="s">
        <v>102</v>
      </c>
      <c r="AW7" s="71">
        <v>17.399999999999999</v>
      </c>
      <c r="AX7" s="71">
        <v>24.64</v>
      </c>
      <c r="AY7" s="71">
        <v>24.26</v>
      </c>
      <c r="AZ7" s="71" t="s">
        <v>102</v>
      </c>
      <c r="BA7" s="71" t="s">
        <v>102</v>
      </c>
      <c r="BB7" s="71">
        <v>61.2</v>
      </c>
      <c r="BC7" s="71">
        <v>57.6</v>
      </c>
      <c r="BD7" s="71">
        <v>58.15</v>
      </c>
      <c r="BE7" s="71">
        <v>71.39</v>
      </c>
      <c r="BF7" s="71" t="s">
        <v>102</v>
      </c>
      <c r="BG7" s="71" t="s">
        <v>102</v>
      </c>
      <c r="BH7" s="71">
        <v>627.62</v>
      </c>
      <c r="BI7" s="71">
        <v>607.11</v>
      </c>
      <c r="BJ7" s="71">
        <v>624.80999999999995</v>
      </c>
      <c r="BK7" s="71" t="s">
        <v>102</v>
      </c>
      <c r="BL7" s="71" t="s">
        <v>102</v>
      </c>
      <c r="BM7" s="71">
        <v>1033.5999999999999</v>
      </c>
      <c r="BN7" s="71">
        <v>1008.36</v>
      </c>
      <c r="BO7" s="71">
        <v>880.28</v>
      </c>
      <c r="BP7" s="71">
        <v>669.11</v>
      </c>
      <c r="BQ7" s="71" t="s">
        <v>102</v>
      </c>
      <c r="BR7" s="71" t="s">
        <v>102</v>
      </c>
      <c r="BS7" s="71">
        <v>93.03</v>
      </c>
      <c r="BT7" s="71">
        <v>91.85</v>
      </c>
      <c r="BU7" s="71">
        <v>92.2</v>
      </c>
      <c r="BV7" s="71" t="s">
        <v>102</v>
      </c>
      <c r="BW7" s="71" t="s">
        <v>102</v>
      </c>
      <c r="BX7" s="71">
        <v>85.39</v>
      </c>
      <c r="BY7" s="71">
        <v>85.67</v>
      </c>
      <c r="BZ7" s="71">
        <v>86.23</v>
      </c>
      <c r="CA7" s="71">
        <v>99.73</v>
      </c>
      <c r="CB7" s="71" t="s">
        <v>102</v>
      </c>
      <c r="CC7" s="71" t="s">
        <v>102</v>
      </c>
      <c r="CD7" s="71">
        <v>150</v>
      </c>
      <c r="CE7" s="71">
        <v>150</v>
      </c>
      <c r="CF7" s="71">
        <v>150</v>
      </c>
      <c r="CG7" s="71" t="s">
        <v>102</v>
      </c>
      <c r="CH7" s="71" t="s">
        <v>102</v>
      </c>
      <c r="CI7" s="71">
        <v>150.96</v>
      </c>
      <c r="CJ7" s="71">
        <v>146.12</v>
      </c>
      <c r="CK7" s="71">
        <v>150.44</v>
      </c>
      <c r="CL7" s="71">
        <v>134.97999999999999</v>
      </c>
      <c r="CM7" s="71" t="s">
        <v>102</v>
      </c>
      <c r="CN7" s="71" t="s">
        <v>102</v>
      </c>
      <c r="CO7" s="71">
        <v>68.75</v>
      </c>
      <c r="CP7" s="71">
        <v>70.790000000000006</v>
      </c>
      <c r="CQ7" s="71">
        <v>69.849999999999994</v>
      </c>
      <c r="CR7" s="71" t="s">
        <v>102</v>
      </c>
      <c r="CS7" s="71" t="s">
        <v>102</v>
      </c>
      <c r="CT7" s="71">
        <v>66.180000000000007</v>
      </c>
      <c r="CU7" s="71">
        <v>56.39</v>
      </c>
      <c r="CV7" s="71">
        <v>55.67</v>
      </c>
      <c r="CW7" s="71">
        <v>59.99</v>
      </c>
      <c r="CX7" s="71" t="s">
        <v>102</v>
      </c>
      <c r="CY7" s="71" t="s">
        <v>102</v>
      </c>
      <c r="CZ7" s="71">
        <v>89.32</v>
      </c>
      <c r="DA7" s="71">
        <v>92</v>
      </c>
      <c r="DB7" s="71">
        <v>92.59</v>
      </c>
      <c r="DC7" s="71" t="s">
        <v>102</v>
      </c>
      <c r="DD7" s="71" t="s">
        <v>102</v>
      </c>
      <c r="DE7" s="71">
        <v>91.87</v>
      </c>
      <c r="DF7" s="71">
        <v>91.45</v>
      </c>
      <c r="DG7" s="71">
        <v>91</v>
      </c>
      <c r="DH7" s="71">
        <v>95.72</v>
      </c>
      <c r="DI7" s="71" t="s">
        <v>102</v>
      </c>
      <c r="DJ7" s="71" t="s">
        <v>102</v>
      </c>
      <c r="DK7" s="71">
        <v>40.67</v>
      </c>
      <c r="DL7" s="71">
        <v>41.95</v>
      </c>
      <c r="DM7" s="71">
        <v>43.35</v>
      </c>
      <c r="DN7" s="71" t="s">
        <v>102</v>
      </c>
      <c r="DO7" s="71" t="s">
        <v>102</v>
      </c>
      <c r="DP7" s="71">
        <v>19.78</v>
      </c>
      <c r="DQ7" s="71">
        <v>14.8</v>
      </c>
      <c r="DR7" s="71">
        <v>17.149999999999999</v>
      </c>
      <c r="DS7" s="71">
        <v>38.17</v>
      </c>
      <c r="DT7" s="71" t="s">
        <v>102</v>
      </c>
      <c r="DU7" s="71" t="s">
        <v>102</v>
      </c>
      <c r="DV7" s="71">
        <v>0</v>
      </c>
      <c r="DW7" s="71">
        <v>0</v>
      </c>
      <c r="DX7" s="71">
        <v>0</v>
      </c>
      <c r="DY7" s="71" t="s">
        <v>102</v>
      </c>
      <c r="DZ7" s="71" t="s">
        <v>102</v>
      </c>
      <c r="EA7" s="71">
        <v>0.44</v>
      </c>
      <c r="EB7" s="71">
        <v>0.1</v>
      </c>
      <c r="EC7" s="71">
        <v>0.14000000000000001</v>
      </c>
      <c r="ED7" s="71">
        <v>6.54</v>
      </c>
      <c r="EE7" s="71" t="s">
        <v>102</v>
      </c>
      <c r="EF7" s="71" t="s">
        <v>102</v>
      </c>
      <c r="EG7" s="71">
        <v>0</v>
      </c>
      <c r="EH7" s="71">
        <v>0</v>
      </c>
      <c r="EI7" s="71">
        <v>5.e-002</v>
      </c>
      <c r="EJ7" s="71" t="s">
        <v>102</v>
      </c>
      <c r="EK7" s="71" t="s">
        <v>102</v>
      </c>
      <c r="EL7" s="71">
        <v>5.e-002</v>
      </c>
      <c r="EM7" s="71">
        <v>9.e-002</v>
      </c>
      <c r="EN7" s="71">
        <v>0.25</v>
      </c>
      <c r="EO7" s="71">
        <v>0.24</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32</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2023-01-12T23:31:15Z</dcterms:created>
  <dcterms:modified xsi:type="dcterms:W3CDTF">2023-02-21T23:11:20Z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2023-02-21T23:11:20Z</vt:filetime>
  </property>
</Properties>
</file>