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KjyH9FOLAxWYS1zDWjfqeeURrnPM2JGQoy6CfheU/88rNh1w0+D6SoN/w6y5ywfvQUxBnczECea5VvE68A0DQ==" workbookSaltValue="JmDAQNIRaN8iiZBl5VeJ8g==" workbookSpinCount="100000"/>
  <bookViews>
    <workbookView xWindow="0" yWindow="0" windowWidth="28800" windowHeight="1221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<sst xmlns="http://schemas.openxmlformats.org/spreadsheetml/2006/main" xmlns:r="http://schemas.openxmlformats.org/officeDocument/2006/relationships" count="112" uniqueCount="112">
  <si>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</si>
  <si>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</si>
  <si>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</si>
  <si>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</si>
  <si>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</si>
  <si>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</si>
  <si>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</si>
  <si>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</si>
  <si>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</si>
  <si>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</si>
  <si>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</si>
  <si>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</si>
  <si>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</si>
  <si>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</si>
  <si>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</si>
  <si>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</si>
  <si>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</si>
  <si>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</si>
  <si>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</si>
  <si>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</si>
  <si>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</si>
  <si>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</si>
  <si>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</si>
  <si>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</si>
  <si>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</si>
  <si>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</si>
  <si>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</si>
  <si>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</si>
  <si>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</si>
  <si>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</si>
  <si>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</si>
  <si>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</si>
  <si>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</si>
  <si>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</si>
  <si>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</si>
  <si>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</si>
  <si>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</si>
  <si>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</si>
  <si>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</si>
  <si>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</si>
  <si>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</si>
  <si>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</si>
  <si>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</si>
  <si>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</si>
  <si>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</si>
  <si>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</si>
  <si>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</si>
  <si>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</si>
  <si>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</si>
  <si>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</si>
  <si>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</si>
  <si>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</si>
  <si>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</si>
  <si>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</si>
  <si>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</si>
  <si>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</si>
  <si>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</si>
  <si>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</si>
  <si>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</si>
  <si>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</si>
  <si>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</si>
  <si>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</si>
  <si>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</si>
  <si>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</si>
  <si>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</si>
  <si>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</si>
  <si>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</si>
  <si>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</si>
  <si>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</si>
  <si>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</si>
  <si>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</si>
  <si>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</si>
  <si>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</si>
  <si>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</si>
  <si>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</si>
  <si>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</si>
  <si>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</si>
  <si>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</si>
  <si>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</si>
  <si>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</si>
  <si>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</si>
  <si>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</si>
  <si>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</si>
  <si>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</si>
  <si>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</si>
  <si>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</si>
  <si>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</si>
  <si>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</si>
  <si>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</si>
  <si>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</si>
  <si>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</si>
  <si>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</si>
  <si>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</si>
  <si>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御殿場市</t>
  </si>
  <si>
    <t>法適用</t>
  </si>
  <si>
    <t>水道事業</t>
  </si>
  <si>
    <t>簡易水道事業</t>
  </si>
  <si>
    <t>C4</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</si>
  <si>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</si>
  <si>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</si>
  <si>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</si>
  <si>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</si>
  <si>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</si>
  <si>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</si>
  <si>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</si>
  <si>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</si>
  <si>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</si>
  <si>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</si>
  <si>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</si>
  <si>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当市の簡易水道事業については、維持管理に不足する金額を地元財産区で負担する仕組みになっているため、経営状態は安定しています。老朽化の状況については、前年度より老朽化が進んでおり管路経年化率及び管路更新率について全国及び類似団体平均値に比べて悪いため、区域外の第二東海自動車道関連工事が終わり次第、計画的な老朽管更新及び管路の耐震化が必要です。今後も地元財産区との調整を密にし、安定した経営状態の維持及び老朽管等の更新に努めてまいります。</t>
    <rPh sb="0" eb="2">
      <t>トウシ</t>
    </rPh>
    <rPh sb="3" eb="5">
      <t>カンイ</t>
    </rPh>
    <rPh sb="5" eb="7">
      <t>スイドウ</t>
    </rPh>
    <rPh sb="7" eb="9">
      <t>ジギョウ</t>
    </rPh>
    <rPh sb="15" eb="17">
      <t>イジ</t>
    </rPh>
    <rPh sb="17" eb="19">
      <t>カンリ</t>
    </rPh>
    <rPh sb="20" eb="22">
      <t>フソク</t>
    </rPh>
    <rPh sb="24" eb="26">
      <t>キンガク</t>
    </rPh>
    <rPh sb="27" eb="29">
      <t>ジモト</t>
    </rPh>
    <rPh sb="29" eb="31">
      <t>ザイサン</t>
    </rPh>
    <rPh sb="31" eb="32">
      <t>ク</t>
    </rPh>
    <rPh sb="33" eb="35">
      <t>フタン</t>
    </rPh>
    <rPh sb="37" eb="39">
      <t>シク</t>
    </rPh>
    <rPh sb="49" eb="51">
      <t>ケイエイ</t>
    </rPh>
    <rPh sb="51" eb="53">
      <t>ジョウタイ</t>
    </rPh>
    <rPh sb="54" eb="56">
      <t>アンテイ</t>
    </rPh>
    <rPh sb="62" eb="64">
      <t>ロウキュウ</t>
    </rPh>
    <rPh sb="64" eb="65">
      <t>カ</t>
    </rPh>
    <rPh sb="66" eb="68">
      <t>ジョウキョウ</t>
    </rPh>
    <rPh sb="74" eb="77">
      <t>ゼンネンド</t>
    </rPh>
    <rPh sb="79" eb="82">
      <t>ロウキュウカ</t>
    </rPh>
    <rPh sb="83" eb="84">
      <t>スス</t>
    </rPh>
    <rPh sb="88" eb="90">
      <t>カンロ</t>
    </rPh>
    <rPh sb="90" eb="93">
      <t>ケイネンカ</t>
    </rPh>
    <rPh sb="93" eb="94">
      <t>リツ</t>
    </rPh>
    <rPh sb="94" eb="95">
      <t>オヨ</t>
    </rPh>
    <rPh sb="96" eb="98">
      <t>カンロ</t>
    </rPh>
    <rPh sb="98" eb="100">
      <t>コウシン</t>
    </rPh>
    <rPh sb="100" eb="101">
      <t>リツ</t>
    </rPh>
    <rPh sb="105" eb="107">
      <t>ゼンコク</t>
    </rPh>
    <rPh sb="107" eb="108">
      <t>オヨ</t>
    </rPh>
    <rPh sb="157" eb="158">
      <t>オヨ</t>
    </rPh>
    <phoneticPr fontId="1"/>
  </si>
  <si>
    <t>①有形固定資産減価償却率は前年度に引き続き全国及び類似団体平均値より低い数値となっていますが、前年度より増加しています。これは施設が老朽化していることを示しています。②管路経年化率及び③管路更新率の状況を踏まえ計画的な更新を検討してまいります。②管路経年化率及び③管路更新率については前年度に比べて減少しておりますが、全国及び類似団体平均値より高い数値となっています。これは前年度に引き続き第二東海自動車道関連等の簡易水道区域外における主要事業が立て込んでいることによるものであり今後も高い数値になることが見込まれます。第二東海自動車道関連工事が終わり次第、他事業と並行して簡易水道事業の管路の老朽化を的確に把握しつつ、計画的な老朽管の更新、管路の耐震化に努めてまいります。
&lt;補足&gt;R2の管路更新率の当該値が表示されていませんが、正しくは0.78％です。</t>
    <rPh sb="1" eb="7">
      <t>ユウケイコテイシサン</t>
    </rPh>
    <rPh sb="7" eb="9">
      <t>ゲンカ</t>
    </rPh>
    <rPh sb="9" eb="11">
      <t>ショウキャク</t>
    </rPh>
    <rPh sb="11" eb="12">
      <t>リツ</t>
    </rPh>
    <rPh sb="13" eb="16">
      <t>ゼンネンド</t>
    </rPh>
    <rPh sb="17" eb="18">
      <t>ヒ</t>
    </rPh>
    <rPh sb="19" eb="20">
      <t>ツヅ</t>
    </rPh>
    <rPh sb="21" eb="23">
      <t>ゼンコク</t>
    </rPh>
    <rPh sb="23" eb="24">
      <t>オヨ</t>
    </rPh>
    <rPh sb="25" eb="32">
      <t>ルイジダンタイヘイキンチ</t>
    </rPh>
    <rPh sb="34" eb="35">
      <t>ヒク</t>
    </rPh>
    <rPh sb="36" eb="38">
      <t>スウチ</t>
    </rPh>
    <rPh sb="47" eb="50">
      <t>ゼンネンド</t>
    </rPh>
    <rPh sb="52" eb="54">
      <t>ゾウカ</t>
    </rPh>
    <rPh sb="63" eb="65">
      <t>シセツ</t>
    </rPh>
    <rPh sb="66" eb="69">
      <t>ロウキュウカ</t>
    </rPh>
    <rPh sb="76" eb="77">
      <t>シメ</t>
    </rPh>
    <rPh sb="84" eb="86">
      <t>カンロ</t>
    </rPh>
    <rPh sb="86" eb="89">
      <t>ケイネンカ</t>
    </rPh>
    <rPh sb="89" eb="90">
      <t>リツ</t>
    </rPh>
    <rPh sb="90" eb="91">
      <t>オヨ</t>
    </rPh>
    <rPh sb="93" eb="95">
      <t>カンロ</t>
    </rPh>
    <rPh sb="95" eb="97">
      <t>コウシン</t>
    </rPh>
    <rPh sb="97" eb="98">
      <t>リツ</t>
    </rPh>
    <rPh sb="99" eb="101">
      <t>ジョウキョウ</t>
    </rPh>
    <rPh sb="102" eb="103">
      <t>フ</t>
    </rPh>
    <rPh sb="105" eb="107">
      <t>ケイカク</t>
    </rPh>
    <rPh sb="107" eb="108">
      <t>テキ</t>
    </rPh>
    <rPh sb="109" eb="111">
      <t>コウシン</t>
    </rPh>
    <rPh sb="112" eb="114">
      <t>ケントウ</t>
    </rPh>
    <rPh sb="123" eb="125">
      <t>カンロ</t>
    </rPh>
    <rPh sb="125" eb="129">
      <t>ケイネンカリツ</t>
    </rPh>
    <rPh sb="129" eb="130">
      <t>オヨ</t>
    </rPh>
    <rPh sb="132" eb="134">
      <t>カンロ</t>
    </rPh>
    <rPh sb="134" eb="136">
      <t>コウシン</t>
    </rPh>
    <rPh sb="136" eb="137">
      <t>リツ</t>
    </rPh>
    <rPh sb="142" eb="145">
      <t>ゼンネンド</t>
    </rPh>
    <rPh sb="146" eb="147">
      <t>クラ</t>
    </rPh>
    <rPh sb="149" eb="151">
      <t>ゲンショウ</t>
    </rPh>
    <rPh sb="159" eb="161">
      <t>ゼンコク</t>
    </rPh>
    <rPh sb="161" eb="162">
      <t>オヨ</t>
    </rPh>
    <rPh sb="163" eb="170">
      <t>ルイジダンタイヘイキンチ</t>
    </rPh>
    <rPh sb="172" eb="173">
      <t>タカ</t>
    </rPh>
    <rPh sb="174" eb="176">
      <t>スウチ</t>
    </rPh>
    <rPh sb="187" eb="190">
      <t>ゼンネンド</t>
    </rPh>
    <rPh sb="191" eb="192">
      <t>ヒ</t>
    </rPh>
    <rPh sb="193" eb="194">
      <t>ツヅ</t>
    </rPh>
    <rPh sb="195" eb="197">
      <t>ダイニ</t>
    </rPh>
    <rPh sb="197" eb="199">
      <t>トウカイ</t>
    </rPh>
    <rPh sb="199" eb="202">
      <t>ジドウシャ</t>
    </rPh>
    <rPh sb="202" eb="203">
      <t>ドウ</t>
    </rPh>
    <rPh sb="203" eb="205">
      <t>カンレン</t>
    </rPh>
    <rPh sb="205" eb="206">
      <t>トウ</t>
    </rPh>
    <rPh sb="207" eb="209">
      <t>カンイ</t>
    </rPh>
    <rPh sb="209" eb="211">
      <t>スイドウ</t>
    </rPh>
    <rPh sb="211" eb="213">
      <t>クイキ</t>
    </rPh>
    <rPh sb="213" eb="214">
      <t>ガイ</t>
    </rPh>
    <rPh sb="218" eb="220">
      <t>シュヨウ</t>
    </rPh>
    <rPh sb="220" eb="222">
      <t>ジギョウ</t>
    </rPh>
    <rPh sb="223" eb="224">
      <t>タ</t>
    </rPh>
    <rPh sb="225" eb="226">
      <t>コ</t>
    </rPh>
    <rPh sb="240" eb="242">
      <t>コンゴ</t>
    </rPh>
    <rPh sb="243" eb="244">
      <t>タカ</t>
    </rPh>
    <rPh sb="245" eb="247">
      <t>スウチ</t>
    </rPh>
    <rPh sb="253" eb="255">
      <t>ミコ</t>
    </rPh>
    <rPh sb="260" eb="261">
      <t>ダイ</t>
    </rPh>
    <rPh sb="261" eb="264">
      <t>ニトウカイ</t>
    </rPh>
    <rPh sb="264" eb="268">
      <t>ジドウシャドウ</t>
    </rPh>
    <rPh sb="268" eb="270">
      <t>カンレン</t>
    </rPh>
    <rPh sb="270" eb="272">
      <t>コウジ</t>
    </rPh>
    <rPh sb="273" eb="274">
      <t>オ</t>
    </rPh>
    <rPh sb="276" eb="278">
      <t>シダイ</t>
    </rPh>
    <rPh sb="279" eb="282">
      <t>タジギョウ</t>
    </rPh>
    <rPh sb="283" eb="285">
      <t>ヘイコウ</t>
    </rPh>
    <rPh sb="287" eb="289">
      <t>カンイ</t>
    </rPh>
    <rPh sb="289" eb="291">
      <t>スイドウ</t>
    </rPh>
    <rPh sb="291" eb="293">
      <t>ジギョウ</t>
    </rPh>
    <rPh sb="294" eb="296">
      <t>カンロ</t>
    </rPh>
    <rPh sb="297" eb="300">
      <t>ロウキュウカ</t>
    </rPh>
    <rPh sb="301" eb="303">
      <t>テキカク</t>
    </rPh>
    <rPh sb="304" eb="306">
      <t>ハアク</t>
    </rPh>
    <rPh sb="310" eb="312">
      <t>ケイカク</t>
    </rPh>
    <rPh sb="312" eb="313">
      <t>テキ</t>
    </rPh>
    <rPh sb="314" eb="316">
      <t>ロウキュウ</t>
    </rPh>
    <rPh sb="316" eb="317">
      <t>カン</t>
    </rPh>
    <rPh sb="318" eb="320">
      <t>コウシン</t>
    </rPh>
    <rPh sb="321" eb="323">
      <t>カンロ</t>
    </rPh>
    <rPh sb="324" eb="327">
      <t>タイシンカ</t>
    </rPh>
    <rPh sb="328" eb="329">
      <t>ツト</t>
    </rPh>
    <rPh sb="339" eb="341">
      <t>ホソク</t>
    </rPh>
    <rPh sb="345" eb="347">
      <t>カンロ</t>
    </rPh>
    <rPh sb="347" eb="349">
      <t>コウシン</t>
    </rPh>
    <rPh sb="349" eb="350">
      <t>リツ</t>
    </rPh>
    <rPh sb="351" eb="353">
      <t>トウガイ</t>
    </rPh>
    <rPh sb="353" eb="354">
      <t>チ</t>
    </rPh>
    <rPh sb="355" eb="357">
      <t>ヒョウジ</t>
    </rPh>
    <rPh sb="366" eb="367">
      <t>タダ</t>
    </rPh>
    <phoneticPr fontId="1"/>
  </si>
  <si>
    <r>
      <t>①経常収支比率は100％となっており、類似団体平均値より高い数値となっています。100％となっているのは給水区域の財産区を主体とする他会計が維持管理費を負担しているためです。⑤料金回収率は前年度に比べ増加し類似団体平均値より高い数値ですが、前述の理由により100％を下回っていても経常収支は均衡しています。それに伴い、④企業債残高対給水収益比率が0％となっているのも同様の理由により企業債を発行していないためです。
③流動比率については、類似団体平均値より低い数値となっていますが100％を超えています。これについても、上記と同様に他会計が維持管理費を負担しているため100％前後の数値となっております。
②累積欠損比率は0％になっており、営業活動による損失は財産区補助金等により補填され</t>
    </r>
    <r>
      <rPr>
        <sz val="11"/>
        <color rgb="FFFF0000"/>
        <rFont val="ＭＳ Ｐゴシック"/>
      </rPr>
      <t>て</t>
    </r>
    <r>
      <rPr>
        <sz val="11"/>
        <color theme="1"/>
        <rFont val="ＭＳ Ｐゴシック"/>
      </rPr>
      <t>いるため累積欠損金は発生しておりません。
⑥給水原価は前年度に比べて減少しており類似団体平均値と比べても安価となっています。これは、他団体より少ない費用で給水していることを示しています。
⑦施設利用率は前年度に比べて微増し、全国及び類似団体平均値より高い数値となっており、施設の利用状況や規模は類似団体と比べて適正な状態であると考えられます。今後も給水人口等の状況を適切に把握し効率的な施設運営に努めてまいります。
⑧有収率は前年度よりも減少しましたが類似団体平均値と比較して良好です。今後の経過を見ながら引き続き漏水調査や凍結破損対策を継続して行い、有収率の向上に努めてまいります。</t>
    </r>
    <rPh sb="1" eb="3">
      <t>ケイジョウ</t>
    </rPh>
    <rPh sb="3" eb="5">
      <t>シュウシ</t>
    </rPh>
    <rPh sb="5" eb="7">
      <t>ヒリツ</t>
    </rPh>
    <rPh sb="19" eb="26">
      <t>ルイジダンタイヘイキンチ</t>
    </rPh>
    <rPh sb="28" eb="29">
      <t>タカ</t>
    </rPh>
    <rPh sb="30" eb="32">
      <t>スウチ</t>
    </rPh>
    <rPh sb="52" eb="54">
      <t>キュウスイ</t>
    </rPh>
    <rPh sb="54" eb="56">
      <t>クイキ</t>
    </rPh>
    <rPh sb="57" eb="59">
      <t>ザイサン</t>
    </rPh>
    <rPh sb="59" eb="60">
      <t>ク</t>
    </rPh>
    <rPh sb="61" eb="63">
      <t>シュタイ</t>
    </rPh>
    <rPh sb="66" eb="67">
      <t>タ</t>
    </rPh>
    <rPh sb="67" eb="69">
      <t>カイケイ</t>
    </rPh>
    <rPh sb="70" eb="72">
      <t>イジ</t>
    </rPh>
    <rPh sb="72" eb="75">
      <t>カンリヒ</t>
    </rPh>
    <rPh sb="76" eb="78">
      <t>フタン</t>
    </rPh>
    <rPh sb="88" eb="90">
      <t>リョウキン</t>
    </rPh>
    <rPh sb="90" eb="92">
      <t>カイシュウ</t>
    </rPh>
    <rPh sb="92" eb="93">
      <t>リツ</t>
    </rPh>
    <rPh sb="94" eb="97">
      <t>ゼンネンド</t>
    </rPh>
    <rPh sb="98" eb="99">
      <t>クラ</t>
    </rPh>
    <rPh sb="100" eb="102">
      <t>ゾウカ</t>
    </rPh>
    <rPh sb="103" eb="110">
      <t>ルイジダンタイヘイキンチ</t>
    </rPh>
    <rPh sb="112" eb="113">
      <t>タカ</t>
    </rPh>
    <rPh sb="114" eb="116">
      <t>スウチ</t>
    </rPh>
    <rPh sb="120" eb="122">
      <t>ゼンジュツ</t>
    </rPh>
    <rPh sb="123" eb="125">
      <t>リユウ</t>
    </rPh>
    <rPh sb="133" eb="135">
      <t>シタマワ</t>
    </rPh>
    <rPh sb="140" eb="142">
      <t>ケイジョウ</t>
    </rPh>
    <rPh sb="142" eb="144">
      <t>シュウシ</t>
    </rPh>
    <rPh sb="145" eb="147">
      <t>キンコウ</t>
    </rPh>
    <rPh sb="156" eb="157">
      <t>トモナ</t>
    </rPh>
    <rPh sb="160" eb="162">
      <t>キギョウ</t>
    </rPh>
    <rPh sb="162" eb="163">
      <t>サイ</t>
    </rPh>
    <rPh sb="163" eb="165">
      <t>ザンダカ</t>
    </rPh>
    <rPh sb="165" eb="166">
      <t>タイ</t>
    </rPh>
    <rPh sb="166" eb="168">
      <t>キュウスイ</t>
    </rPh>
    <rPh sb="168" eb="170">
      <t>シュウエキ</t>
    </rPh>
    <rPh sb="170" eb="172">
      <t>ヒリツ</t>
    </rPh>
    <rPh sb="183" eb="185">
      <t>ドウヨウ</t>
    </rPh>
    <rPh sb="186" eb="188">
      <t>リユウ</t>
    </rPh>
    <rPh sb="191" eb="193">
      <t>キギョウ</t>
    </rPh>
    <rPh sb="193" eb="194">
      <t>サイ</t>
    </rPh>
    <rPh sb="195" eb="197">
      <t>ハッコウ</t>
    </rPh>
    <rPh sb="209" eb="211">
      <t>リュウドウ</t>
    </rPh>
    <rPh sb="211" eb="213">
      <t>ヒリツ</t>
    </rPh>
    <rPh sb="219" eb="226">
      <t>ルイジダンタイヘイキンチ</t>
    </rPh>
    <rPh sb="228" eb="229">
      <t>ヒク</t>
    </rPh>
    <rPh sb="230" eb="232">
      <t>スウチ</t>
    </rPh>
    <rPh sb="245" eb="246">
      <t>コ</t>
    </rPh>
    <rPh sb="260" eb="262">
      <t>ジョウキ</t>
    </rPh>
    <rPh sb="263" eb="265">
      <t>ドウヨウ</t>
    </rPh>
    <rPh sb="266" eb="267">
      <t>タ</t>
    </rPh>
    <rPh sb="267" eb="269">
      <t>カイケイ</t>
    </rPh>
    <rPh sb="270" eb="272">
      <t>イジ</t>
    </rPh>
    <rPh sb="272" eb="275">
      <t>カンリヒ</t>
    </rPh>
    <rPh sb="276" eb="278">
      <t>フタン</t>
    </rPh>
    <rPh sb="288" eb="290">
      <t>ゼンゴ</t>
    </rPh>
    <rPh sb="291" eb="293">
      <t>スウチ</t>
    </rPh>
    <rPh sb="367" eb="369">
      <t>キュウスイ</t>
    </rPh>
    <rPh sb="369" eb="371">
      <t>ゲンカ</t>
    </rPh>
    <rPh sb="372" eb="375">
      <t>ゼンネンド</t>
    </rPh>
    <rPh sb="376" eb="377">
      <t>クラ</t>
    </rPh>
    <rPh sb="379" eb="381">
      <t>ゲンショウ</t>
    </rPh>
    <rPh sb="385" eb="392">
      <t>ルイジダンタイヘイキンチ</t>
    </rPh>
    <rPh sb="393" eb="394">
      <t>クラ</t>
    </rPh>
    <rPh sb="397" eb="399">
      <t>アンカ</t>
    </rPh>
    <rPh sb="411" eb="412">
      <t>タ</t>
    </rPh>
    <rPh sb="412" eb="414">
      <t>ダンタイ</t>
    </rPh>
    <rPh sb="416" eb="417">
      <t>スク</t>
    </rPh>
    <rPh sb="419" eb="421">
      <t>ヒヨウ</t>
    </rPh>
    <rPh sb="422" eb="424">
      <t>キュウスイ</t>
    </rPh>
    <rPh sb="431" eb="432">
      <t>シメ</t>
    </rPh>
    <rPh sb="440" eb="442">
      <t>シセツ</t>
    </rPh>
    <rPh sb="442" eb="444">
      <t>リヨウ</t>
    </rPh>
    <rPh sb="444" eb="445">
      <t>リツ</t>
    </rPh>
    <rPh sb="446" eb="449">
      <t>ゼンネンド</t>
    </rPh>
    <rPh sb="450" eb="451">
      <t>クラ</t>
    </rPh>
    <rPh sb="453" eb="455">
      <t>ビゾウ</t>
    </rPh>
    <rPh sb="457" eb="459">
      <t>ゼンコク</t>
    </rPh>
    <rPh sb="459" eb="460">
      <t>オヨ</t>
    </rPh>
    <rPh sb="461" eb="468">
      <t>ルイジダンタイヘイキンチ</t>
    </rPh>
    <rPh sb="470" eb="471">
      <t>タカ</t>
    </rPh>
    <rPh sb="472" eb="474">
      <t>スウチ</t>
    </rPh>
    <rPh sb="481" eb="483">
      <t>シセツ</t>
    </rPh>
    <rPh sb="484" eb="486">
      <t>リヨウ</t>
    </rPh>
    <rPh sb="486" eb="488">
      <t>ジョウキョウ</t>
    </rPh>
    <rPh sb="489" eb="491">
      <t>キボ</t>
    </rPh>
    <rPh sb="492" eb="496">
      <t>ルイジダンタイ</t>
    </rPh>
    <rPh sb="497" eb="498">
      <t>クラ</t>
    </rPh>
    <rPh sb="500" eb="502">
      <t>テキセイ</t>
    </rPh>
    <rPh sb="503" eb="505">
      <t>ジョウタイ</t>
    </rPh>
    <rPh sb="509" eb="510">
      <t>カンガ</t>
    </rPh>
    <rPh sb="516" eb="518">
      <t>コンゴ</t>
    </rPh>
    <rPh sb="519" eb="521">
      <t>キュウスイ</t>
    </rPh>
    <rPh sb="521" eb="523">
      <t>ジンコウ</t>
    </rPh>
    <rPh sb="523" eb="524">
      <t>トウ</t>
    </rPh>
    <rPh sb="525" eb="527">
      <t>ジョウキョウ</t>
    </rPh>
    <rPh sb="528" eb="530">
      <t>テキセツ</t>
    </rPh>
    <rPh sb="531" eb="533">
      <t>ハアク</t>
    </rPh>
    <rPh sb="534" eb="536">
      <t>コウリツ</t>
    </rPh>
    <rPh sb="536" eb="537">
      <t>テキ</t>
    </rPh>
    <rPh sb="538" eb="540">
      <t>シセツ</t>
    </rPh>
    <rPh sb="540" eb="542">
      <t>ウンエイ</t>
    </rPh>
    <rPh sb="543" eb="544">
      <t>ツト</t>
    </rPh>
    <rPh sb="554" eb="557">
      <t>ユウシュウリツ</t>
    </rPh>
    <rPh sb="558" eb="561">
      <t>ゼンネンド</t>
    </rPh>
    <rPh sb="564" eb="566">
      <t>ゲンショウ</t>
    </rPh>
    <rPh sb="571" eb="578">
      <t>ルイジダンタイヘイキンチ</t>
    </rPh>
    <rPh sb="579" eb="581">
      <t>ヒカク</t>
    </rPh>
    <rPh sb="583" eb="585">
      <t>リョウコウ</t>
    </rPh>
    <rPh sb="588" eb="590">
      <t>コンゴ</t>
    </rPh>
    <rPh sb="591" eb="593">
      <t>ケイカ</t>
    </rPh>
    <rPh sb="594" eb="595">
      <t>ミ</t>
    </rPh>
    <rPh sb="598" eb="599">
      <t>ヒ</t>
    </rPh>
    <rPh sb="600" eb="601">
      <t>ツヅ</t>
    </rPh>
    <rPh sb="602" eb="604">
      <t>ロウスイ</t>
    </rPh>
    <rPh sb="604" eb="606">
      <t>チョウサ</t>
    </rPh>
    <rPh sb="607" eb="609">
      <t>トウケツ</t>
    </rPh>
    <rPh sb="609" eb="611">
      <t>ハソン</t>
    </rPh>
    <rPh sb="611" eb="613">
      <t>タイサク</t>
    </rPh>
    <rPh sb="614" eb="616">
      <t>ケイゾク</t>
    </rPh>
    <rPh sb="618" eb="619">
      <t>オコナ</t>
    </rPh>
    <rPh sb="621" eb="624">
      <t>ユウシュウリツ</t>
    </rPh>
    <rPh sb="625" eb="627">
      <t>コウジョウ</t>
    </rPh>
    <rPh sb="628" eb="629">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</si>
</sst>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0"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0"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0"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formatCode="#,##0.00;&quot;△&quot;#,##0.00">
                  <c:v>0</c:v>
                </c:pt>
                <c:pt idx="4">
                  <c:v>0.66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0.96</c:v>
                </c:pt>
                <c:pt idx="4">
                  <c:v>0.37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0</c:v>
                </c:pt>
                <c:pt idx="1">
                  <c:v>0</c:v>
                </c:pt>
                <c:pt idx="2">
                  <c:v>0</c:v>
                </c:pt>
                <c:pt idx="3">
                  <c:v>57.78</c:v>
                </c:pt>
                <c:pt idx="4">
                  <c:v>60.32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51.52</c:v>
                </c:pt>
                <c:pt idx="4">
                  <c:v>48.75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0</c:v>
                </c:pt>
                <c:pt idx="1">
                  <c:v>0</c:v>
                </c:pt>
                <c:pt idx="2">
                  <c:v>0</c:v>
                </c:pt>
                <c:pt idx="3">
                  <c:v>82.13</c:v>
                </c:pt>
                <c:pt idx="4">
                  <c:v>77.09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61.29</c:v>
                </c:pt>
                <c:pt idx="4">
                  <c:v>60.88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0</c:v>
                </c:pt>
                <c:pt idx="1">
                  <c:v>0</c:v>
                </c:pt>
                <c:pt idx="2">
                  <c:v>0</c:v>
                </c:pt>
                <c:pt idx="3">
                  <c:v>100.83</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97.61</c:v>
                </c:pt>
                <c:pt idx="4">
                  <c:v>98.78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0</c:v>
                </c:pt>
                <c:pt idx="1">
                  <c:v>0</c:v>
                </c:pt>
                <c:pt idx="2">
                  <c:v>0</c:v>
                </c:pt>
                <c:pt idx="3">
                  <c:v>5.84</c:v>
                </c:pt>
                <c:pt idx="4">
                  <c:v>11.48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24.16</c:v>
                </c:pt>
                <c:pt idx="4">
                  <c:v>29.81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28.43</c:v>
                </c:pt>
                <c:pt idx="4">
                  <c:v>26.61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18.829999999999998</c:v>
                </c:pt>
                <c:pt idx="4">
                  <c:v>18.05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143.65</c:v>
                </c:pt>
                <c:pt idx="4">
                  <c:v>155.82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0</c:v>
                </c:pt>
                <c:pt idx="1">
                  <c:v>0</c:v>
                </c:pt>
                <c:pt idx="2">
                  <c:v>0</c:v>
                </c:pt>
                <c:pt idx="3">
                  <c:v>109.25</c:v>
                </c:pt>
                <c:pt idx="4">
                  <c:v>106.97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94.01</c:v>
                </c:pt>
                <c:pt idx="4">
                  <c:v>111.08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1421.84</c:v>
                </c:pt>
                <c:pt idx="4">
                  <c:v>1596.62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0</c:v>
                </c:pt>
                <c:pt idx="1">
                  <c:v>0</c:v>
                </c:pt>
                <c:pt idx="2">
                  <c:v>0</c:v>
                </c:pt>
                <c:pt idx="3">
                  <c:v>40.270000000000003</c:v>
                </c:pt>
                <c:pt idx="4">
                  <c:v>59.57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35.72</c:v>
                </c:pt>
                <c:pt idx="4">
                  <c:v>33.659999999999997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0</c:v>
                </c:pt>
                <c:pt idx="1">
                  <c:v>0</c:v>
                </c:pt>
                <c:pt idx="2">
                  <c:v>0</c:v>
                </c:pt>
                <c:pt idx="3">
                  <c:v>198.84</c:v>
                </c:pt>
                <c:pt idx="4">
                  <c:v>160.77000000000001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471.3</c:v>
                </c:pt>
                <c:pt idx="4">
                  <c:v>506.68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【105.46】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【185.62】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【1,125.39】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【272.95】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【60.84】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【35.99】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C4</v>
      </c>
      <c r="X8" s="26"/>
      <c r="Y8" s="26"/>
      <c r="Z8" s="26"/>
      <c r="AA8" s="26"/>
      <c r="AB8" s="26"/>
      <c r="AC8" s="26"/>
      <c r="AD8" s="26" t="str">
        <f>データ!$M$6</f>
        <v>非設置</v>
      </c>
      <c r="AE8" s="26"/>
      <c r="AF8" s="26"/>
      <c r="AG8" s="26"/>
      <c r="AH8" s="26"/>
      <c r="AI8" s="26"/>
      <c r="AJ8" s="26"/>
      <c r="AK8" s="2"/>
      <c r="AL8" s="29">
        <f>データ!$R$6</f>
        <v>86778</v>
      </c>
      <c r="AM8" s="29"/>
      <c r="AN8" s="29"/>
      <c r="AO8" s="29"/>
      <c r="AP8" s="29"/>
      <c r="AQ8" s="29"/>
      <c r="AR8" s="29"/>
      <c r="AS8" s="29"/>
      <c r="AT8" s="7">
        <f>データ!$S$6</f>
        <v>194.9</v>
      </c>
      <c r="AU8" s="15"/>
      <c r="AV8" s="15"/>
      <c r="AW8" s="15"/>
      <c r="AX8" s="15"/>
      <c r="AY8" s="15"/>
      <c r="AZ8" s="15"/>
      <c r="BA8" s="15"/>
      <c r="BB8" s="27">
        <f>データ!$T$6</f>
        <v>445.24</v>
      </c>
      <c r="BC8" s="27"/>
      <c r="BD8" s="27"/>
      <c r="BE8" s="27"/>
      <c r="BF8" s="27"/>
      <c r="BG8" s="27"/>
      <c r="BH8" s="27"/>
      <c r="BI8" s="27"/>
      <c r="BJ8" s="3"/>
      <c r="BK8" s="3"/>
      <c r="BL8" s="36" t="s">
        <v>13</v>
      </c>
      <c r="BM8" s="47"/>
      <c r="BN8" s="55" t="s">
        <v>21</v>
      </c>
      <c r="BO8" s="55"/>
      <c r="BP8" s="55"/>
      <c r="BQ8" s="55"/>
      <c r="BR8" s="55"/>
      <c r="BS8" s="55"/>
      <c r="BT8" s="55"/>
      <c r="BU8" s="55"/>
      <c r="BV8" s="55"/>
      <c r="BW8" s="55"/>
      <c r="BX8" s="55"/>
      <c r="BY8" s="59"/>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17</v>
      </c>
      <c r="BC9" s="25"/>
      <c r="BD9" s="25"/>
      <c r="BE9" s="25"/>
      <c r="BF9" s="25"/>
      <c r="BG9" s="25"/>
      <c r="BH9" s="25"/>
      <c r="BI9" s="25"/>
      <c r="BJ9" s="3"/>
      <c r="BK9" s="3"/>
      <c r="BL9" s="37" t="s">
        <v>32</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89.99</v>
      </c>
      <c r="J10" s="15"/>
      <c r="K10" s="15"/>
      <c r="L10" s="15"/>
      <c r="M10" s="15"/>
      <c r="N10" s="15"/>
      <c r="O10" s="24"/>
      <c r="P10" s="27">
        <f>データ!$P$6</f>
        <v>2.2599999999999998</v>
      </c>
      <c r="Q10" s="27"/>
      <c r="R10" s="27"/>
      <c r="S10" s="27"/>
      <c r="T10" s="27"/>
      <c r="U10" s="27"/>
      <c r="V10" s="27"/>
      <c r="W10" s="29">
        <f>データ!$Q$6</f>
        <v>1620</v>
      </c>
      <c r="X10" s="29"/>
      <c r="Y10" s="29"/>
      <c r="Z10" s="29"/>
      <c r="AA10" s="29"/>
      <c r="AB10" s="29"/>
      <c r="AC10" s="29"/>
      <c r="AD10" s="2"/>
      <c r="AE10" s="2"/>
      <c r="AF10" s="2"/>
      <c r="AG10" s="2"/>
      <c r="AH10" s="2"/>
      <c r="AI10" s="2"/>
      <c r="AJ10" s="2"/>
      <c r="AK10" s="2"/>
      <c r="AL10" s="29">
        <f>データ!$U$6</f>
        <v>1942</v>
      </c>
      <c r="AM10" s="29"/>
      <c r="AN10" s="29"/>
      <c r="AO10" s="29"/>
      <c r="AP10" s="29"/>
      <c r="AQ10" s="29"/>
      <c r="AR10" s="29"/>
      <c r="AS10" s="29"/>
      <c r="AT10" s="7">
        <f>データ!$V$6</f>
        <v>1.6</v>
      </c>
      <c r="AU10" s="15"/>
      <c r="AV10" s="15"/>
      <c r="AW10" s="15"/>
      <c r="AX10" s="15"/>
      <c r="AY10" s="15"/>
      <c r="AZ10" s="15"/>
      <c r="BA10" s="15"/>
      <c r="BB10" s="27">
        <f>データ!$W$6</f>
        <v>1213.75</v>
      </c>
      <c r="BC10" s="27"/>
      <c r="BD10" s="27"/>
      <c r="BE10" s="27"/>
      <c r="BF10" s="27"/>
      <c r="BG10" s="27"/>
      <c r="BH10" s="27"/>
      <c r="BI10" s="27"/>
      <c r="BJ10" s="2"/>
      <c r="BK10" s="2"/>
      <c r="BL10" s="38" t="s">
        <v>35</v>
      </c>
      <c r="BM10" s="49"/>
      <c r="BN10" s="57" t="s">
        <v>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43</v>
      </c>
      <c r="C84" s="12"/>
      <c r="D84" s="12"/>
      <c r="E84" s="12" t="s">
        <v>44</v>
      </c>
      <c r="F84" s="12" t="s">
        <v>46</v>
      </c>
      <c r="G84" s="12" t="s">
        <v>48</v>
      </c>
      <c r="H84" s="12" t="s">
        <v>42</v>
      </c>
      <c r="I84" s="12" t="s">
        <v>11</v>
      </c>
      <c r="J84" s="12" t="s">
        <v>27</v>
      </c>
      <c r="K84" s="12" t="s">
        <v>49</v>
      </c>
      <c r="L84" s="12" t="s">
        <v>50</v>
      </c>
      <c r="M84" s="12" t="s">
        <v>34</v>
      </c>
      <c r="N84" s="12" t="s">
        <v>52</v>
      </c>
      <c r="O84" s="12" t="s">
        <v>54</v>
      </c>
    </row>
    <row r="85" spans="1:78" hidden="1">
      <c r="B85" s="12"/>
      <c r="C85" s="12"/>
      <c r="D85" s="12"/>
      <c r="E85" s="12" t="str">
        <f>データ!AH6</f>
        <v>【105.46】</v>
      </c>
      <c r="F85" s="12" t="str">
        <f>データ!AS6</f>
        <v>【28.96】</v>
      </c>
      <c r="G85" s="12" t="str">
        <f>データ!BD6</f>
        <v>【185.62】</v>
      </c>
      <c r="H85" s="12" t="str">
        <f>データ!BO6</f>
        <v>【1,125.39】</v>
      </c>
      <c r="I85" s="12" t="str">
        <f>データ!BZ6</f>
        <v>【60.84】</v>
      </c>
      <c r="J85" s="12" t="str">
        <f>データ!CK6</f>
        <v>【272.95】</v>
      </c>
      <c r="K85" s="12" t="str">
        <f>データ!CV6</f>
        <v>【51.15】</v>
      </c>
      <c r="L85" s="12" t="str">
        <f>データ!DG6</f>
        <v>【74.54】</v>
      </c>
      <c r="M85" s="12" t="str">
        <f>データ!DR6</f>
        <v>【35.99】</v>
      </c>
      <c r="N85" s="12" t="str">
        <f>データ!EC6</f>
        <v>【17.28】</v>
      </c>
      <c r="O85" s="12" t="str">
        <f>データ!EN6</f>
        <v>【0.32】</v>
      </c>
    </row>
  </sheetData>
  <sheetProtection algorithmName="SHA-512" hashValue="yn2dLYcgOorwmRO/+iCyBdOGtCcwYWaS80KqjarKRH65/wxL7WsrbkXKpt/34WzJfMZLN+vwUpMUSWdJDKLh2A==" saltValue="vjUazOEavKgB8/0P1faFI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58</v>
      </c>
      <c r="D3" s="70" t="s">
        <v>59</v>
      </c>
      <c r="E3" s="70" t="s">
        <v>5</v>
      </c>
      <c r="F3" s="70" t="s">
        <v>4</v>
      </c>
      <c r="G3" s="70" t="s">
        <v>26</v>
      </c>
      <c r="H3" s="78" t="s">
        <v>31</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61</v>
      </c>
      <c r="BF4" s="88"/>
      <c r="BG4" s="88"/>
      <c r="BH4" s="88"/>
      <c r="BI4" s="88"/>
      <c r="BJ4" s="88"/>
      <c r="BK4" s="88"/>
      <c r="BL4" s="88"/>
      <c r="BM4" s="88"/>
      <c r="BN4" s="88"/>
      <c r="BO4" s="88"/>
      <c r="BP4" s="88" t="s">
        <v>36</v>
      </c>
      <c r="BQ4" s="88"/>
      <c r="BR4" s="88"/>
      <c r="BS4" s="88"/>
      <c r="BT4" s="88"/>
      <c r="BU4" s="88"/>
      <c r="BV4" s="88"/>
      <c r="BW4" s="88"/>
      <c r="BX4" s="88"/>
      <c r="BY4" s="88"/>
      <c r="BZ4" s="88"/>
      <c r="CA4" s="88" t="s">
        <v>63</v>
      </c>
      <c r="CB4" s="88"/>
      <c r="CC4" s="88"/>
      <c r="CD4" s="88"/>
      <c r="CE4" s="88"/>
      <c r="CF4" s="88"/>
      <c r="CG4" s="88"/>
      <c r="CH4" s="88"/>
      <c r="CI4" s="88"/>
      <c r="CJ4" s="88"/>
      <c r="CK4" s="88"/>
      <c r="CL4" s="88" t="s">
        <v>64</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62</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29</v>
      </c>
      <c r="B5" s="72"/>
      <c r="C5" s="72"/>
      <c r="D5" s="72"/>
      <c r="E5" s="72"/>
      <c r="F5" s="72"/>
      <c r="G5" s="72"/>
      <c r="H5" s="80" t="s">
        <v>57</v>
      </c>
      <c r="I5" s="80" t="s">
        <v>69</v>
      </c>
      <c r="J5" s="80" t="s">
        <v>70</v>
      </c>
      <c r="K5" s="80" t="s">
        <v>71</v>
      </c>
      <c r="L5" s="80" t="s">
        <v>72</v>
      </c>
      <c r="M5" s="80" t="s">
        <v>7</v>
      </c>
      <c r="N5" s="80" t="s">
        <v>73</v>
      </c>
      <c r="O5" s="80" t="s">
        <v>74</v>
      </c>
      <c r="P5" s="80" t="s">
        <v>75</v>
      </c>
      <c r="Q5" s="80" t="s">
        <v>76</v>
      </c>
      <c r="R5" s="80" t="s">
        <v>77</v>
      </c>
      <c r="S5" s="80" t="s">
        <v>78</v>
      </c>
      <c r="T5" s="80" t="s">
        <v>65</v>
      </c>
      <c r="U5" s="80" t="s">
        <v>79</v>
      </c>
      <c r="V5" s="80" t="s">
        <v>80</v>
      </c>
      <c r="W5" s="80" t="s">
        <v>81</v>
      </c>
      <c r="X5" s="80" t="s">
        <v>82</v>
      </c>
      <c r="Y5" s="80" t="s">
        <v>83</v>
      </c>
      <c r="Z5" s="80" t="s">
        <v>84</v>
      </c>
      <c r="AA5" s="80" t="s">
        <v>1</v>
      </c>
      <c r="AB5" s="80" t="s">
        <v>85</v>
      </c>
      <c r="AC5" s="80" t="s">
        <v>86</v>
      </c>
      <c r="AD5" s="80" t="s">
        <v>88</v>
      </c>
      <c r="AE5" s="80" t="s">
        <v>89</v>
      </c>
      <c r="AF5" s="80" t="s">
        <v>90</v>
      </c>
      <c r="AG5" s="80" t="s">
        <v>91</v>
      </c>
      <c r="AH5" s="80" t="s">
        <v>43</v>
      </c>
      <c r="AI5" s="80" t="s">
        <v>82</v>
      </c>
      <c r="AJ5" s="80" t="s">
        <v>83</v>
      </c>
      <c r="AK5" s="80" t="s">
        <v>84</v>
      </c>
      <c r="AL5" s="80" t="s">
        <v>1</v>
      </c>
      <c r="AM5" s="80" t="s">
        <v>85</v>
      </c>
      <c r="AN5" s="80" t="s">
        <v>86</v>
      </c>
      <c r="AO5" s="80" t="s">
        <v>88</v>
      </c>
      <c r="AP5" s="80" t="s">
        <v>89</v>
      </c>
      <c r="AQ5" s="80" t="s">
        <v>90</v>
      </c>
      <c r="AR5" s="80" t="s">
        <v>91</v>
      </c>
      <c r="AS5" s="80" t="s">
        <v>87</v>
      </c>
      <c r="AT5" s="80" t="s">
        <v>82</v>
      </c>
      <c r="AU5" s="80" t="s">
        <v>83</v>
      </c>
      <c r="AV5" s="80" t="s">
        <v>84</v>
      </c>
      <c r="AW5" s="80" t="s">
        <v>1</v>
      </c>
      <c r="AX5" s="80" t="s">
        <v>85</v>
      </c>
      <c r="AY5" s="80" t="s">
        <v>86</v>
      </c>
      <c r="AZ5" s="80" t="s">
        <v>88</v>
      </c>
      <c r="BA5" s="80" t="s">
        <v>89</v>
      </c>
      <c r="BB5" s="80" t="s">
        <v>90</v>
      </c>
      <c r="BC5" s="80" t="s">
        <v>91</v>
      </c>
      <c r="BD5" s="80" t="s">
        <v>87</v>
      </c>
      <c r="BE5" s="80" t="s">
        <v>82</v>
      </c>
      <c r="BF5" s="80" t="s">
        <v>83</v>
      </c>
      <c r="BG5" s="80" t="s">
        <v>84</v>
      </c>
      <c r="BH5" s="80" t="s">
        <v>1</v>
      </c>
      <c r="BI5" s="80" t="s">
        <v>85</v>
      </c>
      <c r="BJ5" s="80" t="s">
        <v>86</v>
      </c>
      <c r="BK5" s="80" t="s">
        <v>88</v>
      </c>
      <c r="BL5" s="80" t="s">
        <v>89</v>
      </c>
      <c r="BM5" s="80" t="s">
        <v>90</v>
      </c>
      <c r="BN5" s="80" t="s">
        <v>91</v>
      </c>
      <c r="BO5" s="80" t="s">
        <v>87</v>
      </c>
      <c r="BP5" s="80" t="s">
        <v>82</v>
      </c>
      <c r="BQ5" s="80" t="s">
        <v>83</v>
      </c>
      <c r="BR5" s="80" t="s">
        <v>84</v>
      </c>
      <c r="BS5" s="80" t="s">
        <v>1</v>
      </c>
      <c r="BT5" s="80" t="s">
        <v>85</v>
      </c>
      <c r="BU5" s="80" t="s">
        <v>86</v>
      </c>
      <c r="BV5" s="80" t="s">
        <v>88</v>
      </c>
      <c r="BW5" s="80" t="s">
        <v>89</v>
      </c>
      <c r="BX5" s="80" t="s">
        <v>90</v>
      </c>
      <c r="BY5" s="80" t="s">
        <v>91</v>
      </c>
      <c r="BZ5" s="80" t="s">
        <v>87</v>
      </c>
      <c r="CA5" s="80" t="s">
        <v>82</v>
      </c>
      <c r="CB5" s="80" t="s">
        <v>83</v>
      </c>
      <c r="CC5" s="80" t="s">
        <v>84</v>
      </c>
      <c r="CD5" s="80" t="s">
        <v>1</v>
      </c>
      <c r="CE5" s="80" t="s">
        <v>85</v>
      </c>
      <c r="CF5" s="80" t="s">
        <v>86</v>
      </c>
      <c r="CG5" s="80" t="s">
        <v>88</v>
      </c>
      <c r="CH5" s="80" t="s">
        <v>89</v>
      </c>
      <c r="CI5" s="80" t="s">
        <v>90</v>
      </c>
      <c r="CJ5" s="80" t="s">
        <v>91</v>
      </c>
      <c r="CK5" s="80" t="s">
        <v>87</v>
      </c>
      <c r="CL5" s="80" t="s">
        <v>82</v>
      </c>
      <c r="CM5" s="80" t="s">
        <v>83</v>
      </c>
      <c r="CN5" s="80" t="s">
        <v>84</v>
      </c>
      <c r="CO5" s="80" t="s">
        <v>1</v>
      </c>
      <c r="CP5" s="80" t="s">
        <v>85</v>
      </c>
      <c r="CQ5" s="80" t="s">
        <v>86</v>
      </c>
      <c r="CR5" s="80" t="s">
        <v>88</v>
      </c>
      <c r="CS5" s="80" t="s">
        <v>89</v>
      </c>
      <c r="CT5" s="80" t="s">
        <v>90</v>
      </c>
      <c r="CU5" s="80" t="s">
        <v>91</v>
      </c>
      <c r="CV5" s="80" t="s">
        <v>87</v>
      </c>
      <c r="CW5" s="80" t="s">
        <v>82</v>
      </c>
      <c r="CX5" s="80" t="s">
        <v>83</v>
      </c>
      <c r="CY5" s="80" t="s">
        <v>84</v>
      </c>
      <c r="CZ5" s="80" t="s">
        <v>1</v>
      </c>
      <c r="DA5" s="80" t="s">
        <v>85</v>
      </c>
      <c r="DB5" s="80" t="s">
        <v>86</v>
      </c>
      <c r="DC5" s="80" t="s">
        <v>88</v>
      </c>
      <c r="DD5" s="80" t="s">
        <v>89</v>
      </c>
      <c r="DE5" s="80" t="s">
        <v>90</v>
      </c>
      <c r="DF5" s="80" t="s">
        <v>91</v>
      </c>
      <c r="DG5" s="80" t="s">
        <v>87</v>
      </c>
      <c r="DH5" s="80" t="s">
        <v>82</v>
      </c>
      <c r="DI5" s="80" t="s">
        <v>83</v>
      </c>
      <c r="DJ5" s="80" t="s">
        <v>84</v>
      </c>
      <c r="DK5" s="80" t="s">
        <v>1</v>
      </c>
      <c r="DL5" s="80" t="s">
        <v>85</v>
      </c>
      <c r="DM5" s="80" t="s">
        <v>86</v>
      </c>
      <c r="DN5" s="80" t="s">
        <v>88</v>
      </c>
      <c r="DO5" s="80" t="s">
        <v>89</v>
      </c>
      <c r="DP5" s="80" t="s">
        <v>90</v>
      </c>
      <c r="DQ5" s="80" t="s">
        <v>91</v>
      </c>
      <c r="DR5" s="80" t="s">
        <v>87</v>
      </c>
      <c r="DS5" s="80" t="s">
        <v>82</v>
      </c>
      <c r="DT5" s="80" t="s">
        <v>83</v>
      </c>
      <c r="DU5" s="80" t="s">
        <v>84</v>
      </c>
      <c r="DV5" s="80" t="s">
        <v>1</v>
      </c>
      <c r="DW5" s="80" t="s">
        <v>85</v>
      </c>
      <c r="DX5" s="80" t="s">
        <v>86</v>
      </c>
      <c r="DY5" s="80" t="s">
        <v>88</v>
      </c>
      <c r="DZ5" s="80" t="s">
        <v>89</v>
      </c>
      <c r="EA5" s="80" t="s">
        <v>90</v>
      </c>
      <c r="EB5" s="80" t="s">
        <v>91</v>
      </c>
      <c r="EC5" s="80" t="s">
        <v>87</v>
      </c>
      <c r="ED5" s="80" t="s">
        <v>82</v>
      </c>
      <c r="EE5" s="80" t="s">
        <v>83</v>
      </c>
      <c r="EF5" s="80" t="s">
        <v>84</v>
      </c>
      <c r="EG5" s="80" t="s">
        <v>1</v>
      </c>
      <c r="EH5" s="80" t="s">
        <v>85</v>
      </c>
      <c r="EI5" s="80" t="s">
        <v>86</v>
      </c>
      <c r="EJ5" s="80" t="s">
        <v>88</v>
      </c>
      <c r="EK5" s="80" t="s">
        <v>89</v>
      </c>
      <c r="EL5" s="80" t="s">
        <v>90</v>
      </c>
      <c r="EM5" s="80" t="s">
        <v>91</v>
      </c>
      <c r="EN5" s="80" t="s">
        <v>87</v>
      </c>
    </row>
    <row r="6" spans="1:144" s="67" customFormat="1">
      <c r="A6" s="68" t="s">
        <v>92</v>
      </c>
      <c r="B6" s="73">
        <f t="shared" ref="B6:W6" si="1">B7</f>
        <v>2021</v>
      </c>
      <c r="C6" s="73">
        <f t="shared" si="1"/>
        <v>222151</v>
      </c>
      <c r="D6" s="73">
        <f t="shared" si="1"/>
        <v>46</v>
      </c>
      <c r="E6" s="73">
        <f t="shared" si="1"/>
        <v>1</v>
      </c>
      <c r="F6" s="73">
        <f t="shared" si="1"/>
        <v>0</v>
      </c>
      <c r="G6" s="73">
        <f t="shared" si="1"/>
        <v>5</v>
      </c>
      <c r="H6" s="73" t="str">
        <f t="shared" si="1"/>
        <v>静岡県　御殿場市</v>
      </c>
      <c r="I6" s="73" t="str">
        <f t="shared" si="1"/>
        <v>法適用</v>
      </c>
      <c r="J6" s="73" t="str">
        <f t="shared" si="1"/>
        <v>水道事業</v>
      </c>
      <c r="K6" s="73" t="str">
        <f t="shared" si="1"/>
        <v>簡易水道事業</v>
      </c>
      <c r="L6" s="73" t="str">
        <f t="shared" si="1"/>
        <v>C4</v>
      </c>
      <c r="M6" s="73" t="str">
        <f t="shared" si="1"/>
        <v>非設置</v>
      </c>
      <c r="N6" s="83" t="str">
        <f t="shared" si="1"/>
        <v>-</v>
      </c>
      <c r="O6" s="83">
        <f t="shared" si="1"/>
        <v>89.99</v>
      </c>
      <c r="P6" s="83">
        <f t="shared" si="1"/>
        <v>2.2599999999999998</v>
      </c>
      <c r="Q6" s="83">
        <f t="shared" si="1"/>
        <v>1620</v>
      </c>
      <c r="R6" s="83">
        <f t="shared" si="1"/>
        <v>86778</v>
      </c>
      <c r="S6" s="83">
        <f t="shared" si="1"/>
        <v>194.9</v>
      </c>
      <c r="T6" s="83">
        <f t="shared" si="1"/>
        <v>445.24</v>
      </c>
      <c r="U6" s="83">
        <f t="shared" si="1"/>
        <v>1942</v>
      </c>
      <c r="V6" s="83">
        <f t="shared" si="1"/>
        <v>1.6</v>
      </c>
      <c r="W6" s="83">
        <f t="shared" si="1"/>
        <v>1213.75</v>
      </c>
      <c r="X6" s="89" t="str">
        <f t="shared" ref="X6:AG6" si="2">IF(X7="",NA(),X7)</f>
        <v>-</v>
      </c>
      <c r="Y6" s="89" t="str">
        <f t="shared" si="2"/>
        <v>-</v>
      </c>
      <c r="Z6" s="89" t="str">
        <f t="shared" si="2"/>
        <v>-</v>
      </c>
      <c r="AA6" s="89">
        <f t="shared" si="2"/>
        <v>100.83</v>
      </c>
      <c r="AB6" s="89">
        <f t="shared" si="2"/>
        <v>100</v>
      </c>
      <c r="AC6" s="89" t="str">
        <f t="shared" si="2"/>
        <v>-</v>
      </c>
      <c r="AD6" s="89" t="str">
        <f t="shared" si="2"/>
        <v>-</v>
      </c>
      <c r="AE6" s="89" t="str">
        <f t="shared" si="2"/>
        <v>-</v>
      </c>
      <c r="AF6" s="89">
        <f t="shared" si="2"/>
        <v>97.61</v>
      </c>
      <c r="AG6" s="89">
        <f t="shared" si="2"/>
        <v>98.78</v>
      </c>
      <c r="AH6" s="83" t="str">
        <f>IF(AH7="","",IF(AH7="-","【-】","【"&amp;SUBSTITUTE(TEXT(AH7,"#,##0.00"),"-","△")&amp;"】"))</f>
        <v>【105.46】</v>
      </c>
      <c r="AI6" s="89" t="str">
        <f t="shared" ref="AI6:AR6" si="3">IF(AI7="",NA(),AI7)</f>
        <v>-</v>
      </c>
      <c r="AJ6" s="89" t="str">
        <f t="shared" si="3"/>
        <v>-</v>
      </c>
      <c r="AK6" s="89" t="str">
        <f t="shared" si="3"/>
        <v>-</v>
      </c>
      <c r="AL6" s="83">
        <f t="shared" si="3"/>
        <v>0</v>
      </c>
      <c r="AM6" s="83">
        <f t="shared" si="3"/>
        <v>0</v>
      </c>
      <c r="AN6" s="89" t="str">
        <f t="shared" si="3"/>
        <v>-</v>
      </c>
      <c r="AO6" s="89" t="str">
        <f t="shared" si="3"/>
        <v>-</v>
      </c>
      <c r="AP6" s="89" t="str">
        <f t="shared" si="3"/>
        <v>-</v>
      </c>
      <c r="AQ6" s="89">
        <f t="shared" si="3"/>
        <v>143.65</v>
      </c>
      <c r="AR6" s="89">
        <f t="shared" si="3"/>
        <v>155.82</v>
      </c>
      <c r="AS6" s="83" t="str">
        <f>IF(AS7="","",IF(AS7="-","【-】","【"&amp;SUBSTITUTE(TEXT(AS7,"#,##0.00"),"-","△")&amp;"】"))</f>
        <v>【28.96】</v>
      </c>
      <c r="AT6" s="89" t="str">
        <f t="shared" ref="AT6:BC6" si="4">IF(AT7="",NA(),AT7)</f>
        <v>-</v>
      </c>
      <c r="AU6" s="89" t="str">
        <f t="shared" si="4"/>
        <v>-</v>
      </c>
      <c r="AV6" s="89" t="str">
        <f t="shared" si="4"/>
        <v>-</v>
      </c>
      <c r="AW6" s="89">
        <f t="shared" si="4"/>
        <v>109.25</v>
      </c>
      <c r="AX6" s="89">
        <f t="shared" si="4"/>
        <v>106.97</v>
      </c>
      <c r="AY6" s="89" t="str">
        <f t="shared" si="4"/>
        <v>-</v>
      </c>
      <c r="AZ6" s="89" t="str">
        <f t="shared" si="4"/>
        <v>-</v>
      </c>
      <c r="BA6" s="89" t="str">
        <f t="shared" si="4"/>
        <v>-</v>
      </c>
      <c r="BB6" s="89">
        <f t="shared" si="4"/>
        <v>94.01</v>
      </c>
      <c r="BC6" s="89">
        <f t="shared" si="4"/>
        <v>111.08</v>
      </c>
      <c r="BD6" s="83" t="str">
        <f>IF(BD7="","",IF(BD7="-","【-】","【"&amp;SUBSTITUTE(TEXT(BD7,"#,##0.00"),"-","△")&amp;"】"))</f>
        <v>【185.62】</v>
      </c>
      <c r="BE6" s="89" t="str">
        <f t="shared" ref="BE6:BN6" si="5">IF(BE7="",NA(),BE7)</f>
        <v>-</v>
      </c>
      <c r="BF6" s="89" t="str">
        <f t="shared" si="5"/>
        <v>-</v>
      </c>
      <c r="BG6" s="89" t="str">
        <f t="shared" si="5"/>
        <v>-</v>
      </c>
      <c r="BH6" s="83">
        <f t="shared" si="5"/>
        <v>0</v>
      </c>
      <c r="BI6" s="83">
        <f t="shared" si="5"/>
        <v>0</v>
      </c>
      <c r="BJ6" s="89" t="str">
        <f t="shared" si="5"/>
        <v>-</v>
      </c>
      <c r="BK6" s="89" t="str">
        <f t="shared" si="5"/>
        <v>-</v>
      </c>
      <c r="BL6" s="89" t="str">
        <f t="shared" si="5"/>
        <v>-</v>
      </c>
      <c r="BM6" s="89">
        <f t="shared" si="5"/>
        <v>1421.84</v>
      </c>
      <c r="BN6" s="89">
        <f t="shared" si="5"/>
        <v>1596.62</v>
      </c>
      <c r="BO6" s="83" t="str">
        <f>IF(BO7="","",IF(BO7="-","【-】","【"&amp;SUBSTITUTE(TEXT(BO7,"#,##0.00"),"-","△")&amp;"】"))</f>
        <v>【1,125.39】</v>
      </c>
      <c r="BP6" s="89" t="str">
        <f t="shared" ref="BP6:BY6" si="6">IF(BP7="",NA(),BP7)</f>
        <v>-</v>
      </c>
      <c r="BQ6" s="89" t="str">
        <f t="shared" si="6"/>
        <v>-</v>
      </c>
      <c r="BR6" s="89" t="str">
        <f t="shared" si="6"/>
        <v>-</v>
      </c>
      <c r="BS6" s="89">
        <f t="shared" si="6"/>
        <v>40.270000000000003</v>
      </c>
      <c r="BT6" s="89">
        <f t="shared" si="6"/>
        <v>59.57</v>
      </c>
      <c r="BU6" s="89" t="str">
        <f t="shared" si="6"/>
        <v>-</v>
      </c>
      <c r="BV6" s="89" t="str">
        <f t="shared" si="6"/>
        <v>-</v>
      </c>
      <c r="BW6" s="89" t="str">
        <f t="shared" si="6"/>
        <v>-</v>
      </c>
      <c r="BX6" s="89">
        <f t="shared" si="6"/>
        <v>35.72</v>
      </c>
      <c r="BY6" s="89">
        <f t="shared" si="6"/>
        <v>33.659999999999997</v>
      </c>
      <c r="BZ6" s="83" t="str">
        <f>IF(BZ7="","",IF(BZ7="-","【-】","【"&amp;SUBSTITUTE(TEXT(BZ7,"#,##0.00"),"-","△")&amp;"】"))</f>
        <v>【60.84】</v>
      </c>
      <c r="CA6" s="89" t="str">
        <f t="shared" ref="CA6:CJ6" si="7">IF(CA7="",NA(),CA7)</f>
        <v>-</v>
      </c>
      <c r="CB6" s="89" t="str">
        <f t="shared" si="7"/>
        <v>-</v>
      </c>
      <c r="CC6" s="89" t="str">
        <f t="shared" si="7"/>
        <v>-</v>
      </c>
      <c r="CD6" s="89">
        <f t="shared" si="7"/>
        <v>198.84</v>
      </c>
      <c r="CE6" s="89">
        <f t="shared" si="7"/>
        <v>160.77000000000001</v>
      </c>
      <c r="CF6" s="89" t="str">
        <f t="shared" si="7"/>
        <v>-</v>
      </c>
      <c r="CG6" s="89" t="str">
        <f t="shared" si="7"/>
        <v>-</v>
      </c>
      <c r="CH6" s="89" t="str">
        <f t="shared" si="7"/>
        <v>-</v>
      </c>
      <c r="CI6" s="89">
        <f t="shared" si="7"/>
        <v>471.3</v>
      </c>
      <c r="CJ6" s="89">
        <f t="shared" si="7"/>
        <v>506.68</v>
      </c>
      <c r="CK6" s="83" t="str">
        <f>IF(CK7="","",IF(CK7="-","【-】","【"&amp;SUBSTITUTE(TEXT(CK7,"#,##0.00"),"-","△")&amp;"】"))</f>
        <v>【272.95】</v>
      </c>
      <c r="CL6" s="89" t="str">
        <f t="shared" ref="CL6:CU6" si="8">IF(CL7="",NA(),CL7)</f>
        <v>-</v>
      </c>
      <c r="CM6" s="89" t="str">
        <f t="shared" si="8"/>
        <v>-</v>
      </c>
      <c r="CN6" s="89" t="str">
        <f t="shared" si="8"/>
        <v>-</v>
      </c>
      <c r="CO6" s="89">
        <f t="shared" si="8"/>
        <v>57.78</v>
      </c>
      <c r="CP6" s="89">
        <f t="shared" si="8"/>
        <v>60.32</v>
      </c>
      <c r="CQ6" s="89" t="str">
        <f t="shared" si="8"/>
        <v>-</v>
      </c>
      <c r="CR6" s="89" t="str">
        <f t="shared" si="8"/>
        <v>-</v>
      </c>
      <c r="CS6" s="89" t="str">
        <f t="shared" si="8"/>
        <v>-</v>
      </c>
      <c r="CT6" s="89">
        <f t="shared" si="8"/>
        <v>51.52</v>
      </c>
      <c r="CU6" s="89">
        <f t="shared" si="8"/>
        <v>48.75</v>
      </c>
      <c r="CV6" s="83" t="str">
        <f>IF(CV7="","",IF(CV7="-","【-】","【"&amp;SUBSTITUTE(TEXT(CV7,"#,##0.00"),"-","△")&amp;"】"))</f>
        <v>【51.15】</v>
      </c>
      <c r="CW6" s="89" t="str">
        <f t="shared" ref="CW6:DF6" si="9">IF(CW7="",NA(),CW7)</f>
        <v>-</v>
      </c>
      <c r="CX6" s="89" t="str">
        <f t="shared" si="9"/>
        <v>-</v>
      </c>
      <c r="CY6" s="89" t="str">
        <f t="shared" si="9"/>
        <v>-</v>
      </c>
      <c r="CZ6" s="89">
        <f t="shared" si="9"/>
        <v>82.13</v>
      </c>
      <c r="DA6" s="89">
        <f t="shared" si="9"/>
        <v>77.09</v>
      </c>
      <c r="DB6" s="89" t="str">
        <f t="shared" si="9"/>
        <v>-</v>
      </c>
      <c r="DC6" s="89" t="str">
        <f t="shared" si="9"/>
        <v>-</v>
      </c>
      <c r="DD6" s="89" t="str">
        <f t="shared" si="9"/>
        <v>-</v>
      </c>
      <c r="DE6" s="89">
        <f t="shared" si="9"/>
        <v>61.29</v>
      </c>
      <c r="DF6" s="89">
        <f t="shared" si="9"/>
        <v>60.88</v>
      </c>
      <c r="DG6" s="83" t="str">
        <f>IF(DG7="","",IF(DG7="-","【-】","【"&amp;SUBSTITUTE(TEXT(DG7,"#,##0.00"),"-","△")&amp;"】"))</f>
        <v>【74.54】</v>
      </c>
      <c r="DH6" s="89" t="str">
        <f t="shared" ref="DH6:DQ6" si="10">IF(DH7="",NA(),DH7)</f>
        <v>-</v>
      </c>
      <c r="DI6" s="89" t="str">
        <f t="shared" si="10"/>
        <v>-</v>
      </c>
      <c r="DJ6" s="89" t="str">
        <f t="shared" si="10"/>
        <v>-</v>
      </c>
      <c r="DK6" s="89">
        <f t="shared" si="10"/>
        <v>5.84</v>
      </c>
      <c r="DL6" s="89">
        <f t="shared" si="10"/>
        <v>11.48</v>
      </c>
      <c r="DM6" s="89" t="str">
        <f t="shared" si="10"/>
        <v>-</v>
      </c>
      <c r="DN6" s="89" t="str">
        <f t="shared" si="10"/>
        <v>-</v>
      </c>
      <c r="DO6" s="89" t="str">
        <f t="shared" si="10"/>
        <v>-</v>
      </c>
      <c r="DP6" s="89">
        <f t="shared" si="10"/>
        <v>24.16</v>
      </c>
      <c r="DQ6" s="89">
        <f t="shared" si="10"/>
        <v>29.81</v>
      </c>
      <c r="DR6" s="83" t="str">
        <f>IF(DR7="","",IF(DR7="-","【-】","【"&amp;SUBSTITUTE(TEXT(DR7,"#,##0.00"),"-","△")&amp;"】"))</f>
        <v>【35.99】</v>
      </c>
      <c r="DS6" s="89" t="str">
        <f t="shared" ref="DS6:EB6" si="11">IF(DS7="",NA(),DS7)</f>
        <v>-</v>
      </c>
      <c r="DT6" s="89" t="str">
        <f t="shared" si="11"/>
        <v>-</v>
      </c>
      <c r="DU6" s="89" t="str">
        <f t="shared" si="11"/>
        <v>-</v>
      </c>
      <c r="DV6" s="89">
        <f t="shared" si="11"/>
        <v>28.43</v>
      </c>
      <c r="DW6" s="89">
        <f t="shared" si="11"/>
        <v>26.61</v>
      </c>
      <c r="DX6" s="89" t="str">
        <f t="shared" si="11"/>
        <v>-</v>
      </c>
      <c r="DY6" s="89" t="str">
        <f t="shared" si="11"/>
        <v>-</v>
      </c>
      <c r="DZ6" s="89" t="str">
        <f t="shared" si="11"/>
        <v>-</v>
      </c>
      <c r="EA6" s="89">
        <f t="shared" si="11"/>
        <v>18.829999999999998</v>
      </c>
      <c r="EB6" s="89">
        <f t="shared" si="11"/>
        <v>18.05</v>
      </c>
      <c r="EC6" s="83" t="str">
        <f>IF(EC7="","",IF(EC7="-","【-】","【"&amp;SUBSTITUTE(TEXT(EC7,"#,##0.00"),"-","△")&amp;"】"))</f>
        <v>【17.28】</v>
      </c>
      <c r="ED6" s="89" t="str">
        <f t="shared" ref="ED6:EM6" si="12">IF(ED7="",NA(),ED7)</f>
        <v>-</v>
      </c>
      <c r="EE6" s="89" t="str">
        <f t="shared" si="12"/>
        <v>-</v>
      </c>
      <c r="EF6" s="89" t="str">
        <f t="shared" si="12"/>
        <v>-</v>
      </c>
      <c r="EG6" s="83">
        <f t="shared" si="12"/>
        <v>0</v>
      </c>
      <c r="EH6" s="89">
        <f t="shared" si="12"/>
        <v>0.66</v>
      </c>
      <c r="EI6" s="89" t="str">
        <f t="shared" si="12"/>
        <v>-</v>
      </c>
      <c r="EJ6" s="89" t="str">
        <f t="shared" si="12"/>
        <v>-</v>
      </c>
      <c r="EK6" s="89" t="str">
        <f t="shared" si="12"/>
        <v>-</v>
      </c>
      <c r="EL6" s="89">
        <f t="shared" si="12"/>
        <v>0.96</v>
      </c>
      <c r="EM6" s="89">
        <f t="shared" si="12"/>
        <v>0.37</v>
      </c>
      <c r="EN6" s="83" t="str">
        <f>IF(EN7="","",IF(EN7="-","【-】","【"&amp;SUBSTITUTE(TEXT(EN7,"#,##0.00"),"-","△")&amp;"】"))</f>
        <v>【0.32】</v>
      </c>
    </row>
    <row r="7" spans="1:144" s="67" customFormat="1">
      <c r="A7" s="68"/>
      <c r="B7" s="74">
        <v>2021</v>
      </c>
      <c r="C7" s="74">
        <v>222151</v>
      </c>
      <c r="D7" s="74">
        <v>46</v>
      </c>
      <c r="E7" s="74">
        <v>1</v>
      </c>
      <c r="F7" s="74">
        <v>0</v>
      </c>
      <c r="G7" s="74">
        <v>5</v>
      </c>
      <c r="H7" s="74" t="s">
        <v>93</v>
      </c>
      <c r="I7" s="74" t="s">
        <v>94</v>
      </c>
      <c r="J7" s="74" t="s">
        <v>95</v>
      </c>
      <c r="K7" s="74" t="s">
        <v>96</v>
      </c>
      <c r="L7" s="74" t="s">
        <v>97</v>
      </c>
      <c r="M7" s="74" t="s">
        <v>16</v>
      </c>
      <c r="N7" s="84" t="s">
        <v>98</v>
      </c>
      <c r="O7" s="84">
        <v>89.99</v>
      </c>
      <c r="P7" s="84">
        <v>2.2599999999999998</v>
      </c>
      <c r="Q7" s="84">
        <v>1620</v>
      </c>
      <c r="R7" s="84">
        <v>86778</v>
      </c>
      <c r="S7" s="84">
        <v>194.9</v>
      </c>
      <c r="T7" s="84">
        <v>445.24</v>
      </c>
      <c r="U7" s="84">
        <v>1942</v>
      </c>
      <c r="V7" s="84">
        <v>1.6</v>
      </c>
      <c r="W7" s="84">
        <v>1213.75</v>
      </c>
      <c r="X7" s="84" t="s">
        <v>98</v>
      </c>
      <c r="Y7" s="84" t="s">
        <v>98</v>
      </c>
      <c r="Z7" s="84" t="s">
        <v>98</v>
      </c>
      <c r="AA7" s="84">
        <v>100.83</v>
      </c>
      <c r="AB7" s="84">
        <v>100</v>
      </c>
      <c r="AC7" s="84" t="s">
        <v>98</v>
      </c>
      <c r="AD7" s="84" t="s">
        <v>98</v>
      </c>
      <c r="AE7" s="84" t="s">
        <v>98</v>
      </c>
      <c r="AF7" s="84">
        <v>97.61</v>
      </c>
      <c r="AG7" s="84">
        <v>98.78</v>
      </c>
      <c r="AH7" s="84">
        <v>105.46</v>
      </c>
      <c r="AI7" s="84" t="s">
        <v>98</v>
      </c>
      <c r="AJ7" s="84" t="s">
        <v>98</v>
      </c>
      <c r="AK7" s="84" t="s">
        <v>98</v>
      </c>
      <c r="AL7" s="84">
        <v>0</v>
      </c>
      <c r="AM7" s="84">
        <v>0</v>
      </c>
      <c r="AN7" s="84" t="s">
        <v>98</v>
      </c>
      <c r="AO7" s="84" t="s">
        <v>98</v>
      </c>
      <c r="AP7" s="84" t="s">
        <v>98</v>
      </c>
      <c r="AQ7" s="84">
        <v>143.65</v>
      </c>
      <c r="AR7" s="84">
        <v>155.82</v>
      </c>
      <c r="AS7" s="84">
        <v>28.96</v>
      </c>
      <c r="AT7" s="84" t="s">
        <v>98</v>
      </c>
      <c r="AU7" s="84" t="s">
        <v>98</v>
      </c>
      <c r="AV7" s="84" t="s">
        <v>98</v>
      </c>
      <c r="AW7" s="84">
        <v>109.25</v>
      </c>
      <c r="AX7" s="84">
        <v>106.97</v>
      </c>
      <c r="AY7" s="84" t="s">
        <v>98</v>
      </c>
      <c r="AZ7" s="84" t="s">
        <v>98</v>
      </c>
      <c r="BA7" s="84" t="s">
        <v>98</v>
      </c>
      <c r="BB7" s="84">
        <v>94.01</v>
      </c>
      <c r="BC7" s="84">
        <v>111.08</v>
      </c>
      <c r="BD7" s="84">
        <v>185.62</v>
      </c>
      <c r="BE7" s="84" t="s">
        <v>98</v>
      </c>
      <c r="BF7" s="84" t="s">
        <v>98</v>
      </c>
      <c r="BG7" s="84" t="s">
        <v>98</v>
      </c>
      <c r="BH7" s="84">
        <v>0</v>
      </c>
      <c r="BI7" s="84">
        <v>0</v>
      </c>
      <c r="BJ7" s="84" t="s">
        <v>98</v>
      </c>
      <c r="BK7" s="84" t="s">
        <v>98</v>
      </c>
      <c r="BL7" s="84" t="s">
        <v>98</v>
      </c>
      <c r="BM7" s="84">
        <v>1421.84</v>
      </c>
      <c r="BN7" s="84">
        <v>1596.62</v>
      </c>
      <c r="BO7" s="84">
        <v>1125.3900000000001</v>
      </c>
      <c r="BP7" s="84" t="s">
        <v>98</v>
      </c>
      <c r="BQ7" s="84" t="s">
        <v>98</v>
      </c>
      <c r="BR7" s="84" t="s">
        <v>98</v>
      </c>
      <c r="BS7" s="84">
        <v>40.270000000000003</v>
      </c>
      <c r="BT7" s="84">
        <v>59.57</v>
      </c>
      <c r="BU7" s="84" t="s">
        <v>98</v>
      </c>
      <c r="BV7" s="84" t="s">
        <v>98</v>
      </c>
      <c r="BW7" s="84" t="s">
        <v>98</v>
      </c>
      <c r="BX7" s="84">
        <v>35.72</v>
      </c>
      <c r="BY7" s="84">
        <v>33.659999999999997</v>
      </c>
      <c r="BZ7" s="84">
        <v>60.84</v>
      </c>
      <c r="CA7" s="84" t="s">
        <v>98</v>
      </c>
      <c r="CB7" s="84" t="s">
        <v>98</v>
      </c>
      <c r="CC7" s="84" t="s">
        <v>98</v>
      </c>
      <c r="CD7" s="84">
        <v>198.84</v>
      </c>
      <c r="CE7" s="84">
        <v>160.77000000000001</v>
      </c>
      <c r="CF7" s="84" t="s">
        <v>98</v>
      </c>
      <c r="CG7" s="84" t="s">
        <v>98</v>
      </c>
      <c r="CH7" s="84" t="s">
        <v>98</v>
      </c>
      <c r="CI7" s="84">
        <v>471.3</v>
      </c>
      <c r="CJ7" s="84">
        <v>506.68</v>
      </c>
      <c r="CK7" s="84">
        <v>272.95</v>
      </c>
      <c r="CL7" s="84" t="s">
        <v>98</v>
      </c>
      <c r="CM7" s="84" t="s">
        <v>98</v>
      </c>
      <c r="CN7" s="84" t="s">
        <v>98</v>
      </c>
      <c r="CO7" s="84">
        <v>57.78</v>
      </c>
      <c r="CP7" s="84">
        <v>60.32</v>
      </c>
      <c r="CQ7" s="84" t="s">
        <v>98</v>
      </c>
      <c r="CR7" s="84" t="s">
        <v>98</v>
      </c>
      <c r="CS7" s="84" t="s">
        <v>98</v>
      </c>
      <c r="CT7" s="84">
        <v>51.52</v>
      </c>
      <c r="CU7" s="84">
        <v>48.75</v>
      </c>
      <c r="CV7" s="84">
        <v>51.15</v>
      </c>
      <c r="CW7" s="84" t="s">
        <v>98</v>
      </c>
      <c r="CX7" s="84" t="s">
        <v>98</v>
      </c>
      <c r="CY7" s="84" t="s">
        <v>98</v>
      </c>
      <c r="CZ7" s="84">
        <v>82.13</v>
      </c>
      <c r="DA7" s="84">
        <v>77.09</v>
      </c>
      <c r="DB7" s="84" t="s">
        <v>98</v>
      </c>
      <c r="DC7" s="84" t="s">
        <v>98</v>
      </c>
      <c r="DD7" s="84" t="s">
        <v>98</v>
      </c>
      <c r="DE7" s="84">
        <v>61.29</v>
      </c>
      <c r="DF7" s="84">
        <v>60.88</v>
      </c>
      <c r="DG7" s="84">
        <v>74.540000000000006</v>
      </c>
      <c r="DH7" s="84" t="s">
        <v>98</v>
      </c>
      <c r="DI7" s="84" t="s">
        <v>98</v>
      </c>
      <c r="DJ7" s="84" t="s">
        <v>98</v>
      </c>
      <c r="DK7" s="84">
        <v>5.84</v>
      </c>
      <c r="DL7" s="84">
        <v>11.48</v>
      </c>
      <c r="DM7" s="84" t="s">
        <v>98</v>
      </c>
      <c r="DN7" s="84" t="s">
        <v>98</v>
      </c>
      <c r="DO7" s="84" t="s">
        <v>98</v>
      </c>
      <c r="DP7" s="84">
        <v>24.16</v>
      </c>
      <c r="DQ7" s="84">
        <v>29.81</v>
      </c>
      <c r="DR7" s="84">
        <v>35.99</v>
      </c>
      <c r="DS7" s="84" t="s">
        <v>98</v>
      </c>
      <c r="DT7" s="84" t="s">
        <v>98</v>
      </c>
      <c r="DU7" s="84" t="s">
        <v>98</v>
      </c>
      <c r="DV7" s="84">
        <v>28.43</v>
      </c>
      <c r="DW7" s="84">
        <v>26.61</v>
      </c>
      <c r="DX7" s="84" t="s">
        <v>98</v>
      </c>
      <c r="DY7" s="84" t="s">
        <v>98</v>
      </c>
      <c r="DZ7" s="84" t="s">
        <v>98</v>
      </c>
      <c r="EA7" s="84">
        <v>18.829999999999998</v>
      </c>
      <c r="EB7" s="84">
        <v>18.05</v>
      </c>
      <c r="EC7" s="84">
        <v>17.28</v>
      </c>
      <c r="ED7" s="84" t="s">
        <v>98</v>
      </c>
      <c r="EE7" s="84" t="s">
        <v>98</v>
      </c>
      <c r="EF7" s="84" t="s">
        <v>98</v>
      </c>
      <c r="EG7" s="84">
        <v>0</v>
      </c>
      <c r="EH7" s="84">
        <v>0.66</v>
      </c>
      <c r="EI7" s="84" t="s">
        <v>98</v>
      </c>
      <c r="EJ7" s="84" t="s">
        <v>98</v>
      </c>
      <c r="EK7" s="84" t="s">
        <v>98</v>
      </c>
      <c r="EL7" s="84">
        <v>0.96</v>
      </c>
      <c r="EM7" s="84">
        <v>0.37</v>
      </c>
      <c r="EN7" s="84">
        <v>0.32</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2023-02-16T23:41:14Z</cp:lastPrinted>
  <dcterms:created xsi:type="dcterms:W3CDTF">2022-12-01T00:59:40Z</dcterms:created>
  <dcterms:modified xsi:type="dcterms:W3CDTF">2023-02-21T23:01:14Z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2023-02-21T23:01:14Z</vt:filetime>
  </property>
</Properties>
</file>