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R6r+tDEFqAOLKH4ZUvzpCCP1DgHMtlHz56CRVqOWYk85SAcYMBDYBEzQo0en8uXVsC8aeGm8q6IENmwON09gA==" workbookSaltValue="WXhlV3K8itsWy0bJCVEhrA=="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<sst xmlns="http://schemas.openxmlformats.org/spreadsheetml/2006/main" xmlns:r="http://schemas.openxmlformats.org/officeDocument/2006/relationships" count="115" uniqueCount="115">
  <si>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</si>
  <si>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</si>
  <si>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</si>
  <si>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</si>
  <si>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</si>
  <si>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</si>
  <si>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</si>
  <si>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</si>
  <si>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</si>
  <si>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</si>
  <si>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</si>
  <si>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</si>
  <si>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</si>
  <si>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</si>
  <si>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</si>
  <si>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</si>
  <si>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</si>
  <si>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</si>
  <si>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</si>
  <si>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</si>
  <si>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</si>
  <si>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</si>
  <si>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</si>
  <si>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</si>
  <si>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</si>
  <si>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</si>
  <si>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</si>
  <si>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</si>
  <si>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</si>
  <si>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</si>
  <si>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</si>
  <si>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</si>
  <si>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</si>
  <si>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</si>
  <si>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</si>
  <si>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</si>
  <si>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</si>
  <si>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</si>
  <si>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</si>
  <si>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</si>
  <si>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</si>
  <si>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</si>
  <si>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</si>
  <si>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</si>
  <si>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</si>
  <si>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</si>
  <si>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</si>
  <si>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</si>
  <si>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</si>
  <si>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</si>
  <si>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</si>
  <si>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</si>
  <si>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</si>
  <si>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</si>
  <si>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</si>
  <si>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</si>
  <si>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</si>
  <si>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</si>
  <si>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</si>
  <si>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</si>
  <si>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</si>
  <si>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</si>
  <si>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</si>
  <si>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</si>
  <si>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</si>
  <si>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</si>
  <si>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</si>
  <si>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</si>
  <si>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</si>
  <si>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</si>
  <si>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</si>
  <si>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</si>
  <si>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</si>
  <si>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</si>
  <si>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</si>
  <si>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</si>
  <si>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</si>
  <si>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</si>
  <si>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</si>
  <si>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</si>
  <si>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</si>
  <si>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</si>
  <si>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</si>
  <si>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</si>
  <si>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</si>
  <si>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</si>
  <si>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</si>
  <si>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</si>
  <si>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</si>
  <si>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</si>
  <si>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</si>
  <si>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</si>
  <si>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</si>
  <si>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　当市の農業集落排水事業は、令和２年４月１日から地方公営企業法適用により、公営企業会計に移行したため、令和元年度以前のデータはない。
①経常収支比率は、100％以上となっており、収支の均衡は保たれている。
②累積欠損金比率は、0％となっているが、施設管渠の老朽化に伴う維持管理費は増加が見込まれるため、効率的な修繕と使用料の適正化が課題となる。
③流動比率は、類似団体平均値を上回っている。企業債償還金の減少などにより、前年度に比べ上昇したものの、100％を下回っており、使用料の適正化が課題である。企業債償還金は、自己資金だけではなく、一般会計からの繰入金により賄うこととしている。
④企業債残高対事業規模比率は、事業整備はすでに完了しており新たな借り入れは予定していないため、今後同水準で推移していくと考える。
⑤経費回収率は、使用料で回収すべき経費を賄えていない。資産減耗費の増加などにより、前年度に比べ汚水処理費が増加した。不足分は一般会計からの繰入金を充てており、経費削減と適正な使用料の検討が課題である。
⑥汚水処理原価は、類似団体平均値を上回っており、今後も老朽化した施設の維持管理に多額の費用が見込まれ、注視が必要となる。上記⑤のとおり経費削減と適正な使用料の検討が課題である。
⑧水洗化率は、類似団体平均値とほぼ同水準ではあるが、接続促進活動を継続し、水質保全や使用料収入増を図っていく。</t>
    <rPh sb="1" eb="3">
      <t>トウシ</t>
    </rPh>
    <rPh sb="4" eb="6">
      <t>ノウギョウ</t>
    </rPh>
    <rPh sb="6" eb="8">
      <t>シュウラク</t>
    </rPh>
    <rPh sb="8" eb="10">
      <t>ハイスイ</t>
    </rPh>
    <rPh sb="10" eb="12">
      <t>ジギョウ</t>
    </rPh>
    <rPh sb="14" eb="15">
      <t>レイ</t>
    </rPh>
    <rPh sb="15" eb="16">
      <t>ワ</t>
    </rPh>
    <rPh sb="17" eb="18">
      <t>ネン</t>
    </rPh>
    <rPh sb="19" eb="20">
      <t>ガツ</t>
    </rPh>
    <rPh sb="21" eb="22">
      <t>ニチ</t>
    </rPh>
    <rPh sb="24" eb="26">
      <t>チホウ</t>
    </rPh>
    <rPh sb="26" eb="28">
      <t>コウエイ</t>
    </rPh>
    <rPh sb="28" eb="30">
      <t>キギョウ</t>
    </rPh>
    <rPh sb="30" eb="31">
      <t>ホウ</t>
    </rPh>
    <rPh sb="31" eb="33">
      <t>テキヨウ</t>
    </rPh>
    <rPh sb="37" eb="39">
      <t>コウエイ</t>
    </rPh>
    <rPh sb="39" eb="41">
      <t>キギョウ</t>
    </rPh>
    <rPh sb="41" eb="43">
      <t>カイケイ</t>
    </rPh>
    <rPh sb="44" eb="46">
      <t>イコウ</t>
    </rPh>
    <rPh sb="51" eb="52">
      <t>レイ</t>
    </rPh>
    <rPh sb="52" eb="53">
      <t>ワ</t>
    </rPh>
    <rPh sb="53" eb="55">
      <t>ガンネン</t>
    </rPh>
    <rPh sb="55" eb="56">
      <t>ド</t>
    </rPh>
    <rPh sb="56" eb="58">
      <t>イゼン</t>
    </rPh>
    <rPh sb="68" eb="70">
      <t>ケイジョウ</t>
    </rPh>
    <rPh sb="70" eb="72">
      <t>シュウシ</t>
    </rPh>
    <rPh sb="72" eb="74">
      <t>ヒリツ</t>
    </rPh>
    <rPh sb="80" eb="82">
      <t>イジョウ</t>
    </rPh>
    <rPh sb="89" eb="91">
      <t>シュウシ</t>
    </rPh>
    <rPh sb="92" eb="94">
      <t>キンコウ</t>
    </rPh>
    <rPh sb="95" eb="96">
      <t>タモ</t>
    </rPh>
    <rPh sb="104" eb="106">
      <t>ルイセキ</t>
    </rPh>
    <rPh sb="106" eb="109">
      <t>ケッソンキン</t>
    </rPh>
    <rPh sb="109" eb="111">
      <t>ヒリツ</t>
    </rPh>
    <rPh sb="174" eb="176">
      <t>リュウドウ</t>
    </rPh>
    <rPh sb="176" eb="178">
      <t>ヒリツ</t>
    </rPh>
    <rPh sb="180" eb="182">
      <t>ルイジ</t>
    </rPh>
    <rPh sb="182" eb="184">
      <t>ダンタイ</t>
    </rPh>
    <rPh sb="184" eb="187">
      <t>ヘイキンチ</t>
    </rPh>
    <rPh sb="188" eb="190">
      <t>ウワマワ</t>
    </rPh>
    <rPh sb="195" eb="197">
      <t>キギョウ</t>
    </rPh>
    <rPh sb="197" eb="198">
      <t>サイ</t>
    </rPh>
    <rPh sb="198" eb="201">
      <t>ショウカンキン</t>
    </rPh>
    <rPh sb="202" eb="204">
      <t>ゲンショウ</t>
    </rPh>
    <rPh sb="210" eb="213">
      <t>ゼンネンド</t>
    </rPh>
    <rPh sb="214" eb="215">
      <t>クラ</t>
    </rPh>
    <rPh sb="216" eb="218">
      <t>ジョウショウ</t>
    </rPh>
    <rPh sb="229" eb="231">
      <t>シタマワ</t>
    </rPh>
    <rPh sb="236" eb="239">
      <t>シヨウリョウ</t>
    </rPh>
    <rPh sb="240" eb="243">
      <t>テキセイカ</t>
    </rPh>
    <rPh sb="244" eb="246">
      <t>カダイ</t>
    </rPh>
    <rPh sb="250" eb="252">
      <t>キギョウ</t>
    </rPh>
    <rPh sb="252" eb="253">
      <t>サイ</t>
    </rPh>
    <rPh sb="253" eb="256">
      <t>ショウカンキン</t>
    </rPh>
    <rPh sb="258" eb="260">
      <t>ジコ</t>
    </rPh>
    <rPh sb="260" eb="262">
      <t>シキン</t>
    </rPh>
    <rPh sb="282" eb="283">
      <t>マカナ</t>
    </rPh>
    <rPh sb="294" eb="296">
      <t>キギョウ</t>
    </rPh>
    <rPh sb="296" eb="297">
      <t>サイ</t>
    </rPh>
    <rPh sb="297" eb="299">
      <t>ザンダカ</t>
    </rPh>
    <rPh sb="299" eb="300">
      <t>タイ</t>
    </rPh>
    <rPh sb="300" eb="302">
      <t>ジギョウ</t>
    </rPh>
    <rPh sb="302" eb="304">
      <t>キボ</t>
    </rPh>
    <rPh sb="304" eb="306">
      <t>ヒリツ</t>
    </rPh>
    <rPh sb="308" eb="310">
      <t>ジギョウ</t>
    </rPh>
    <rPh sb="310" eb="312">
      <t>セイビ</t>
    </rPh>
    <rPh sb="316" eb="318">
      <t>カンリョウ</t>
    </rPh>
    <rPh sb="322" eb="323">
      <t>アラ</t>
    </rPh>
    <rPh sb="325" eb="326">
      <t>カ</t>
    </rPh>
    <rPh sb="327" eb="328">
      <t>イ</t>
    </rPh>
    <rPh sb="330" eb="332">
      <t>ヨテイ</t>
    </rPh>
    <rPh sb="340" eb="342">
      <t>コンゴ</t>
    </rPh>
    <rPh sb="342" eb="345">
      <t>ドウスイジュン</t>
    </rPh>
    <rPh sb="346" eb="348">
      <t>スイイ</t>
    </rPh>
    <rPh sb="353" eb="354">
      <t>カンガ</t>
    </rPh>
    <rPh sb="359" eb="361">
      <t>ケイヒ</t>
    </rPh>
    <rPh sb="361" eb="363">
      <t>カイシュウ</t>
    </rPh>
    <rPh sb="363" eb="364">
      <t>リツ</t>
    </rPh>
    <rPh sb="366" eb="369">
      <t>シヨウリョウ</t>
    </rPh>
    <rPh sb="370" eb="372">
      <t>カイシュウ</t>
    </rPh>
    <rPh sb="375" eb="377">
      <t>ケイヒ</t>
    </rPh>
    <rPh sb="378" eb="379">
      <t>マカナ</t>
    </rPh>
    <rPh sb="385" eb="387">
      <t>シサン</t>
    </rPh>
    <rPh sb="387" eb="389">
      <t>ゲンモウ</t>
    </rPh>
    <rPh sb="389" eb="390">
      <t>ヒ</t>
    </rPh>
    <rPh sb="391" eb="393">
      <t>ゾウカ</t>
    </rPh>
    <rPh sb="399" eb="402">
      <t>ゼンネンド</t>
    </rPh>
    <rPh sb="403" eb="404">
      <t>クラ</t>
    </rPh>
    <rPh sb="405" eb="407">
      <t>オスイ</t>
    </rPh>
    <rPh sb="407" eb="409">
      <t>ショリ</t>
    </rPh>
    <rPh sb="409" eb="410">
      <t>ヒ</t>
    </rPh>
    <rPh sb="411" eb="413">
      <t>ゾウカ</t>
    </rPh>
    <rPh sb="416" eb="419">
      <t>フソクブン</t>
    </rPh>
    <rPh sb="420" eb="422">
      <t>イッパン</t>
    </rPh>
    <rPh sb="422" eb="424">
      <t>カイケイ</t>
    </rPh>
    <rPh sb="427" eb="429">
      <t>クリイレ</t>
    </rPh>
    <rPh sb="429" eb="430">
      <t>キン</t>
    </rPh>
    <rPh sb="431" eb="432">
      <t>ア</t>
    </rPh>
    <rPh sb="437" eb="439">
      <t>ケイヒ</t>
    </rPh>
    <rPh sb="439" eb="441">
      <t>サクゲン</t>
    </rPh>
    <rPh sb="442" eb="444">
      <t>テキセイ</t>
    </rPh>
    <rPh sb="445" eb="448">
      <t>シヨウリョウ</t>
    </rPh>
    <rPh sb="449" eb="451">
      <t>ケントウ</t>
    </rPh>
    <rPh sb="452" eb="454">
      <t>カダイ</t>
    </rPh>
    <rPh sb="460" eb="462">
      <t>オスイ</t>
    </rPh>
    <rPh sb="462" eb="464">
      <t>ショリ</t>
    </rPh>
    <rPh sb="464" eb="466">
      <t>ゲンカ</t>
    </rPh>
    <rPh sb="468" eb="470">
      <t>ルイジ</t>
    </rPh>
    <rPh sb="470" eb="472">
      <t>ダンタイ</t>
    </rPh>
    <rPh sb="472" eb="475">
      <t>ヘイキンチ</t>
    </rPh>
    <rPh sb="483" eb="485">
      <t>コンゴ</t>
    </rPh>
    <rPh sb="486" eb="489">
      <t>ロウキュウカ</t>
    </rPh>
    <rPh sb="491" eb="493">
      <t>シセツ</t>
    </rPh>
    <rPh sb="494" eb="496">
      <t>イジ</t>
    </rPh>
    <rPh sb="496" eb="498">
      <t>カンリ</t>
    </rPh>
    <rPh sb="499" eb="501">
      <t>タガク</t>
    </rPh>
    <rPh sb="502" eb="504">
      <t>ヒヨウ</t>
    </rPh>
    <rPh sb="505" eb="507">
      <t>ミコ</t>
    </rPh>
    <rPh sb="510" eb="512">
      <t>チュウシ</t>
    </rPh>
    <rPh sb="513" eb="515">
      <t>ヒツヨウ</t>
    </rPh>
    <rPh sb="519" eb="521">
      <t>ジョウキ</t>
    </rPh>
    <rPh sb="526" eb="528">
      <t>ケイヒ</t>
    </rPh>
    <rPh sb="528" eb="530">
      <t>サクゲン</t>
    </rPh>
    <rPh sb="531" eb="533">
      <t>テキセイ</t>
    </rPh>
    <rPh sb="534" eb="537">
      <t>シヨウリョウ</t>
    </rPh>
    <rPh sb="538" eb="540">
      <t>ケントウ</t>
    </rPh>
    <rPh sb="541" eb="543">
      <t>カダイ</t>
    </rPh>
    <rPh sb="549" eb="552">
      <t>スイセンカ</t>
    </rPh>
    <rPh sb="552" eb="553">
      <t>リツ</t>
    </rPh>
    <rPh sb="555" eb="557">
      <t>ルイジ</t>
    </rPh>
    <rPh sb="557" eb="559">
      <t>ダンタイ</t>
    </rPh>
    <rPh sb="559" eb="562">
      <t>ヘイキンチ</t>
    </rPh>
    <rPh sb="565" eb="568">
      <t>ドウスイジュン</t>
    </rPh>
    <rPh sb="574" eb="576">
      <t>セツゾク</t>
    </rPh>
    <rPh sb="576" eb="578">
      <t>ソクシン</t>
    </rPh>
    <rPh sb="578" eb="580">
      <t>カツドウ</t>
    </rPh>
    <rPh sb="581" eb="583">
      <t>ケイゾク</t>
    </rPh>
    <rPh sb="585" eb="586">
      <t>スイ</t>
    </rPh>
    <rPh sb="586" eb="587">
      <t>シチ</t>
    </rPh>
    <rPh sb="587" eb="589">
      <t>ホゼン</t>
    </rPh>
    <rPh sb="590" eb="593">
      <t>シヨウリョウ</t>
    </rPh>
    <rPh sb="593" eb="596">
      <t>シュウニュウゾウ</t>
    </rPh>
    <rPh sb="597" eb="598">
      <t>ハカ</t>
    </rPh>
    <phoneticPr fontId="1"/>
  </si>
  <si>
    <t>類似団体平均(N)</t>
  </si>
  <si>
    <t>参照用</t>
    <rPh sb="0" eb="3">
      <t>サンショウヨウ</t>
    </rPh>
    <phoneticPr fontId="1"/>
  </si>
  <si>
    <t>静岡県　藤枝市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</si>
  <si>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</si>
  <si>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</si>
  <si>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</si>
  <si>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</si>
  <si>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</si>
  <si>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</si>
  <si>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</si>
  <si>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</si>
  <si>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</si>
  <si>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</si>
  <si>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</si>
  <si>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</si>
  <si>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</si>
  <si>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</si>
  <si>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</si>
  <si>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</si>
  <si>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市の農業集落排水事業は全４施設の施設整備が平成21年度に完了した。課題として未接続世帯に対しての接続促進があるが、維持管理の段階にも入っている。最も古い施設は、供用開始30年を超えることから、今後は施設の老朽化に伴う機能低下に備え、長寿命化を考慮した計画的な修繕を実施していく必要がある。それに加え、人口減少や節水意識の定着、節水機器の普及により、使用料金の大幅な増加は見込めず、さらに経営状況は厳しくなると考えられるが、限られた予算を有効に活用しながら、市民に安全で快適な下水道サービスを持続的・安定的に提供していくため効率的な事業運営に努めていく。</t>
    <rPh sb="1" eb="3">
      <t>トウシ</t>
    </rPh>
    <rPh sb="4" eb="6">
      <t>ノウギョウ</t>
    </rPh>
    <rPh sb="6" eb="8">
      <t>シュウラク</t>
    </rPh>
    <rPh sb="8" eb="10">
      <t>ハイスイ</t>
    </rPh>
    <rPh sb="10" eb="12">
      <t>ジギョウ</t>
    </rPh>
    <rPh sb="13" eb="14">
      <t>ゼン</t>
    </rPh>
    <rPh sb="15" eb="17">
      <t>シセツ</t>
    </rPh>
    <rPh sb="18" eb="20">
      <t>シセツ</t>
    </rPh>
    <rPh sb="20" eb="22">
      <t>セイビ</t>
    </rPh>
    <rPh sb="23" eb="25">
      <t>ヘイセイ</t>
    </rPh>
    <rPh sb="27" eb="29">
      <t>ネンド</t>
    </rPh>
    <rPh sb="30" eb="32">
      <t>カンリョウ</t>
    </rPh>
    <rPh sb="35" eb="37">
      <t>カダイ</t>
    </rPh>
    <rPh sb="40" eb="41">
      <t>ミ</t>
    </rPh>
    <rPh sb="41" eb="43">
      <t>セツゾク</t>
    </rPh>
    <rPh sb="43" eb="45">
      <t>セタイ</t>
    </rPh>
    <rPh sb="46" eb="47">
      <t>タイ</t>
    </rPh>
    <rPh sb="50" eb="52">
      <t>セツゾク</t>
    </rPh>
    <rPh sb="52" eb="54">
      <t>ソクシン</t>
    </rPh>
    <rPh sb="59" eb="61">
      <t>イジ</t>
    </rPh>
    <rPh sb="61" eb="63">
      <t>カンリ</t>
    </rPh>
    <rPh sb="64" eb="66">
      <t>ダンカイ</t>
    </rPh>
    <rPh sb="68" eb="69">
      <t>ハイ</t>
    </rPh>
    <rPh sb="74" eb="75">
      <t>モット</t>
    </rPh>
    <rPh sb="76" eb="77">
      <t>フル</t>
    </rPh>
    <rPh sb="78" eb="80">
      <t>シセツ</t>
    </rPh>
    <rPh sb="82" eb="84">
      <t>キョウヨウ</t>
    </rPh>
    <rPh sb="84" eb="86">
      <t>カイシ</t>
    </rPh>
    <rPh sb="88" eb="89">
      <t>ネン</t>
    </rPh>
    <rPh sb="90" eb="91">
      <t>コ</t>
    </rPh>
    <rPh sb="98" eb="100">
      <t>コンゴ</t>
    </rPh>
    <rPh sb="101" eb="103">
      <t>シセツ</t>
    </rPh>
    <rPh sb="104" eb="107">
      <t>ロウキュウカ</t>
    </rPh>
    <rPh sb="108" eb="109">
      <t>トモナ</t>
    </rPh>
    <rPh sb="110" eb="112">
      <t>キノウ</t>
    </rPh>
    <rPh sb="112" eb="114">
      <t>テイカ</t>
    </rPh>
    <rPh sb="115" eb="116">
      <t>ソナ</t>
    </rPh>
    <rPh sb="118" eb="119">
      <t>チョウ</t>
    </rPh>
    <rPh sb="119" eb="122">
      <t>ジュミョウカ</t>
    </rPh>
    <rPh sb="123" eb="125">
      <t>コウリョ</t>
    </rPh>
    <rPh sb="127" eb="129">
      <t>ケイカク</t>
    </rPh>
    <rPh sb="129" eb="130">
      <t>テキ</t>
    </rPh>
    <rPh sb="131" eb="133">
      <t>シュウゼン</t>
    </rPh>
    <rPh sb="134" eb="136">
      <t>ジッシ</t>
    </rPh>
    <rPh sb="140" eb="142">
      <t>ヒツヨウ</t>
    </rPh>
    <rPh sb="149" eb="150">
      <t>クワ</t>
    </rPh>
    <rPh sb="152" eb="154">
      <t>ジンコウ</t>
    </rPh>
    <rPh sb="154" eb="156">
      <t>ゲンショウ</t>
    </rPh>
    <rPh sb="157" eb="159">
      <t>セッスイ</t>
    </rPh>
    <rPh sb="159" eb="161">
      <t>イシキ</t>
    </rPh>
    <rPh sb="162" eb="164">
      <t>テイチャク</t>
    </rPh>
    <rPh sb="165" eb="167">
      <t>セッスイ</t>
    </rPh>
    <rPh sb="167" eb="169">
      <t>キキ</t>
    </rPh>
    <rPh sb="170" eb="172">
      <t>フキュウ</t>
    </rPh>
    <rPh sb="176" eb="178">
      <t>シヨウ</t>
    </rPh>
    <rPh sb="178" eb="180">
      <t>リョウキン</t>
    </rPh>
    <rPh sb="181" eb="183">
      <t>オオハバ</t>
    </rPh>
    <rPh sb="184" eb="186">
      <t>ゾウカ</t>
    </rPh>
    <rPh sb="187" eb="189">
      <t>ミコ</t>
    </rPh>
    <rPh sb="195" eb="197">
      <t>ケイエイ</t>
    </rPh>
    <rPh sb="197" eb="199">
      <t>ジョウキョウ</t>
    </rPh>
    <rPh sb="200" eb="201">
      <t>キビ</t>
    </rPh>
    <rPh sb="206" eb="207">
      <t>カンガ</t>
    </rPh>
    <phoneticPr fontId="1"/>
  </si>
  <si>
    <t>①有形固定資産減価償却率については、令和２年度から公営企業会計に移行し、累積は低いため、類似団体平均値よりも低い数値となっているが、今後減価償却を重ねていくことで、数値は上昇していくと考えられる。
②管渠老朽化率については、当市の農業集落排水事業において、下水道管の老朽化は年々進んでおり、今後も計画的かつ効率的な管路の延命を図っていく。
③管渠改善率については、現在は管渠改善は行っていないが、供用開始後30年を超える施設もあるため、今後の管渠改善を視野に入れた経営が必要となる。</t>
    <rPh sb="18" eb="19">
      <t>レイ</t>
    </rPh>
    <rPh sb="19" eb="20">
      <t>ワ</t>
    </rPh>
    <rPh sb="21" eb="23">
      <t>ネンド</t>
    </rPh>
    <rPh sb="25" eb="27">
      <t>コウエイ</t>
    </rPh>
    <rPh sb="27" eb="29">
      <t>キギョウ</t>
    </rPh>
    <rPh sb="29" eb="31">
      <t>カイケイ</t>
    </rPh>
    <rPh sb="32" eb="34">
      <t>イコウ</t>
    </rPh>
    <rPh sb="36" eb="38">
      <t>ルイセキ</t>
    </rPh>
    <rPh sb="39" eb="40">
      <t>ヒク</t>
    </rPh>
    <rPh sb="48" eb="51">
      <t>ヘイキンチ</t>
    </rPh>
    <rPh sb="100" eb="101">
      <t>カン</t>
    </rPh>
    <rPh sb="101" eb="102">
      <t>キョ</t>
    </rPh>
    <rPh sb="102" eb="104">
      <t>ロウキュウ</t>
    </rPh>
    <rPh sb="104" eb="105">
      <t>カ</t>
    </rPh>
    <rPh sb="105" eb="106">
      <t>リツ</t>
    </rPh>
    <rPh sb="112" eb="114">
      <t>トウシ</t>
    </rPh>
    <rPh sb="115" eb="117">
      <t>ノウギョウ</t>
    </rPh>
    <rPh sb="117" eb="119">
      <t>シュウラク</t>
    </rPh>
    <rPh sb="119" eb="121">
      <t>ハイスイ</t>
    </rPh>
    <rPh sb="121" eb="123">
      <t>ジギョウ</t>
    </rPh>
    <rPh sb="128" eb="131">
      <t>ゲスイドウ</t>
    </rPh>
    <rPh sb="131" eb="132">
      <t>カン</t>
    </rPh>
    <rPh sb="133" eb="136">
      <t>ロウキュウカ</t>
    </rPh>
    <rPh sb="137" eb="139">
      <t>ネンネン</t>
    </rPh>
    <rPh sb="139" eb="140">
      <t>スス</t>
    </rPh>
    <rPh sb="145" eb="147">
      <t>コンゴ</t>
    </rPh>
    <rPh sb="148" eb="151">
      <t>ケイカクテキ</t>
    </rPh>
    <rPh sb="153" eb="156">
      <t>コウリツテキ</t>
    </rPh>
    <rPh sb="157" eb="159">
      <t>カンロ</t>
    </rPh>
    <rPh sb="160" eb="162">
      <t>エンメイ</t>
    </rPh>
    <rPh sb="163" eb="164">
      <t>ハカ</t>
    </rPh>
    <rPh sb="171" eb="172">
      <t>カン</t>
    </rPh>
    <rPh sb="172" eb="173">
      <t>キョ</t>
    </rPh>
    <rPh sb="173" eb="175">
      <t>カイゼン</t>
    </rPh>
    <rPh sb="175" eb="176">
      <t>リツ</t>
    </rPh>
    <rPh sb="182" eb="184">
      <t>ゲンザイ</t>
    </rPh>
    <rPh sb="185" eb="186">
      <t>カン</t>
    </rPh>
    <rPh sb="186" eb="187">
      <t>キョ</t>
    </rPh>
    <rPh sb="187" eb="189">
      <t>カイゼン</t>
    </rPh>
    <rPh sb="190" eb="191">
      <t>オコナ</t>
    </rPh>
    <rPh sb="198" eb="200">
      <t>キョウヨウ</t>
    </rPh>
    <rPh sb="200" eb="203">
      <t>カイシゴ</t>
    </rPh>
    <rPh sb="205" eb="206">
      <t>ネン</t>
    </rPh>
    <rPh sb="207" eb="208">
      <t>コ</t>
    </rPh>
    <rPh sb="210" eb="212">
      <t>シセツ</t>
    </rPh>
    <rPh sb="218" eb="220">
      <t>コンゴ</t>
    </rPh>
    <rPh sb="221" eb="222">
      <t>カン</t>
    </rPh>
    <rPh sb="222" eb="223">
      <t>キョ</t>
    </rPh>
    <rPh sb="223" eb="225">
      <t>カイゼン</t>
    </rPh>
    <rPh sb="226" eb="228">
      <t>シヤ</t>
    </rPh>
    <rPh sb="229" eb="230">
      <t>イ</t>
    </rPh>
    <rPh sb="232" eb="234">
      <t>ケイエイ</t>
    </rPh>
    <rPh sb="235" eb="237">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</si>
</sst>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0.25</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53.69</c:v>
                </c:pt>
                <c:pt idx="4">
                  <c:v>56.27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54.83</c:v>
                </c:pt>
                <c:pt idx="4">
                  <c:v>54.54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0</c:v>
                </c:pt>
                <c:pt idx="3">
                  <c:v>86.37</c:v>
                </c:pt>
                <c:pt idx="4">
                  <c:v>86.62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84.7</c:v>
                </c:pt>
                <c:pt idx="4">
                  <c:v>90.3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0</c:v>
                </c:pt>
                <c:pt idx="3">
                  <c:v>111.93</c:v>
                </c:pt>
                <c:pt idx="4">
                  <c:v>102.93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106.37</c:v>
                </c:pt>
                <c:pt idx="4">
                  <c:v>102.11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0</c:v>
                </c:pt>
                <c:pt idx="3">
                  <c:v>3.63</c:v>
                </c:pt>
                <c:pt idx="4">
                  <c:v>7.13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20.34</c:v>
                </c:pt>
                <c:pt idx="4">
                  <c:v>28.12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139.02000000000001</c:v>
                </c:pt>
                <c:pt idx="4">
                  <c:v>124.9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0</c:v>
                </c:pt>
                <c:pt idx="3">
                  <c:v>27.52</c:v>
                </c:pt>
                <c:pt idx="4">
                  <c:v>42.11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29.13</c:v>
                </c:pt>
                <c:pt idx="4">
                  <c:v>33.58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867.83</c:v>
                </c:pt>
                <c:pt idx="4">
                  <c:v>778.81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0</c:v>
                </c:pt>
                <c:pt idx="3">
                  <c:v>52.55</c:v>
                </c:pt>
                <c:pt idx="4">
                  <c:v>38.270000000000003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57.08</c:v>
                </c:pt>
                <c:pt idx="4">
                  <c:v>67.23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0</c:v>
                </c:pt>
                <c:pt idx="3">
                  <c:v>214.63</c:v>
                </c:pt>
                <c:pt idx="4">
                  <c:v>294.42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274.99</c:v>
                </c:pt>
                <c:pt idx="4">
                  <c:v>228.21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藤枝市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143580</v>
      </c>
      <c r="AM8" s="21"/>
      <c r="AN8" s="21"/>
      <c r="AO8" s="21"/>
      <c r="AP8" s="21"/>
      <c r="AQ8" s="21"/>
      <c r="AR8" s="21"/>
      <c r="AS8" s="21"/>
      <c r="AT8" s="7">
        <f>データ!T6</f>
        <v>194.06</v>
      </c>
      <c r="AU8" s="7"/>
      <c r="AV8" s="7"/>
      <c r="AW8" s="7"/>
      <c r="AX8" s="7"/>
      <c r="AY8" s="7"/>
      <c r="AZ8" s="7"/>
      <c r="BA8" s="7"/>
      <c r="BB8" s="7">
        <f>データ!U6</f>
        <v>739.87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72.86</v>
      </c>
      <c r="J10" s="7"/>
      <c r="K10" s="7"/>
      <c r="L10" s="7"/>
      <c r="M10" s="7"/>
      <c r="N10" s="7"/>
      <c r="O10" s="7"/>
      <c r="P10" s="7">
        <f>データ!P6</f>
        <v>1.29</v>
      </c>
      <c r="Q10" s="7"/>
      <c r="R10" s="7"/>
      <c r="S10" s="7"/>
      <c r="T10" s="7"/>
      <c r="U10" s="7"/>
      <c r="V10" s="7"/>
      <c r="W10" s="7">
        <f>データ!Q6</f>
        <v>92.83</v>
      </c>
      <c r="X10" s="7"/>
      <c r="Y10" s="7"/>
      <c r="Z10" s="7"/>
      <c r="AA10" s="7"/>
      <c r="AB10" s="7"/>
      <c r="AC10" s="7"/>
      <c r="AD10" s="21">
        <f>データ!R6</f>
        <v>2310</v>
      </c>
      <c r="AE10" s="21"/>
      <c r="AF10" s="21"/>
      <c r="AG10" s="21"/>
      <c r="AH10" s="21"/>
      <c r="AI10" s="21"/>
      <c r="AJ10" s="21"/>
      <c r="AK10" s="2"/>
      <c r="AL10" s="21">
        <f>データ!V6</f>
        <v>1846</v>
      </c>
      <c r="AM10" s="21"/>
      <c r="AN10" s="21"/>
      <c r="AO10" s="21"/>
      <c r="AP10" s="21"/>
      <c r="AQ10" s="21"/>
      <c r="AR10" s="21"/>
      <c r="AS10" s="21"/>
      <c r="AT10" s="7">
        <f>データ!W6</f>
        <v>0.87</v>
      </c>
      <c r="AU10" s="7"/>
      <c r="AV10" s="7"/>
      <c r="AW10" s="7"/>
      <c r="AX10" s="7"/>
      <c r="AY10" s="7"/>
      <c r="AZ10" s="7"/>
      <c r="BA10" s="7"/>
      <c r="BB10" s="7">
        <f>データ!X6</f>
        <v>2121.84</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93</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q/ElrKlNc5srpnDzUHqccZxmOua/vwoIYqmFVb+o1O7OyyLcR+AJ5UceYNURNxK8X5Ks51/8c5Ormx2WI+comA==" saltValue="rHypk2ftiBj//exILpZGs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94</v>
      </c>
      <c r="AI5" s="67" t="s">
        <v>44</v>
      </c>
      <c r="AJ5" s="67" t="s">
        <v>83</v>
      </c>
      <c r="AK5" s="67" t="s">
        <v>84</v>
      </c>
      <c r="AL5" s="67" t="s">
        <v>85</v>
      </c>
      <c r="AM5" s="67" t="s">
        <v>86</v>
      </c>
      <c r="AN5" s="67" t="s">
        <v>87</v>
      </c>
      <c r="AO5" s="67" t="s">
        <v>89</v>
      </c>
      <c r="AP5" s="67" t="s">
        <v>90</v>
      </c>
      <c r="AQ5" s="67" t="s">
        <v>91</v>
      </c>
      <c r="AR5" s="67" t="s">
        <v>92</v>
      </c>
      <c r="AS5" s="67" t="s">
        <v>94</v>
      </c>
      <c r="AT5" s="67" t="s">
        <v>88</v>
      </c>
      <c r="AU5" s="67" t="s">
        <v>83</v>
      </c>
      <c r="AV5" s="67" t="s">
        <v>84</v>
      </c>
      <c r="AW5" s="67" t="s">
        <v>85</v>
      </c>
      <c r="AX5" s="67" t="s">
        <v>86</v>
      </c>
      <c r="AY5" s="67" t="s">
        <v>87</v>
      </c>
      <c r="AZ5" s="67" t="s">
        <v>89</v>
      </c>
      <c r="BA5" s="67" t="s">
        <v>90</v>
      </c>
      <c r="BB5" s="67" t="s">
        <v>91</v>
      </c>
      <c r="BC5" s="67" t="s">
        <v>92</v>
      </c>
      <c r="BD5" s="67" t="s">
        <v>94</v>
      </c>
      <c r="BE5" s="67" t="s">
        <v>88</v>
      </c>
      <c r="BF5" s="67" t="s">
        <v>83</v>
      </c>
      <c r="BG5" s="67" t="s">
        <v>84</v>
      </c>
      <c r="BH5" s="67" t="s">
        <v>85</v>
      </c>
      <c r="BI5" s="67" t="s">
        <v>86</v>
      </c>
      <c r="BJ5" s="67" t="s">
        <v>87</v>
      </c>
      <c r="BK5" s="67" t="s">
        <v>89</v>
      </c>
      <c r="BL5" s="67" t="s">
        <v>90</v>
      </c>
      <c r="BM5" s="67" t="s">
        <v>91</v>
      </c>
      <c r="BN5" s="67" t="s">
        <v>92</v>
      </c>
      <c r="BO5" s="67" t="s">
        <v>94</v>
      </c>
      <c r="BP5" s="67" t="s">
        <v>88</v>
      </c>
      <c r="BQ5" s="67" t="s">
        <v>83</v>
      </c>
      <c r="BR5" s="67" t="s">
        <v>84</v>
      </c>
      <c r="BS5" s="67" t="s">
        <v>85</v>
      </c>
      <c r="BT5" s="67" t="s">
        <v>86</v>
      </c>
      <c r="BU5" s="67" t="s">
        <v>87</v>
      </c>
      <c r="BV5" s="67" t="s">
        <v>89</v>
      </c>
      <c r="BW5" s="67" t="s">
        <v>90</v>
      </c>
      <c r="BX5" s="67" t="s">
        <v>91</v>
      </c>
      <c r="BY5" s="67" t="s">
        <v>92</v>
      </c>
      <c r="BZ5" s="67" t="s">
        <v>94</v>
      </c>
      <c r="CA5" s="67" t="s">
        <v>88</v>
      </c>
      <c r="CB5" s="67" t="s">
        <v>83</v>
      </c>
      <c r="CC5" s="67" t="s">
        <v>84</v>
      </c>
      <c r="CD5" s="67" t="s">
        <v>85</v>
      </c>
      <c r="CE5" s="67" t="s">
        <v>86</v>
      </c>
      <c r="CF5" s="67" t="s">
        <v>87</v>
      </c>
      <c r="CG5" s="67" t="s">
        <v>89</v>
      </c>
      <c r="CH5" s="67" t="s">
        <v>90</v>
      </c>
      <c r="CI5" s="67" t="s">
        <v>91</v>
      </c>
      <c r="CJ5" s="67" t="s">
        <v>92</v>
      </c>
      <c r="CK5" s="67" t="s">
        <v>94</v>
      </c>
      <c r="CL5" s="67" t="s">
        <v>88</v>
      </c>
      <c r="CM5" s="67" t="s">
        <v>83</v>
      </c>
      <c r="CN5" s="67" t="s">
        <v>84</v>
      </c>
      <c r="CO5" s="67" t="s">
        <v>85</v>
      </c>
      <c r="CP5" s="67" t="s">
        <v>86</v>
      </c>
      <c r="CQ5" s="67" t="s">
        <v>87</v>
      </c>
      <c r="CR5" s="67" t="s">
        <v>89</v>
      </c>
      <c r="CS5" s="67" t="s">
        <v>90</v>
      </c>
      <c r="CT5" s="67" t="s">
        <v>91</v>
      </c>
      <c r="CU5" s="67" t="s">
        <v>92</v>
      </c>
      <c r="CV5" s="67" t="s">
        <v>94</v>
      </c>
      <c r="CW5" s="67" t="s">
        <v>88</v>
      </c>
      <c r="CX5" s="67" t="s">
        <v>83</v>
      </c>
      <c r="CY5" s="67" t="s">
        <v>84</v>
      </c>
      <c r="CZ5" s="67" t="s">
        <v>85</v>
      </c>
      <c r="DA5" s="67" t="s">
        <v>86</v>
      </c>
      <c r="DB5" s="67" t="s">
        <v>87</v>
      </c>
      <c r="DC5" s="67" t="s">
        <v>89</v>
      </c>
      <c r="DD5" s="67" t="s">
        <v>90</v>
      </c>
      <c r="DE5" s="67" t="s">
        <v>91</v>
      </c>
      <c r="DF5" s="67" t="s">
        <v>92</v>
      </c>
      <c r="DG5" s="67" t="s">
        <v>94</v>
      </c>
      <c r="DH5" s="67" t="s">
        <v>88</v>
      </c>
      <c r="DI5" s="67" t="s">
        <v>83</v>
      </c>
      <c r="DJ5" s="67" t="s">
        <v>84</v>
      </c>
      <c r="DK5" s="67" t="s">
        <v>85</v>
      </c>
      <c r="DL5" s="67" t="s">
        <v>86</v>
      </c>
      <c r="DM5" s="67" t="s">
        <v>87</v>
      </c>
      <c r="DN5" s="67" t="s">
        <v>89</v>
      </c>
      <c r="DO5" s="67" t="s">
        <v>90</v>
      </c>
      <c r="DP5" s="67" t="s">
        <v>91</v>
      </c>
      <c r="DQ5" s="67" t="s">
        <v>92</v>
      </c>
      <c r="DR5" s="67" t="s">
        <v>94</v>
      </c>
      <c r="DS5" s="67" t="s">
        <v>88</v>
      </c>
      <c r="DT5" s="67" t="s">
        <v>83</v>
      </c>
      <c r="DU5" s="67" t="s">
        <v>84</v>
      </c>
      <c r="DV5" s="67" t="s">
        <v>85</v>
      </c>
      <c r="DW5" s="67" t="s">
        <v>86</v>
      </c>
      <c r="DX5" s="67" t="s">
        <v>87</v>
      </c>
      <c r="DY5" s="67" t="s">
        <v>89</v>
      </c>
      <c r="DZ5" s="67" t="s">
        <v>90</v>
      </c>
      <c r="EA5" s="67" t="s">
        <v>91</v>
      </c>
      <c r="EB5" s="67" t="s">
        <v>92</v>
      </c>
      <c r="EC5" s="67" t="s">
        <v>94</v>
      </c>
      <c r="ED5" s="67" t="s">
        <v>88</v>
      </c>
      <c r="EE5" s="67" t="s">
        <v>83</v>
      </c>
      <c r="EF5" s="67" t="s">
        <v>84</v>
      </c>
      <c r="EG5" s="67" t="s">
        <v>85</v>
      </c>
      <c r="EH5" s="67" t="s">
        <v>86</v>
      </c>
      <c r="EI5" s="67" t="s">
        <v>87</v>
      </c>
      <c r="EJ5" s="67" t="s">
        <v>89</v>
      </c>
      <c r="EK5" s="67" t="s">
        <v>90</v>
      </c>
      <c r="EL5" s="67" t="s">
        <v>91</v>
      </c>
      <c r="EM5" s="67" t="s">
        <v>92</v>
      </c>
      <c r="EN5" s="67" t="s">
        <v>94</v>
      </c>
      <c r="EO5" s="67" t="s">
        <v>88</v>
      </c>
    </row>
    <row r="6" spans="1:148" s="55" customFormat="1">
      <c r="A6" s="56" t="s">
        <v>95</v>
      </c>
      <c r="B6" s="61">
        <f t="shared" ref="B6:X6" si="1">B7</f>
        <v>2021</v>
      </c>
      <c r="C6" s="61">
        <f t="shared" si="1"/>
        <v>222143</v>
      </c>
      <c r="D6" s="61">
        <f t="shared" si="1"/>
        <v>46</v>
      </c>
      <c r="E6" s="61">
        <f t="shared" si="1"/>
        <v>17</v>
      </c>
      <c r="F6" s="61">
        <f t="shared" si="1"/>
        <v>5</v>
      </c>
      <c r="G6" s="61">
        <f t="shared" si="1"/>
        <v>0</v>
      </c>
      <c r="H6" s="61" t="str">
        <f t="shared" si="1"/>
        <v>静岡県　藤枝市</v>
      </c>
      <c r="I6" s="61" t="str">
        <f t="shared" si="1"/>
        <v>法適用</v>
      </c>
      <c r="J6" s="61" t="str">
        <f t="shared" si="1"/>
        <v>下水道事業</v>
      </c>
      <c r="K6" s="61" t="str">
        <f t="shared" si="1"/>
        <v>農業集落排水</v>
      </c>
      <c r="L6" s="61" t="str">
        <f t="shared" si="1"/>
        <v>F1</v>
      </c>
      <c r="M6" s="61" t="str">
        <f t="shared" si="1"/>
        <v>非設置</v>
      </c>
      <c r="N6" s="70" t="str">
        <f t="shared" si="1"/>
        <v>-</v>
      </c>
      <c r="O6" s="70">
        <f t="shared" si="1"/>
        <v>72.86</v>
      </c>
      <c r="P6" s="70">
        <f t="shared" si="1"/>
        <v>1.29</v>
      </c>
      <c r="Q6" s="70">
        <f t="shared" si="1"/>
        <v>92.83</v>
      </c>
      <c r="R6" s="70">
        <f t="shared" si="1"/>
        <v>2310</v>
      </c>
      <c r="S6" s="70">
        <f t="shared" si="1"/>
        <v>143580</v>
      </c>
      <c r="T6" s="70">
        <f t="shared" si="1"/>
        <v>194.06</v>
      </c>
      <c r="U6" s="70">
        <f t="shared" si="1"/>
        <v>739.87</v>
      </c>
      <c r="V6" s="70">
        <f t="shared" si="1"/>
        <v>1846</v>
      </c>
      <c r="W6" s="70">
        <f t="shared" si="1"/>
        <v>0.87</v>
      </c>
      <c r="X6" s="70">
        <f t="shared" si="1"/>
        <v>2121.84</v>
      </c>
      <c r="Y6" s="78" t="str">
        <f t="shared" ref="Y6:AH6" si="2">IF(Y7="",NA(),Y7)</f>
        <v>-</v>
      </c>
      <c r="Z6" s="78" t="str">
        <f t="shared" si="2"/>
        <v>-</v>
      </c>
      <c r="AA6" s="78" t="str">
        <f t="shared" si="2"/>
        <v>-</v>
      </c>
      <c r="AB6" s="78">
        <f t="shared" si="2"/>
        <v>111.93</v>
      </c>
      <c r="AC6" s="78">
        <f t="shared" si="2"/>
        <v>102.93</v>
      </c>
      <c r="AD6" s="78" t="str">
        <f t="shared" si="2"/>
        <v>-</v>
      </c>
      <c r="AE6" s="78" t="str">
        <f t="shared" si="2"/>
        <v>-</v>
      </c>
      <c r="AF6" s="78" t="str">
        <f t="shared" si="2"/>
        <v>-</v>
      </c>
      <c r="AG6" s="78">
        <f t="shared" si="2"/>
        <v>106.37</v>
      </c>
      <c r="AH6" s="78">
        <f t="shared" si="2"/>
        <v>102.11</v>
      </c>
      <c r="AI6" s="70" t="str">
        <f>IF(AI7="","",IF(AI7="-","【-】","【"&amp;SUBSTITUTE(TEXT(AI7,"#,##0.00"),"-","△")&amp;"】"))</f>
        <v>【104.16】</v>
      </c>
      <c r="AJ6" s="78" t="str">
        <f t="shared" ref="AJ6:AS6" si="3">IF(AJ7="",NA(),AJ7)</f>
        <v>-</v>
      </c>
      <c r="AK6" s="78" t="str">
        <f t="shared" si="3"/>
        <v>-</v>
      </c>
      <c r="AL6" s="78" t="str">
        <f t="shared" si="3"/>
        <v>-</v>
      </c>
      <c r="AM6" s="70">
        <f t="shared" si="3"/>
        <v>0</v>
      </c>
      <c r="AN6" s="70">
        <f t="shared" si="3"/>
        <v>0</v>
      </c>
      <c r="AO6" s="78" t="str">
        <f t="shared" si="3"/>
        <v>-</v>
      </c>
      <c r="AP6" s="78" t="str">
        <f t="shared" si="3"/>
        <v>-</v>
      </c>
      <c r="AQ6" s="78" t="str">
        <f t="shared" si="3"/>
        <v>-</v>
      </c>
      <c r="AR6" s="78">
        <f t="shared" si="3"/>
        <v>139.02000000000001</v>
      </c>
      <c r="AS6" s="78">
        <f t="shared" si="3"/>
        <v>124.9</v>
      </c>
      <c r="AT6" s="70" t="str">
        <f>IF(AT7="","",IF(AT7="-","【-】","【"&amp;SUBSTITUTE(TEXT(AT7,"#,##0.00"),"-","△")&amp;"】"))</f>
        <v>【128.23】</v>
      </c>
      <c r="AU6" s="78" t="str">
        <f t="shared" ref="AU6:BD6" si="4">IF(AU7="",NA(),AU7)</f>
        <v>-</v>
      </c>
      <c r="AV6" s="78" t="str">
        <f t="shared" si="4"/>
        <v>-</v>
      </c>
      <c r="AW6" s="78" t="str">
        <f t="shared" si="4"/>
        <v>-</v>
      </c>
      <c r="AX6" s="78">
        <f t="shared" si="4"/>
        <v>27.52</v>
      </c>
      <c r="AY6" s="78">
        <f t="shared" si="4"/>
        <v>42.11</v>
      </c>
      <c r="AZ6" s="78" t="str">
        <f t="shared" si="4"/>
        <v>-</v>
      </c>
      <c r="BA6" s="78" t="str">
        <f t="shared" si="4"/>
        <v>-</v>
      </c>
      <c r="BB6" s="78" t="str">
        <f t="shared" si="4"/>
        <v>-</v>
      </c>
      <c r="BC6" s="78">
        <f t="shared" si="4"/>
        <v>29.13</v>
      </c>
      <c r="BD6" s="78">
        <f t="shared" si="4"/>
        <v>33.58</v>
      </c>
      <c r="BE6" s="70" t="str">
        <f>IF(BE7="","",IF(BE7="-","【-】","【"&amp;SUBSTITUTE(TEXT(BE7,"#,##0.00"),"-","△")&amp;"】"))</f>
        <v>【34.77】</v>
      </c>
      <c r="BF6" s="78" t="str">
        <f t="shared" ref="BF6:BO6" si="5">IF(BF7="",NA(),BF7)</f>
        <v>-</v>
      </c>
      <c r="BG6" s="78" t="str">
        <f t="shared" si="5"/>
        <v>-</v>
      </c>
      <c r="BH6" s="78" t="str">
        <f t="shared" si="5"/>
        <v>-</v>
      </c>
      <c r="BI6" s="70">
        <f t="shared" si="5"/>
        <v>0</v>
      </c>
      <c r="BJ6" s="70">
        <f t="shared" si="5"/>
        <v>0</v>
      </c>
      <c r="BK6" s="78" t="str">
        <f t="shared" si="5"/>
        <v>-</v>
      </c>
      <c r="BL6" s="78" t="str">
        <f t="shared" si="5"/>
        <v>-</v>
      </c>
      <c r="BM6" s="78" t="str">
        <f t="shared" si="5"/>
        <v>-</v>
      </c>
      <c r="BN6" s="78">
        <f t="shared" si="5"/>
        <v>867.83</v>
      </c>
      <c r="BO6" s="78">
        <f t="shared" si="5"/>
        <v>778.81</v>
      </c>
      <c r="BP6" s="70" t="str">
        <f>IF(BP7="","",IF(BP7="-","【-】","【"&amp;SUBSTITUTE(TEXT(BP7,"#,##0.00"),"-","△")&amp;"】"))</f>
        <v>【786.37】</v>
      </c>
      <c r="BQ6" s="78" t="str">
        <f t="shared" ref="BQ6:BZ6" si="6">IF(BQ7="",NA(),BQ7)</f>
        <v>-</v>
      </c>
      <c r="BR6" s="78" t="str">
        <f t="shared" si="6"/>
        <v>-</v>
      </c>
      <c r="BS6" s="78" t="str">
        <f t="shared" si="6"/>
        <v>-</v>
      </c>
      <c r="BT6" s="78">
        <f t="shared" si="6"/>
        <v>52.55</v>
      </c>
      <c r="BU6" s="78">
        <f t="shared" si="6"/>
        <v>38.270000000000003</v>
      </c>
      <c r="BV6" s="78" t="str">
        <f t="shared" si="6"/>
        <v>-</v>
      </c>
      <c r="BW6" s="78" t="str">
        <f t="shared" si="6"/>
        <v>-</v>
      </c>
      <c r="BX6" s="78" t="str">
        <f t="shared" si="6"/>
        <v>-</v>
      </c>
      <c r="BY6" s="78">
        <f t="shared" si="6"/>
        <v>57.08</v>
      </c>
      <c r="BZ6" s="78">
        <f t="shared" si="6"/>
        <v>67.23</v>
      </c>
      <c r="CA6" s="70" t="str">
        <f>IF(CA7="","",IF(CA7="-","【-】","【"&amp;SUBSTITUTE(TEXT(CA7,"#,##0.00"),"-","△")&amp;"】"))</f>
        <v>【60.65】</v>
      </c>
      <c r="CB6" s="78" t="str">
        <f t="shared" ref="CB6:CK6" si="7">IF(CB7="",NA(),CB7)</f>
        <v>-</v>
      </c>
      <c r="CC6" s="78" t="str">
        <f t="shared" si="7"/>
        <v>-</v>
      </c>
      <c r="CD6" s="78" t="str">
        <f t="shared" si="7"/>
        <v>-</v>
      </c>
      <c r="CE6" s="78">
        <f t="shared" si="7"/>
        <v>214.63</v>
      </c>
      <c r="CF6" s="78">
        <f t="shared" si="7"/>
        <v>294.42</v>
      </c>
      <c r="CG6" s="78" t="str">
        <f t="shared" si="7"/>
        <v>-</v>
      </c>
      <c r="CH6" s="78" t="str">
        <f t="shared" si="7"/>
        <v>-</v>
      </c>
      <c r="CI6" s="78" t="str">
        <f t="shared" si="7"/>
        <v>-</v>
      </c>
      <c r="CJ6" s="78">
        <f t="shared" si="7"/>
        <v>274.99</v>
      </c>
      <c r="CK6" s="78">
        <f t="shared" si="7"/>
        <v>228.21</v>
      </c>
      <c r="CL6" s="70" t="str">
        <f>IF(CL7="","",IF(CL7="-","【-】","【"&amp;SUBSTITUTE(TEXT(CL7,"#,##0.00"),"-","△")&amp;"】"))</f>
        <v>【256.97】</v>
      </c>
      <c r="CM6" s="78" t="str">
        <f t="shared" ref="CM6:CV6" si="8">IF(CM7="",NA(),CM7)</f>
        <v>-</v>
      </c>
      <c r="CN6" s="78" t="str">
        <f t="shared" si="8"/>
        <v>-</v>
      </c>
      <c r="CO6" s="78" t="str">
        <f t="shared" si="8"/>
        <v>-</v>
      </c>
      <c r="CP6" s="78">
        <f t="shared" si="8"/>
        <v>53.69</v>
      </c>
      <c r="CQ6" s="78">
        <f t="shared" si="8"/>
        <v>56.27</v>
      </c>
      <c r="CR6" s="78" t="str">
        <f t="shared" si="8"/>
        <v>-</v>
      </c>
      <c r="CS6" s="78" t="str">
        <f t="shared" si="8"/>
        <v>-</v>
      </c>
      <c r="CT6" s="78" t="str">
        <f t="shared" si="8"/>
        <v>-</v>
      </c>
      <c r="CU6" s="78">
        <f t="shared" si="8"/>
        <v>54.83</v>
      </c>
      <c r="CV6" s="78">
        <f t="shared" si="8"/>
        <v>54.54</v>
      </c>
      <c r="CW6" s="70" t="str">
        <f>IF(CW7="","",IF(CW7="-","【-】","【"&amp;SUBSTITUTE(TEXT(CW7,"#,##0.00"),"-","△")&amp;"】"))</f>
        <v>【61.14】</v>
      </c>
      <c r="CX6" s="78" t="str">
        <f t="shared" ref="CX6:DG6" si="9">IF(CX7="",NA(),CX7)</f>
        <v>-</v>
      </c>
      <c r="CY6" s="78" t="str">
        <f t="shared" si="9"/>
        <v>-</v>
      </c>
      <c r="CZ6" s="78" t="str">
        <f t="shared" si="9"/>
        <v>-</v>
      </c>
      <c r="DA6" s="78">
        <f t="shared" si="9"/>
        <v>86.37</v>
      </c>
      <c r="DB6" s="78">
        <f t="shared" si="9"/>
        <v>86.62</v>
      </c>
      <c r="DC6" s="78" t="str">
        <f t="shared" si="9"/>
        <v>-</v>
      </c>
      <c r="DD6" s="78" t="str">
        <f t="shared" si="9"/>
        <v>-</v>
      </c>
      <c r="DE6" s="78" t="str">
        <f t="shared" si="9"/>
        <v>-</v>
      </c>
      <c r="DF6" s="78">
        <f t="shared" si="9"/>
        <v>84.7</v>
      </c>
      <c r="DG6" s="78">
        <f t="shared" si="9"/>
        <v>90.3</v>
      </c>
      <c r="DH6" s="70" t="str">
        <f>IF(DH7="","",IF(DH7="-","【-】","【"&amp;SUBSTITUTE(TEXT(DH7,"#,##0.00"),"-","△")&amp;"】"))</f>
        <v>【86.91】</v>
      </c>
      <c r="DI6" s="78" t="str">
        <f t="shared" ref="DI6:DR6" si="10">IF(DI7="",NA(),DI7)</f>
        <v>-</v>
      </c>
      <c r="DJ6" s="78" t="str">
        <f t="shared" si="10"/>
        <v>-</v>
      </c>
      <c r="DK6" s="78" t="str">
        <f t="shared" si="10"/>
        <v>-</v>
      </c>
      <c r="DL6" s="78">
        <f t="shared" si="10"/>
        <v>3.63</v>
      </c>
      <c r="DM6" s="78">
        <f t="shared" si="10"/>
        <v>7.13</v>
      </c>
      <c r="DN6" s="78" t="str">
        <f t="shared" si="10"/>
        <v>-</v>
      </c>
      <c r="DO6" s="78" t="str">
        <f t="shared" si="10"/>
        <v>-</v>
      </c>
      <c r="DP6" s="78" t="str">
        <f t="shared" si="10"/>
        <v>-</v>
      </c>
      <c r="DQ6" s="78">
        <f t="shared" si="10"/>
        <v>20.34</v>
      </c>
      <c r="DR6" s="78">
        <f t="shared" si="10"/>
        <v>28.12</v>
      </c>
      <c r="DS6" s="70" t="str">
        <f>IF(DS7="","",IF(DS7="-","【-】","【"&amp;SUBSTITUTE(TEXT(DS7,"#,##0.00"),"-","△")&amp;"】"))</f>
        <v>【24.95】</v>
      </c>
      <c r="DT6" s="78" t="str">
        <f t="shared" ref="DT6:EC6" si="11">IF(DT7="",NA(),DT7)</f>
        <v>-</v>
      </c>
      <c r="DU6" s="78" t="str">
        <f t="shared" si="11"/>
        <v>-</v>
      </c>
      <c r="DV6" s="78" t="str">
        <f t="shared" si="11"/>
        <v>-</v>
      </c>
      <c r="DW6" s="70">
        <f t="shared" si="11"/>
        <v>0</v>
      </c>
      <c r="DX6" s="70">
        <f t="shared" si="11"/>
        <v>0</v>
      </c>
      <c r="DY6" s="78" t="str">
        <f t="shared" si="11"/>
        <v>-</v>
      </c>
      <c r="DZ6" s="78" t="str">
        <f t="shared" si="11"/>
        <v>-</v>
      </c>
      <c r="EA6" s="78" t="str">
        <f t="shared" si="11"/>
        <v>-</v>
      </c>
      <c r="EB6" s="70">
        <f t="shared" si="11"/>
        <v>0</v>
      </c>
      <c r="EC6" s="70">
        <f t="shared" si="11"/>
        <v>0</v>
      </c>
      <c r="ED6" s="70" t="str">
        <f>IF(ED7="","",IF(ED7="-","【-】","【"&amp;SUBSTITUTE(TEXT(ED7,"#,##0.00"),"-","△")&amp;"】"))</f>
        <v>【0.00】</v>
      </c>
      <c r="EE6" s="78" t="str">
        <f t="shared" ref="EE6:EN6" si="12">IF(EE7="",NA(),EE7)</f>
        <v>-</v>
      </c>
      <c r="EF6" s="78" t="str">
        <f t="shared" si="12"/>
        <v>-</v>
      </c>
      <c r="EG6" s="78" t="str">
        <f t="shared" si="12"/>
        <v>-</v>
      </c>
      <c r="EH6" s="70">
        <f t="shared" si="12"/>
        <v>0</v>
      </c>
      <c r="EI6" s="70">
        <f t="shared" si="12"/>
        <v>0</v>
      </c>
      <c r="EJ6" s="78" t="str">
        <f t="shared" si="12"/>
        <v>-</v>
      </c>
      <c r="EK6" s="78" t="str">
        <f t="shared" si="12"/>
        <v>-</v>
      </c>
      <c r="EL6" s="78" t="str">
        <f t="shared" si="12"/>
        <v>-</v>
      </c>
      <c r="EM6" s="78">
        <f t="shared" si="12"/>
        <v>0.25</v>
      </c>
      <c r="EN6" s="78">
        <f t="shared" si="12"/>
        <v>1.e-002</v>
      </c>
      <c r="EO6" s="70" t="str">
        <f>IF(EO7="","",IF(EO7="-","【-】","【"&amp;SUBSTITUTE(TEXT(EO7,"#,##0.00"),"-","△")&amp;"】"))</f>
        <v>【0.03】</v>
      </c>
    </row>
    <row r="7" spans="1:148" s="55" customFormat="1">
      <c r="A7" s="56"/>
      <c r="B7" s="62">
        <v>2021</v>
      </c>
      <c r="C7" s="62">
        <v>222143</v>
      </c>
      <c r="D7" s="62">
        <v>46</v>
      </c>
      <c r="E7" s="62">
        <v>17</v>
      </c>
      <c r="F7" s="62">
        <v>5</v>
      </c>
      <c r="G7" s="62">
        <v>0</v>
      </c>
      <c r="H7" s="62" t="s">
        <v>96</v>
      </c>
      <c r="I7" s="62" t="s">
        <v>97</v>
      </c>
      <c r="J7" s="62" t="s">
        <v>98</v>
      </c>
      <c r="K7" s="62" t="s">
        <v>99</v>
      </c>
      <c r="L7" s="62" t="s">
        <v>100</v>
      </c>
      <c r="M7" s="62" t="s">
        <v>101</v>
      </c>
      <c r="N7" s="71" t="s">
        <v>102</v>
      </c>
      <c r="O7" s="71">
        <v>72.86</v>
      </c>
      <c r="P7" s="71">
        <v>1.29</v>
      </c>
      <c r="Q7" s="71">
        <v>92.83</v>
      </c>
      <c r="R7" s="71">
        <v>2310</v>
      </c>
      <c r="S7" s="71">
        <v>143580</v>
      </c>
      <c r="T7" s="71">
        <v>194.06</v>
      </c>
      <c r="U7" s="71">
        <v>739.87</v>
      </c>
      <c r="V7" s="71">
        <v>1846</v>
      </c>
      <c r="W7" s="71">
        <v>0.87</v>
      </c>
      <c r="X7" s="71">
        <v>2121.84</v>
      </c>
      <c r="Y7" s="71" t="s">
        <v>102</v>
      </c>
      <c r="Z7" s="71" t="s">
        <v>102</v>
      </c>
      <c r="AA7" s="71" t="s">
        <v>102</v>
      </c>
      <c r="AB7" s="71">
        <v>111.93</v>
      </c>
      <c r="AC7" s="71">
        <v>102.93</v>
      </c>
      <c r="AD7" s="71" t="s">
        <v>102</v>
      </c>
      <c r="AE7" s="71" t="s">
        <v>102</v>
      </c>
      <c r="AF7" s="71" t="s">
        <v>102</v>
      </c>
      <c r="AG7" s="71">
        <v>106.37</v>
      </c>
      <c r="AH7" s="71">
        <v>102.11</v>
      </c>
      <c r="AI7" s="71">
        <v>104.16</v>
      </c>
      <c r="AJ7" s="71" t="s">
        <v>102</v>
      </c>
      <c r="AK7" s="71" t="s">
        <v>102</v>
      </c>
      <c r="AL7" s="71" t="s">
        <v>102</v>
      </c>
      <c r="AM7" s="71">
        <v>0</v>
      </c>
      <c r="AN7" s="71">
        <v>0</v>
      </c>
      <c r="AO7" s="71" t="s">
        <v>102</v>
      </c>
      <c r="AP7" s="71" t="s">
        <v>102</v>
      </c>
      <c r="AQ7" s="71" t="s">
        <v>102</v>
      </c>
      <c r="AR7" s="71">
        <v>139.02000000000001</v>
      </c>
      <c r="AS7" s="71">
        <v>124.9</v>
      </c>
      <c r="AT7" s="71">
        <v>128.22999999999999</v>
      </c>
      <c r="AU7" s="71" t="s">
        <v>102</v>
      </c>
      <c r="AV7" s="71" t="s">
        <v>102</v>
      </c>
      <c r="AW7" s="71" t="s">
        <v>102</v>
      </c>
      <c r="AX7" s="71">
        <v>27.52</v>
      </c>
      <c r="AY7" s="71">
        <v>42.11</v>
      </c>
      <c r="AZ7" s="71" t="s">
        <v>102</v>
      </c>
      <c r="BA7" s="71" t="s">
        <v>102</v>
      </c>
      <c r="BB7" s="71" t="s">
        <v>102</v>
      </c>
      <c r="BC7" s="71">
        <v>29.13</v>
      </c>
      <c r="BD7" s="71">
        <v>33.58</v>
      </c>
      <c r="BE7" s="71">
        <v>34.770000000000003</v>
      </c>
      <c r="BF7" s="71" t="s">
        <v>102</v>
      </c>
      <c r="BG7" s="71" t="s">
        <v>102</v>
      </c>
      <c r="BH7" s="71" t="s">
        <v>102</v>
      </c>
      <c r="BI7" s="71">
        <v>0</v>
      </c>
      <c r="BJ7" s="71">
        <v>0</v>
      </c>
      <c r="BK7" s="71" t="s">
        <v>102</v>
      </c>
      <c r="BL7" s="71" t="s">
        <v>102</v>
      </c>
      <c r="BM7" s="71" t="s">
        <v>102</v>
      </c>
      <c r="BN7" s="71">
        <v>867.83</v>
      </c>
      <c r="BO7" s="71">
        <v>778.81</v>
      </c>
      <c r="BP7" s="71">
        <v>786.37</v>
      </c>
      <c r="BQ7" s="71" t="s">
        <v>102</v>
      </c>
      <c r="BR7" s="71" t="s">
        <v>102</v>
      </c>
      <c r="BS7" s="71" t="s">
        <v>102</v>
      </c>
      <c r="BT7" s="71">
        <v>52.55</v>
      </c>
      <c r="BU7" s="71">
        <v>38.270000000000003</v>
      </c>
      <c r="BV7" s="71" t="s">
        <v>102</v>
      </c>
      <c r="BW7" s="71" t="s">
        <v>102</v>
      </c>
      <c r="BX7" s="71" t="s">
        <v>102</v>
      </c>
      <c r="BY7" s="71">
        <v>57.08</v>
      </c>
      <c r="BZ7" s="71">
        <v>67.23</v>
      </c>
      <c r="CA7" s="71">
        <v>60.65</v>
      </c>
      <c r="CB7" s="71" t="s">
        <v>102</v>
      </c>
      <c r="CC7" s="71" t="s">
        <v>102</v>
      </c>
      <c r="CD7" s="71" t="s">
        <v>102</v>
      </c>
      <c r="CE7" s="71">
        <v>214.63</v>
      </c>
      <c r="CF7" s="71">
        <v>294.42</v>
      </c>
      <c r="CG7" s="71" t="s">
        <v>102</v>
      </c>
      <c r="CH7" s="71" t="s">
        <v>102</v>
      </c>
      <c r="CI7" s="71" t="s">
        <v>102</v>
      </c>
      <c r="CJ7" s="71">
        <v>274.99</v>
      </c>
      <c r="CK7" s="71">
        <v>228.21</v>
      </c>
      <c r="CL7" s="71">
        <v>256.97000000000003</v>
      </c>
      <c r="CM7" s="71" t="s">
        <v>102</v>
      </c>
      <c r="CN7" s="71" t="s">
        <v>102</v>
      </c>
      <c r="CO7" s="71" t="s">
        <v>102</v>
      </c>
      <c r="CP7" s="71">
        <v>53.69</v>
      </c>
      <c r="CQ7" s="71">
        <v>56.27</v>
      </c>
      <c r="CR7" s="71" t="s">
        <v>102</v>
      </c>
      <c r="CS7" s="71" t="s">
        <v>102</v>
      </c>
      <c r="CT7" s="71" t="s">
        <v>102</v>
      </c>
      <c r="CU7" s="71">
        <v>54.83</v>
      </c>
      <c r="CV7" s="71">
        <v>54.54</v>
      </c>
      <c r="CW7" s="71">
        <v>61.14</v>
      </c>
      <c r="CX7" s="71" t="s">
        <v>102</v>
      </c>
      <c r="CY7" s="71" t="s">
        <v>102</v>
      </c>
      <c r="CZ7" s="71" t="s">
        <v>102</v>
      </c>
      <c r="DA7" s="71">
        <v>86.37</v>
      </c>
      <c r="DB7" s="71">
        <v>86.62</v>
      </c>
      <c r="DC7" s="71" t="s">
        <v>102</v>
      </c>
      <c r="DD7" s="71" t="s">
        <v>102</v>
      </c>
      <c r="DE7" s="71" t="s">
        <v>102</v>
      </c>
      <c r="DF7" s="71">
        <v>84.7</v>
      </c>
      <c r="DG7" s="71">
        <v>90.3</v>
      </c>
      <c r="DH7" s="71">
        <v>86.91</v>
      </c>
      <c r="DI7" s="71" t="s">
        <v>102</v>
      </c>
      <c r="DJ7" s="71" t="s">
        <v>102</v>
      </c>
      <c r="DK7" s="71" t="s">
        <v>102</v>
      </c>
      <c r="DL7" s="71">
        <v>3.63</v>
      </c>
      <c r="DM7" s="71">
        <v>7.13</v>
      </c>
      <c r="DN7" s="71" t="s">
        <v>102</v>
      </c>
      <c r="DO7" s="71" t="s">
        <v>102</v>
      </c>
      <c r="DP7" s="71" t="s">
        <v>102</v>
      </c>
      <c r="DQ7" s="71">
        <v>20.34</v>
      </c>
      <c r="DR7" s="71">
        <v>28.12</v>
      </c>
      <c r="DS7" s="71">
        <v>24.95</v>
      </c>
      <c r="DT7" s="71" t="s">
        <v>102</v>
      </c>
      <c r="DU7" s="71" t="s">
        <v>102</v>
      </c>
      <c r="DV7" s="71" t="s">
        <v>102</v>
      </c>
      <c r="DW7" s="71">
        <v>0</v>
      </c>
      <c r="DX7" s="71">
        <v>0</v>
      </c>
      <c r="DY7" s="71" t="s">
        <v>102</v>
      </c>
      <c r="DZ7" s="71" t="s">
        <v>102</v>
      </c>
      <c r="EA7" s="71" t="s">
        <v>102</v>
      </c>
      <c r="EB7" s="71">
        <v>0</v>
      </c>
      <c r="EC7" s="71">
        <v>0</v>
      </c>
      <c r="ED7" s="71">
        <v>0</v>
      </c>
      <c r="EE7" s="71" t="s">
        <v>102</v>
      </c>
      <c r="EF7" s="71" t="s">
        <v>102</v>
      </c>
      <c r="EG7" s="71" t="s">
        <v>102</v>
      </c>
      <c r="EH7" s="71">
        <v>0</v>
      </c>
      <c r="EI7" s="71">
        <v>0</v>
      </c>
      <c r="EJ7" s="71" t="s">
        <v>102</v>
      </c>
      <c r="EK7" s="71" t="s">
        <v>102</v>
      </c>
      <c r="EL7" s="71" t="s">
        <v>102</v>
      </c>
      <c r="EM7" s="71">
        <v>0.25</v>
      </c>
      <c r="EN7" s="71">
        <v>1.e-002</v>
      </c>
      <c r="EO7" s="71">
        <v>3.e-002</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2023-01-26T01:41:16Z</cp:lastPrinted>
  <dcterms:created xsi:type="dcterms:W3CDTF">2022-12-01T01:35:22Z</dcterms:created>
  <dcterms:modified xsi:type="dcterms:W3CDTF">2023-02-21T23:10:51Z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2023-02-21T23:10:51Z</vt:filetime>
  </property>
</Properties>
</file>