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+6JnJJeloJ2gpTP/CkrMX1DrGDNPZrlf0mPqaVs7i4mZVO9YOrFkxh/UaQitmxut09t2tZiHPQs3WWsZMl7Now==" workbookSaltValue="PRwGzTnTweup0eOxNKL/Z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<sst xmlns="http://schemas.openxmlformats.org/spreadsheetml/2006/main" xmlns:r="http://schemas.openxmlformats.org/officeDocument/2006/relationships" count="115" uniqueCount="115">
  <si>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</si>
  <si>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</si>
  <si>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</si>
  <si>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</si>
  <si>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</si>
  <si>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</si>
  <si>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</si>
  <si>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</si>
  <si>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</si>
  <si>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</si>
  <si>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</si>
  <si>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</si>
  <si>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</si>
  <si>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</si>
  <si>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</si>
  <si>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</si>
  <si>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</si>
  <si>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</si>
  <si>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</si>
  <si>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</si>
  <si>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</si>
  <si>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</si>
  <si>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</si>
  <si>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</si>
  <si>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</si>
  <si>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</si>
  <si>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</si>
  <si>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</si>
  <si>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</si>
  <si>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</si>
  <si>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</si>
  <si>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</si>
  <si>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</si>
  <si>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</si>
  <si>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</si>
  <si>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</si>
  <si>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</si>
  <si>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</si>
  <si>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</si>
  <si>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</si>
  <si>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</si>
  <si>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</si>
  <si>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</si>
  <si>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</si>
  <si>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</si>
  <si>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</si>
  <si>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</si>
  <si>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</si>
  <si>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</si>
  <si>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</si>
  <si>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</si>
  <si>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</si>
  <si>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</si>
  <si>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</si>
  <si>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</si>
  <si>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</si>
  <si>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</si>
  <si>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</si>
  <si>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</si>
  <si>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</si>
  <si>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</si>
  <si>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</si>
  <si>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</si>
  <si>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</si>
  <si>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</si>
  <si>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</si>
  <si>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</si>
  <si>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</si>
  <si>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</si>
  <si>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</si>
  <si>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</si>
  <si>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</si>
  <si>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</si>
  <si>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</si>
  <si>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</si>
  <si>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</si>
  <si>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</si>
  <si>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</si>
  <si>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</si>
  <si>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</si>
  <si>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</si>
  <si>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</si>
  <si>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</si>
  <si>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</si>
  <si>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</si>
  <si>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</si>
  <si>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</si>
  <si>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</si>
  <si>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</si>
  <si>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</si>
  <si>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</si>
  <si>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　当市の公共下水道の整備状況は、全体計画に対し整備率45％程度の整備段階である。昭和40年から管渠整備を開始、昭和60年より施設の供用を開始したため、施設の老朽化が進み、更新や改築を含めた維持管理が必要となっている。接続促進活動による接続率の向上、ストックマネジメント計画に基づき老朽化する管路やマンホールの改修を進め、水質保全や施設の維持保全が図られた。
　今後は、人口減少や節水意識の定着、節水機器の普及により、使用料金の大幅な増加は見込めず、さらに経営状況は厳しくなると考えられるが、限られた予算を有効に活用しながら、市民に安全で快適な下水道サービスを持続的・安定的に提供していくため効率的な事業運営に努めていく。</t>
    <rPh sb="1" eb="3">
      <t>トウシ</t>
    </rPh>
    <rPh sb="4" eb="6">
      <t>コウキョウ</t>
    </rPh>
    <rPh sb="6" eb="9">
      <t>ゲスイドウ</t>
    </rPh>
    <rPh sb="10" eb="12">
      <t>セイビ</t>
    </rPh>
    <rPh sb="12" eb="14">
      <t>ジョウキョウ</t>
    </rPh>
    <rPh sb="16" eb="18">
      <t>ゼンタイ</t>
    </rPh>
    <rPh sb="18" eb="20">
      <t>ケイカク</t>
    </rPh>
    <rPh sb="21" eb="22">
      <t>タイ</t>
    </rPh>
    <rPh sb="23" eb="25">
      <t>セイビ</t>
    </rPh>
    <rPh sb="25" eb="26">
      <t>リツ</t>
    </rPh>
    <rPh sb="29" eb="31">
      <t>テイド</t>
    </rPh>
    <rPh sb="32" eb="34">
      <t>セイビ</t>
    </rPh>
    <rPh sb="34" eb="36">
      <t>ダンカイ</t>
    </rPh>
    <rPh sb="40" eb="42">
      <t>ショウワ</t>
    </rPh>
    <rPh sb="44" eb="45">
      <t>ネン</t>
    </rPh>
    <rPh sb="47" eb="48">
      <t>カン</t>
    </rPh>
    <rPh sb="48" eb="49">
      <t>キョ</t>
    </rPh>
    <rPh sb="49" eb="51">
      <t>セイビ</t>
    </rPh>
    <rPh sb="52" eb="54">
      <t>カイシ</t>
    </rPh>
    <rPh sb="55" eb="57">
      <t>ショウワ</t>
    </rPh>
    <rPh sb="59" eb="60">
      <t>ネン</t>
    </rPh>
    <rPh sb="62" eb="64">
      <t>シセツ</t>
    </rPh>
    <rPh sb="65" eb="67">
      <t>キョウヨウ</t>
    </rPh>
    <rPh sb="68" eb="70">
      <t>カイシ</t>
    </rPh>
    <rPh sb="75" eb="77">
      <t>シセツ</t>
    </rPh>
    <rPh sb="78" eb="81">
      <t>ロウキュウカ</t>
    </rPh>
    <rPh sb="82" eb="83">
      <t>スス</t>
    </rPh>
    <rPh sb="85" eb="87">
      <t>コウシン</t>
    </rPh>
    <rPh sb="88" eb="90">
      <t>カイチク</t>
    </rPh>
    <rPh sb="91" eb="92">
      <t>フク</t>
    </rPh>
    <rPh sb="94" eb="96">
      <t>イジ</t>
    </rPh>
    <rPh sb="96" eb="98">
      <t>カンリ</t>
    </rPh>
    <rPh sb="99" eb="101">
      <t>ヒツヨウ</t>
    </rPh>
    <rPh sb="108" eb="110">
      <t>セツゾク</t>
    </rPh>
    <rPh sb="110" eb="112">
      <t>ソクシン</t>
    </rPh>
    <rPh sb="112" eb="114">
      <t>カツドウ</t>
    </rPh>
    <rPh sb="117" eb="119">
      <t>セツゾク</t>
    </rPh>
    <rPh sb="119" eb="120">
      <t>リツ</t>
    </rPh>
    <rPh sb="121" eb="123">
      <t>コウジョウ</t>
    </rPh>
    <rPh sb="180" eb="182">
      <t>コンゴ</t>
    </rPh>
    <phoneticPr fontId="1"/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</si>
  <si>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</si>
  <si>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</si>
  <si>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</si>
  <si>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</si>
  <si>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藤枝市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</si>
  <si>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</si>
  <si>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</si>
  <si>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</si>
  <si>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</si>
  <si>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</si>
  <si>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</si>
  <si>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</si>
  <si>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</si>
  <si>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</si>
  <si>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</si>
  <si>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</si>
  <si>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</si>
  <si>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</si>
  <si>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</si>
  <si>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</si>
  <si>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</si>
  <si>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令和２年度から公営企業会計に移行し、累積は低いため、類似団体平均値よりも低い数値となっているが、今後減価償却を重ねていくことで、数値は上昇していくと考えられる。
②管渠老朽化率については、当市の下水道事業において、下水道管の老朽化は年々進んでおり、今後も計画的かつ効率的な管路の延命を図っていく。
③管渠改善率については、管路長寿命化事業として老朽化した管渠の更新工事を行っている。今後は20年を超えるヒューム管を中心に管路調査や更新工事を実施していく予定である。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8" eb="19">
      <t>レイ</t>
    </rPh>
    <rPh sb="19" eb="20">
      <t>ワ</t>
    </rPh>
    <rPh sb="21" eb="23">
      <t>ネンド</t>
    </rPh>
    <rPh sb="25" eb="27">
      <t>コウエイ</t>
    </rPh>
    <rPh sb="27" eb="29">
      <t>キギョウ</t>
    </rPh>
    <rPh sb="29" eb="31">
      <t>カイケイ</t>
    </rPh>
    <rPh sb="32" eb="34">
      <t>イコウ</t>
    </rPh>
    <rPh sb="36" eb="38">
      <t>ルイセキ</t>
    </rPh>
    <rPh sb="39" eb="40">
      <t>ヒク</t>
    </rPh>
    <rPh sb="44" eb="46">
      <t>ルイジ</t>
    </rPh>
    <rPh sb="46" eb="48">
      <t>ダンタイ</t>
    </rPh>
    <rPh sb="48" eb="51">
      <t>ヘイキンチ</t>
    </rPh>
    <rPh sb="54" eb="55">
      <t>ヒク</t>
    </rPh>
    <rPh sb="56" eb="58">
      <t>スウチ</t>
    </rPh>
    <rPh sb="66" eb="68">
      <t>コンゴ</t>
    </rPh>
    <rPh sb="68" eb="70">
      <t>ゲンカ</t>
    </rPh>
    <rPh sb="70" eb="72">
      <t>ショウキャク</t>
    </rPh>
    <rPh sb="73" eb="74">
      <t>カサ</t>
    </rPh>
    <rPh sb="82" eb="84">
      <t>スウチ</t>
    </rPh>
    <rPh sb="85" eb="87">
      <t>ジョウショウ</t>
    </rPh>
    <rPh sb="92" eb="93">
      <t>カンガ</t>
    </rPh>
    <rPh sb="100" eb="101">
      <t>カン</t>
    </rPh>
    <rPh sb="101" eb="102">
      <t>キョ</t>
    </rPh>
    <rPh sb="102" eb="104">
      <t>ロウキュウ</t>
    </rPh>
    <rPh sb="104" eb="105">
      <t>カ</t>
    </rPh>
    <rPh sb="105" eb="106">
      <t>リツ</t>
    </rPh>
    <rPh sb="112" eb="114">
      <t>トウシ</t>
    </rPh>
    <rPh sb="115" eb="118">
      <t>ゲスイドウ</t>
    </rPh>
    <rPh sb="118" eb="120">
      <t>ジギョウ</t>
    </rPh>
    <rPh sb="125" eb="128">
      <t>ゲスイドウ</t>
    </rPh>
    <rPh sb="128" eb="129">
      <t>カン</t>
    </rPh>
    <rPh sb="130" eb="133">
      <t>ロウキュウカ</t>
    </rPh>
    <rPh sb="134" eb="136">
      <t>ネンネン</t>
    </rPh>
    <rPh sb="136" eb="137">
      <t>スス</t>
    </rPh>
    <rPh sb="142" eb="144">
      <t>コンゴ</t>
    </rPh>
    <rPh sb="145" eb="148">
      <t>ケイカクテキ</t>
    </rPh>
    <rPh sb="150" eb="153">
      <t>コウリツテキ</t>
    </rPh>
    <rPh sb="154" eb="156">
      <t>カンロ</t>
    </rPh>
    <rPh sb="157" eb="159">
      <t>エンメイ</t>
    </rPh>
    <rPh sb="160" eb="161">
      <t>ハカ</t>
    </rPh>
    <rPh sb="168" eb="169">
      <t>カン</t>
    </rPh>
    <rPh sb="169" eb="170">
      <t>キョ</t>
    </rPh>
    <rPh sb="170" eb="172">
      <t>カイゼン</t>
    </rPh>
    <rPh sb="172" eb="173">
      <t>リツ</t>
    </rPh>
    <rPh sb="179" eb="181">
      <t>カンロ</t>
    </rPh>
    <rPh sb="181" eb="182">
      <t>チョウ</t>
    </rPh>
    <rPh sb="182" eb="185">
      <t>ジュミョウカ</t>
    </rPh>
    <rPh sb="185" eb="187">
      <t>ジギョウ</t>
    </rPh>
    <rPh sb="190" eb="193">
      <t>ロウキュウカ</t>
    </rPh>
    <rPh sb="195" eb="196">
      <t>カン</t>
    </rPh>
    <rPh sb="196" eb="197">
      <t>キョ</t>
    </rPh>
    <rPh sb="198" eb="200">
      <t>コウシン</t>
    </rPh>
    <rPh sb="200" eb="202">
      <t>コウジ</t>
    </rPh>
    <rPh sb="203" eb="204">
      <t>オコナ</t>
    </rPh>
    <rPh sb="209" eb="211">
      <t>コンゴ</t>
    </rPh>
    <rPh sb="214" eb="215">
      <t>ネン</t>
    </rPh>
    <rPh sb="216" eb="217">
      <t>コ</t>
    </rPh>
    <rPh sb="223" eb="224">
      <t>カン</t>
    </rPh>
    <rPh sb="225" eb="227">
      <t>チュウシン</t>
    </rPh>
    <rPh sb="228" eb="230">
      <t>カンロ</t>
    </rPh>
    <rPh sb="230" eb="232">
      <t>チョウサ</t>
    </rPh>
    <rPh sb="233" eb="235">
      <t>コウシン</t>
    </rPh>
    <rPh sb="235" eb="237">
      <t>コウジ</t>
    </rPh>
    <rPh sb="238" eb="240">
      <t>ジッシ</t>
    </rPh>
    <rPh sb="244" eb="246">
      <t>ヨテイ</t>
    </rPh>
    <phoneticPr fontId="1"/>
  </si>
  <si>
    <t>　当市の下水道事業は、令和２年４月１日から地方公営企業法適用により、公営企業会計に移行したため、令和元年度以前のデータはない。
①経常収支比率は、100％以上となっており、収支の均衡は保たれている。
②累積欠損金比率は、0％となっているが、施設管渠の老朽化に伴う維持管理費は増加が見込まれるため、効率的な修繕と使用料の適正化が課題となる。
③流動比率は、類似団体平均値よりも低い数値となっている。100％を下回っており、使用料の適正化が課題である。企業債償還金は、自己資金だけではなく、企業債発行及び一般会計からの繰入金により賄うこととしている。
④企業債残高対事業規模比率は、類似団体平均値と同水準であり、適正な経営ができていると考える。
⑤経費回収率は、100％を下回っており、類似団体平均値よりも低く、使用料で回収すべき経費を賄えていない。不足分について一般会計からの繰入金を充てている。今後は適正な使用料の検討が必要となる。
⑥Ｈ28に総務省より分流式下水道に要する経費の算定方法が見直され、汚水処理費が減少し、汚水処理原価が下がった。施設管渠の老朽化に伴う維持管理費は増加が見込まれるため、効率的な修繕と使用料の適正化が課題となる。
⑧水洗化率は、類似団体平均値を下回っている。接続促進活動を継続し、水質保全や使用料収入増を図っていく。</t>
    <rPh sb="1" eb="3">
      <t>トウシ</t>
    </rPh>
    <rPh sb="4" eb="7">
      <t>ゲスイドウ</t>
    </rPh>
    <rPh sb="7" eb="9">
      <t>ジギョウ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30">
      <t>テキヨウ</t>
    </rPh>
    <rPh sb="34" eb="36">
      <t>コウエイ</t>
    </rPh>
    <rPh sb="36" eb="38">
      <t>キギョウ</t>
    </rPh>
    <rPh sb="38" eb="40">
      <t>カイケイ</t>
    </rPh>
    <rPh sb="41" eb="43">
      <t>イコウ</t>
    </rPh>
    <rPh sb="48" eb="49">
      <t>レイ</t>
    </rPh>
    <rPh sb="49" eb="50">
      <t>ワ</t>
    </rPh>
    <rPh sb="50" eb="52">
      <t>ガンネン</t>
    </rPh>
    <rPh sb="52" eb="53">
      <t>ド</t>
    </rPh>
    <rPh sb="53" eb="55">
      <t>イゼン</t>
    </rPh>
    <rPh sb="65" eb="67">
      <t>ケイジョウ</t>
    </rPh>
    <rPh sb="67" eb="69">
      <t>シュウシ</t>
    </rPh>
    <rPh sb="69" eb="71">
      <t>ヒリツ</t>
    </rPh>
    <rPh sb="77" eb="79">
      <t>イジョウ</t>
    </rPh>
    <rPh sb="86" eb="88">
      <t>シュウシ</t>
    </rPh>
    <rPh sb="89" eb="91">
      <t>キンコウ</t>
    </rPh>
    <rPh sb="92" eb="93">
      <t>タモ</t>
    </rPh>
    <rPh sb="101" eb="103">
      <t>ルイセキ</t>
    </rPh>
    <rPh sb="103" eb="106">
      <t>ケッソンキン</t>
    </rPh>
    <rPh sb="106" eb="108">
      <t>ヒリツ</t>
    </rPh>
    <rPh sb="171" eb="173">
      <t>リュウドウ</t>
    </rPh>
    <rPh sb="173" eb="175">
      <t>ヒリツ</t>
    </rPh>
    <rPh sb="177" eb="179">
      <t>ルイジ</t>
    </rPh>
    <rPh sb="179" eb="181">
      <t>ダンタイ</t>
    </rPh>
    <rPh sb="181" eb="184">
      <t>ヘイキンチ</t>
    </rPh>
    <rPh sb="187" eb="188">
      <t>ヒク</t>
    </rPh>
    <rPh sb="189" eb="191">
      <t>スウチ</t>
    </rPh>
    <rPh sb="203" eb="205">
      <t>シタマワ</t>
    </rPh>
    <rPh sb="210" eb="213">
      <t>シヨウリョウ</t>
    </rPh>
    <rPh sb="214" eb="217">
      <t>テキセイカ</t>
    </rPh>
    <rPh sb="218" eb="220">
      <t>カダイ</t>
    </rPh>
    <rPh sb="224" eb="226">
      <t>キギョウ</t>
    </rPh>
    <rPh sb="226" eb="227">
      <t>サイ</t>
    </rPh>
    <rPh sb="227" eb="230">
      <t>ショウカンキン</t>
    </rPh>
    <rPh sb="232" eb="234">
      <t>ジコ</t>
    </rPh>
    <rPh sb="234" eb="236">
      <t>シキン</t>
    </rPh>
    <rPh sb="243" eb="245">
      <t>キギョウ</t>
    </rPh>
    <rPh sb="245" eb="246">
      <t>サイ</t>
    </rPh>
    <rPh sb="246" eb="248">
      <t>ハッコウ</t>
    </rPh>
    <rPh sb="248" eb="249">
      <t>オヨ</t>
    </rPh>
    <rPh sb="263" eb="264">
      <t>マカナ</t>
    </rPh>
    <rPh sb="275" eb="277">
      <t>キギョウ</t>
    </rPh>
    <rPh sb="277" eb="278">
      <t>サイ</t>
    </rPh>
    <rPh sb="278" eb="280">
      <t>ザンダカ</t>
    </rPh>
    <rPh sb="280" eb="281">
      <t>タイ</t>
    </rPh>
    <rPh sb="281" eb="283">
      <t>ジギョウ</t>
    </rPh>
    <rPh sb="283" eb="285">
      <t>キボ</t>
    </rPh>
    <rPh sb="285" eb="287">
      <t>ヒリツ</t>
    </rPh>
    <rPh sb="289" eb="291">
      <t>ルイジ</t>
    </rPh>
    <rPh sb="291" eb="293">
      <t>ダンタイ</t>
    </rPh>
    <rPh sb="293" eb="296">
      <t>ヘイキンチ</t>
    </rPh>
    <rPh sb="297" eb="300">
      <t>ドウスイジュン</t>
    </rPh>
    <rPh sb="304" eb="306">
      <t>テキセイ</t>
    </rPh>
    <rPh sb="307" eb="309">
      <t>ケイエイ</t>
    </rPh>
    <rPh sb="316" eb="317">
      <t>カンガ</t>
    </rPh>
    <rPh sb="322" eb="324">
      <t>ケイヒ</t>
    </rPh>
    <rPh sb="324" eb="326">
      <t>カイシュウ</t>
    </rPh>
    <rPh sb="326" eb="327">
      <t>リツ</t>
    </rPh>
    <rPh sb="334" eb="336">
      <t>シタマワ</t>
    </rPh>
    <rPh sb="341" eb="343">
      <t>ルイジ</t>
    </rPh>
    <rPh sb="343" eb="345">
      <t>ダンタイ</t>
    </rPh>
    <rPh sb="345" eb="348">
      <t>ヘイキンチ</t>
    </rPh>
    <rPh sb="351" eb="352">
      <t>ヒク</t>
    </rPh>
    <rPh sb="354" eb="357">
      <t>シヨウリョウ</t>
    </rPh>
    <rPh sb="358" eb="360">
      <t>カイシュウ</t>
    </rPh>
    <rPh sb="363" eb="365">
      <t>ケイヒ</t>
    </rPh>
    <rPh sb="366" eb="367">
      <t>マカナ</t>
    </rPh>
    <rPh sb="373" eb="376">
      <t>フソクブン</t>
    </rPh>
    <rPh sb="380" eb="382">
      <t>イッパン</t>
    </rPh>
    <rPh sb="382" eb="384">
      <t>カイケイ</t>
    </rPh>
    <rPh sb="387" eb="389">
      <t>クリイレ</t>
    </rPh>
    <rPh sb="389" eb="390">
      <t>キン</t>
    </rPh>
    <rPh sb="391" eb="392">
      <t>ア</t>
    </rPh>
    <rPh sb="397" eb="399">
      <t>コンゴ</t>
    </rPh>
    <rPh sb="400" eb="402">
      <t>テキセイ</t>
    </rPh>
    <rPh sb="403" eb="406">
      <t>シヨウリョウ</t>
    </rPh>
    <rPh sb="407" eb="409">
      <t>ケントウ</t>
    </rPh>
    <rPh sb="410" eb="412">
      <t>ヒツヨウ</t>
    </rPh>
    <rPh sb="422" eb="425">
      <t>ソウムショウ</t>
    </rPh>
    <rPh sb="427" eb="429">
      <t>ブンリュウ</t>
    </rPh>
    <rPh sb="429" eb="430">
      <t>シキ</t>
    </rPh>
    <rPh sb="430" eb="433">
      <t>ゲスイドウ</t>
    </rPh>
    <rPh sb="434" eb="435">
      <t>ヨウ</t>
    </rPh>
    <rPh sb="437" eb="439">
      <t>ケイヒ</t>
    </rPh>
    <rPh sb="440" eb="442">
      <t>サンテイ</t>
    </rPh>
    <rPh sb="442" eb="444">
      <t>ホウホウ</t>
    </rPh>
    <rPh sb="445" eb="447">
      <t>ミナオ</t>
    </rPh>
    <rPh sb="450" eb="452">
      <t>オスイ</t>
    </rPh>
    <rPh sb="452" eb="454">
      <t>ショリ</t>
    </rPh>
    <rPh sb="454" eb="455">
      <t>ヒ</t>
    </rPh>
    <rPh sb="456" eb="458">
      <t>ゲンショウ</t>
    </rPh>
    <rPh sb="460" eb="462">
      <t>オスイ</t>
    </rPh>
    <rPh sb="462" eb="464">
      <t>ショリ</t>
    </rPh>
    <rPh sb="464" eb="466">
      <t>ゲンカ</t>
    </rPh>
    <rPh sb="467" eb="468">
      <t>サ</t>
    </rPh>
    <rPh sb="472" eb="474">
      <t>シセツ</t>
    </rPh>
    <rPh sb="474" eb="475">
      <t>カン</t>
    </rPh>
    <rPh sb="475" eb="476">
      <t>キョ</t>
    </rPh>
    <rPh sb="477" eb="480">
      <t>ロウキュウカ</t>
    </rPh>
    <rPh sb="481" eb="482">
      <t>トモナ</t>
    </rPh>
    <rPh sb="483" eb="485">
      <t>イジ</t>
    </rPh>
    <rPh sb="485" eb="488">
      <t>カンリヒ</t>
    </rPh>
    <rPh sb="489" eb="491">
      <t>ゾウカ</t>
    </rPh>
    <rPh sb="492" eb="494">
      <t>ミコ</t>
    </rPh>
    <rPh sb="500" eb="503">
      <t>コウリツテキ</t>
    </rPh>
    <rPh sb="504" eb="506">
      <t>シュウゼン</t>
    </rPh>
    <rPh sb="507" eb="510">
      <t>シヨウリョウ</t>
    </rPh>
    <rPh sb="511" eb="514">
      <t>テキセイカ</t>
    </rPh>
    <rPh sb="515" eb="517">
      <t>カダイ</t>
    </rPh>
    <rPh sb="523" eb="526">
      <t>スイセンカ</t>
    </rPh>
    <rPh sb="526" eb="527">
      <t>リツ</t>
    </rPh>
    <rPh sb="529" eb="531">
      <t>ルイジ</t>
    </rPh>
    <rPh sb="531" eb="533">
      <t>ダンタイ</t>
    </rPh>
    <rPh sb="533" eb="536">
      <t>ヘイキンチ</t>
    </rPh>
    <rPh sb="537" eb="539">
      <t>シタマワ</t>
    </rPh>
    <rPh sb="544" eb="546">
      <t>セツゾク</t>
    </rPh>
    <rPh sb="546" eb="548">
      <t>ソクシン</t>
    </rPh>
    <rPh sb="548" eb="550">
      <t>カツドウ</t>
    </rPh>
    <rPh sb="551" eb="553">
      <t>ケイゾク</t>
    </rPh>
    <rPh sb="555" eb="556">
      <t>スイ</t>
    </rPh>
    <rPh sb="556" eb="557">
      <t>シチ</t>
    </rPh>
    <rPh sb="557" eb="559">
      <t>ホゼン</t>
    </rPh>
    <rPh sb="560" eb="563">
      <t>シヨウリョウ</t>
    </rPh>
    <rPh sb="563" eb="566">
      <t>シュウニュウゾウ</t>
    </rPh>
    <rPh sb="567" eb="568">
      <t>ハカ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</si>
</sst>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9.e-002</c:v>
                </c:pt>
                <c:pt idx="4">
                  <c:v>0.14000000000000001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8.e-002</c:v>
                </c:pt>
                <c:pt idx="4">
                  <c:v>0.24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64.87</c:v>
                </c:pt>
                <c:pt idx="4">
                  <c:v>65.91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60.78</c:v>
                </c:pt>
                <c:pt idx="4">
                  <c:v>59.96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91.27</c:v>
                </c:pt>
                <c:pt idx="4">
                  <c:v>91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94.17</c:v>
                </c:pt>
                <c:pt idx="4">
                  <c:v>94.27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109.59</c:v>
                </c:pt>
                <c:pt idx="4">
                  <c:v>100.83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106.67</c:v>
                </c:pt>
                <c:pt idx="4">
                  <c:v>106.9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4.3099999999999996</c:v>
                </c:pt>
                <c:pt idx="4">
                  <c:v>8.42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23.25</c:v>
                </c:pt>
                <c:pt idx="4">
                  <c:v>25.2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1.06</c:v>
                </c:pt>
                <c:pt idx="4">
                  <c:v>2.02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3.68</c:v>
                </c:pt>
                <c:pt idx="4">
                  <c:v>5.3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22.35</c:v>
                </c:pt>
                <c:pt idx="4">
                  <c:v>24.69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67.86</c:v>
                </c:pt>
                <c:pt idx="4">
                  <c:v>72.92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716.81</c:v>
                </c:pt>
                <c:pt idx="4">
                  <c:v>727.32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709.4</c:v>
                </c:pt>
                <c:pt idx="4">
                  <c:v>734.47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78.8</c:v>
                </c:pt>
                <c:pt idx="4">
                  <c:v>79.05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91.14</c:v>
                </c:pt>
                <c:pt idx="4">
                  <c:v>90.69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136.86000000000001</c:v>
                </c:pt>
                <c:pt idx="4">
                  <c:v>138.52000000000001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【669.12】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藤枝市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Bc1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143580</v>
      </c>
      <c r="AM8" s="21"/>
      <c r="AN8" s="21"/>
      <c r="AO8" s="21"/>
      <c r="AP8" s="21"/>
      <c r="AQ8" s="21"/>
      <c r="AR8" s="21"/>
      <c r="AS8" s="21"/>
      <c r="AT8" s="7">
        <f>データ!T6</f>
        <v>194.06</v>
      </c>
      <c r="AU8" s="7"/>
      <c r="AV8" s="7"/>
      <c r="AW8" s="7"/>
      <c r="AX8" s="7"/>
      <c r="AY8" s="7"/>
      <c r="AZ8" s="7"/>
      <c r="BA8" s="7"/>
      <c r="BB8" s="7">
        <f>データ!U6</f>
        <v>739.87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35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56.04</v>
      </c>
      <c r="J10" s="7"/>
      <c r="K10" s="7"/>
      <c r="L10" s="7"/>
      <c r="M10" s="7"/>
      <c r="N10" s="7"/>
      <c r="O10" s="7"/>
      <c r="P10" s="7">
        <f>データ!P6</f>
        <v>42.15</v>
      </c>
      <c r="Q10" s="7"/>
      <c r="R10" s="7"/>
      <c r="S10" s="7"/>
      <c r="T10" s="7"/>
      <c r="U10" s="7"/>
      <c r="V10" s="7"/>
      <c r="W10" s="7">
        <f>データ!Q6</f>
        <v>84.13</v>
      </c>
      <c r="X10" s="7"/>
      <c r="Y10" s="7"/>
      <c r="Z10" s="7"/>
      <c r="AA10" s="7"/>
      <c r="AB10" s="7"/>
      <c r="AC10" s="7"/>
      <c r="AD10" s="21">
        <f>データ!R6</f>
        <v>2310</v>
      </c>
      <c r="AE10" s="21"/>
      <c r="AF10" s="21"/>
      <c r="AG10" s="21"/>
      <c r="AH10" s="21"/>
      <c r="AI10" s="21"/>
      <c r="AJ10" s="21"/>
      <c r="AK10" s="2"/>
      <c r="AL10" s="21">
        <f>データ!V6</f>
        <v>60252</v>
      </c>
      <c r="AM10" s="21"/>
      <c r="AN10" s="21"/>
      <c r="AO10" s="21"/>
      <c r="AP10" s="21"/>
      <c r="AQ10" s="21"/>
      <c r="AR10" s="21"/>
      <c r="AS10" s="21"/>
      <c r="AT10" s="7">
        <f>データ!W6</f>
        <v>10.25</v>
      </c>
      <c r="AU10" s="7"/>
      <c r="AV10" s="7"/>
      <c r="AW10" s="7"/>
      <c r="AX10" s="7"/>
      <c r="AY10" s="7"/>
      <c r="AZ10" s="7"/>
      <c r="BA10" s="7"/>
      <c r="BB10" s="7">
        <f>データ!X6</f>
        <v>5878.24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38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91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46</v>
      </c>
      <c r="F84" s="12" t="s">
        <v>47</v>
      </c>
      <c r="G84" s="12" t="s">
        <v>48</v>
      </c>
      <c r="H84" s="12" t="s">
        <v>41</v>
      </c>
      <c r="I84" s="12" t="s">
        <v>9</v>
      </c>
      <c r="J84" s="12" t="s">
        <v>49</v>
      </c>
      <c r="K84" s="12" t="s">
        <v>50</v>
      </c>
      <c r="L84" s="12" t="s">
        <v>33</v>
      </c>
      <c r="M84" s="12" t="s">
        <v>36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【669.12】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1GmN9J9t3XLwsRlnHeNF6pZCeSEbDDOuYSsljzo8IxzvsuC0XmRMPgJlUene6KXMwVizupXy3FMGDDHDO5a8mg==" saltValue="aXbIsGERYxuZ3EaPC+BE+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32</v>
      </c>
      <c r="C3" s="58" t="s">
        <v>58</v>
      </c>
      <c r="D3" s="58" t="s">
        <v>59</v>
      </c>
      <c r="E3" s="58" t="s">
        <v>4</v>
      </c>
      <c r="F3" s="58" t="s">
        <v>3</v>
      </c>
      <c r="G3" s="58" t="s">
        <v>25</v>
      </c>
      <c r="H3" s="65" t="s">
        <v>60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61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68</v>
      </c>
      <c r="B5" s="60"/>
      <c r="C5" s="60"/>
      <c r="D5" s="60"/>
      <c r="E5" s="60"/>
      <c r="F5" s="60"/>
      <c r="G5" s="60"/>
      <c r="H5" s="67" t="s">
        <v>57</v>
      </c>
      <c r="I5" s="67" t="s">
        <v>69</v>
      </c>
      <c r="J5" s="67" t="s">
        <v>70</v>
      </c>
      <c r="K5" s="67" t="s">
        <v>71</v>
      </c>
      <c r="L5" s="67" t="s">
        <v>72</v>
      </c>
      <c r="M5" s="67" t="s">
        <v>6</v>
      </c>
      <c r="N5" s="67" t="s">
        <v>73</v>
      </c>
      <c r="O5" s="67" t="s">
        <v>74</v>
      </c>
      <c r="P5" s="67" t="s">
        <v>75</v>
      </c>
      <c r="Q5" s="67" t="s">
        <v>76</v>
      </c>
      <c r="R5" s="67" t="s">
        <v>77</v>
      </c>
      <c r="S5" s="67" t="s">
        <v>78</v>
      </c>
      <c r="T5" s="67" t="s">
        <v>79</v>
      </c>
      <c r="U5" s="67" t="s">
        <v>0</v>
      </c>
      <c r="V5" s="67" t="s">
        <v>80</v>
      </c>
      <c r="W5" s="67" t="s">
        <v>81</v>
      </c>
      <c r="X5" s="67" t="s">
        <v>82</v>
      </c>
      <c r="Y5" s="67" t="s">
        <v>83</v>
      </c>
      <c r="Z5" s="67" t="s">
        <v>84</v>
      </c>
      <c r="AA5" s="67" t="s">
        <v>85</v>
      </c>
      <c r="AB5" s="67" t="s">
        <v>86</v>
      </c>
      <c r="AC5" s="67" t="s">
        <v>87</v>
      </c>
      <c r="AD5" s="67" t="s">
        <v>89</v>
      </c>
      <c r="AE5" s="67" t="s">
        <v>90</v>
      </c>
      <c r="AF5" s="67" t="s">
        <v>92</v>
      </c>
      <c r="AG5" s="67" t="s">
        <v>93</v>
      </c>
      <c r="AH5" s="67" t="s">
        <v>94</v>
      </c>
      <c r="AI5" s="67" t="s">
        <v>44</v>
      </c>
      <c r="AJ5" s="67" t="s">
        <v>83</v>
      </c>
      <c r="AK5" s="67" t="s">
        <v>84</v>
      </c>
      <c r="AL5" s="67" t="s">
        <v>85</v>
      </c>
      <c r="AM5" s="67" t="s">
        <v>86</v>
      </c>
      <c r="AN5" s="67" t="s">
        <v>87</v>
      </c>
      <c r="AO5" s="67" t="s">
        <v>89</v>
      </c>
      <c r="AP5" s="67" t="s">
        <v>90</v>
      </c>
      <c r="AQ5" s="67" t="s">
        <v>92</v>
      </c>
      <c r="AR5" s="67" t="s">
        <v>93</v>
      </c>
      <c r="AS5" s="67" t="s">
        <v>94</v>
      </c>
      <c r="AT5" s="67" t="s">
        <v>88</v>
      </c>
      <c r="AU5" s="67" t="s">
        <v>83</v>
      </c>
      <c r="AV5" s="67" t="s">
        <v>84</v>
      </c>
      <c r="AW5" s="67" t="s">
        <v>85</v>
      </c>
      <c r="AX5" s="67" t="s">
        <v>86</v>
      </c>
      <c r="AY5" s="67" t="s">
        <v>87</v>
      </c>
      <c r="AZ5" s="67" t="s">
        <v>89</v>
      </c>
      <c r="BA5" s="67" t="s">
        <v>90</v>
      </c>
      <c r="BB5" s="67" t="s">
        <v>92</v>
      </c>
      <c r="BC5" s="67" t="s">
        <v>93</v>
      </c>
      <c r="BD5" s="67" t="s">
        <v>94</v>
      </c>
      <c r="BE5" s="67" t="s">
        <v>88</v>
      </c>
      <c r="BF5" s="67" t="s">
        <v>83</v>
      </c>
      <c r="BG5" s="67" t="s">
        <v>84</v>
      </c>
      <c r="BH5" s="67" t="s">
        <v>85</v>
      </c>
      <c r="BI5" s="67" t="s">
        <v>86</v>
      </c>
      <c r="BJ5" s="67" t="s">
        <v>87</v>
      </c>
      <c r="BK5" s="67" t="s">
        <v>89</v>
      </c>
      <c r="BL5" s="67" t="s">
        <v>90</v>
      </c>
      <c r="BM5" s="67" t="s">
        <v>92</v>
      </c>
      <c r="BN5" s="67" t="s">
        <v>93</v>
      </c>
      <c r="BO5" s="67" t="s">
        <v>94</v>
      </c>
      <c r="BP5" s="67" t="s">
        <v>88</v>
      </c>
      <c r="BQ5" s="67" t="s">
        <v>83</v>
      </c>
      <c r="BR5" s="67" t="s">
        <v>84</v>
      </c>
      <c r="BS5" s="67" t="s">
        <v>85</v>
      </c>
      <c r="BT5" s="67" t="s">
        <v>86</v>
      </c>
      <c r="BU5" s="67" t="s">
        <v>87</v>
      </c>
      <c r="BV5" s="67" t="s">
        <v>89</v>
      </c>
      <c r="BW5" s="67" t="s">
        <v>90</v>
      </c>
      <c r="BX5" s="67" t="s">
        <v>92</v>
      </c>
      <c r="BY5" s="67" t="s">
        <v>93</v>
      </c>
      <c r="BZ5" s="67" t="s">
        <v>94</v>
      </c>
      <c r="CA5" s="67" t="s">
        <v>88</v>
      </c>
      <c r="CB5" s="67" t="s">
        <v>83</v>
      </c>
      <c r="CC5" s="67" t="s">
        <v>84</v>
      </c>
      <c r="CD5" s="67" t="s">
        <v>85</v>
      </c>
      <c r="CE5" s="67" t="s">
        <v>86</v>
      </c>
      <c r="CF5" s="67" t="s">
        <v>87</v>
      </c>
      <c r="CG5" s="67" t="s">
        <v>89</v>
      </c>
      <c r="CH5" s="67" t="s">
        <v>90</v>
      </c>
      <c r="CI5" s="67" t="s">
        <v>92</v>
      </c>
      <c r="CJ5" s="67" t="s">
        <v>93</v>
      </c>
      <c r="CK5" s="67" t="s">
        <v>94</v>
      </c>
      <c r="CL5" s="67" t="s">
        <v>88</v>
      </c>
      <c r="CM5" s="67" t="s">
        <v>83</v>
      </c>
      <c r="CN5" s="67" t="s">
        <v>84</v>
      </c>
      <c r="CO5" s="67" t="s">
        <v>85</v>
      </c>
      <c r="CP5" s="67" t="s">
        <v>86</v>
      </c>
      <c r="CQ5" s="67" t="s">
        <v>87</v>
      </c>
      <c r="CR5" s="67" t="s">
        <v>89</v>
      </c>
      <c r="CS5" s="67" t="s">
        <v>90</v>
      </c>
      <c r="CT5" s="67" t="s">
        <v>92</v>
      </c>
      <c r="CU5" s="67" t="s">
        <v>93</v>
      </c>
      <c r="CV5" s="67" t="s">
        <v>94</v>
      </c>
      <c r="CW5" s="67" t="s">
        <v>88</v>
      </c>
      <c r="CX5" s="67" t="s">
        <v>83</v>
      </c>
      <c r="CY5" s="67" t="s">
        <v>84</v>
      </c>
      <c r="CZ5" s="67" t="s">
        <v>85</v>
      </c>
      <c r="DA5" s="67" t="s">
        <v>86</v>
      </c>
      <c r="DB5" s="67" t="s">
        <v>87</v>
      </c>
      <c r="DC5" s="67" t="s">
        <v>89</v>
      </c>
      <c r="DD5" s="67" t="s">
        <v>90</v>
      </c>
      <c r="DE5" s="67" t="s">
        <v>92</v>
      </c>
      <c r="DF5" s="67" t="s">
        <v>93</v>
      </c>
      <c r="DG5" s="67" t="s">
        <v>94</v>
      </c>
      <c r="DH5" s="67" t="s">
        <v>88</v>
      </c>
      <c r="DI5" s="67" t="s">
        <v>83</v>
      </c>
      <c r="DJ5" s="67" t="s">
        <v>84</v>
      </c>
      <c r="DK5" s="67" t="s">
        <v>85</v>
      </c>
      <c r="DL5" s="67" t="s">
        <v>86</v>
      </c>
      <c r="DM5" s="67" t="s">
        <v>87</v>
      </c>
      <c r="DN5" s="67" t="s">
        <v>89</v>
      </c>
      <c r="DO5" s="67" t="s">
        <v>90</v>
      </c>
      <c r="DP5" s="67" t="s">
        <v>92</v>
      </c>
      <c r="DQ5" s="67" t="s">
        <v>93</v>
      </c>
      <c r="DR5" s="67" t="s">
        <v>94</v>
      </c>
      <c r="DS5" s="67" t="s">
        <v>88</v>
      </c>
      <c r="DT5" s="67" t="s">
        <v>83</v>
      </c>
      <c r="DU5" s="67" t="s">
        <v>84</v>
      </c>
      <c r="DV5" s="67" t="s">
        <v>85</v>
      </c>
      <c r="DW5" s="67" t="s">
        <v>86</v>
      </c>
      <c r="DX5" s="67" t="s">
        <v>87</v>
      </c>
      <c r="DY5" s="67" t="s">
        <v>89</v>
      </c>
      <c r="DZ5" s="67" t="s">
        <v>90</v>
      </c>
      <c r="EA5" s="67" t="s">
        <v>92</v>
      </c>
      <c r="EB5" s="67" t="s">
        <v>93</v>
      </c>
      <c r="EC5" s="67" t="s">
        <v>94</v>
      </c>
      <c r="ED5" s="67" t="s">
        <v>88</v>
      </c>
      <c r="EE5" s="67" t="s">
        <v>83</v>
      </c>
      <c r="EF5" s="67" t="s">
        <v>84</v>
      </c>
      <c r="EG5" s="67" t="s">
        <v>85</v>
      </c>
      <c r="EH5" s="67" t="s">
        <v>86</v>
      </c>
      <c r="EI5" s="67" t="s">
        <v>87</v>
      </c>
      <c r="EJ5" s="67" t="s">
        <v>89</v>
      </c>
      <c r="EK5" s="67" t="s">
        <v>90</v>
      </c>
      <c r="EL5" s="67" t="s">
        <v>92</v>
      </c>
      <c r="EM5" s="67" t="s">
        <v>93</v>
      </c>
      <c r="EN5" s="67" t="s">
        <v>94</v>
      </c>
      <c r="EO5" s="67" t="s">
        <v>88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222143</v>
      </c>
      <c r="D6" s="61">
        <f t="shared" si="1"/>
        <v>46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静岡県　藤枝市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Bc1</v>
      </c>
      <c r="M6" s="61" t="str">
        <f t="shared" si="1"/>
        <v>非設置</v>
      </c>
      <c r="N6" s="70" t="str">
        <f t="shared" si="1"/>
        <v>-</v>
      </c>
      <c r="O6" s="70">
        <f t="shared" si="1"/>
        <v>56.04</v>
      </c>
      <c r="P6" s="70">
        <f t="shared" si="1"/>
        <v>42.15</v>
      </c>
      <c r="Q6" s="70">
        <f t="shared" si="1"/>
        <v>84.13</v>
      </c>
      <c r="R6" s="70">
        <f t="shared" si="1"/>
        <v>2310</v>
      </c>
      <c r="S6" s="70">
        <f t="shared" si="1"/>
        <v>143580</v>
      </c>
      <c r="T6" s="70">
        <f t="shared" si="1"/>
        <v>194.06</v>
      </c>
      <c r="U6" s="70">
        <f t="shared" si="1"/>
        <v>739.87</v>
      </c>
      <c r="V6" s="70">
        <f t="shared" si="1"/>
        <v>60252</v>
      </c>
      <c r="W6" s="70">
        <f t="shared" si="1"/>
        <v>10.25</v>
      </c>
      <c r="X6" s="70">
        <f t="shared" si="1"/>
        <v>5878.24</v>
      </c>
      <c r="Y6" s="78" t="str">
        <f t="shared" ref="Y6:AH6" si="2">IF(Y7="",NA(),Y7)</f>
        <v>-</v>
      </c>
      <c r="Z6" s="78" t="str">
        <f t="shared" si="2"/>
        <v>-</v>
      </c>
      <c r="AA6" s="78" t="str">
        <f t="shared" si="2"/>
        <v>-</v>
      </c>
      <c r="AB6" s="78">
        <f t="shared" si="2"/>
        <v>109.59</v>
      </c>
      <c r="AC6" s="78">
        <f t="shared" si="2"/>
        <v>100.83</v>
      </c>
      <c r="AD6" s="78" t="str">
        <f t="shared" si="2"/>
        <v>-</v>
      </c>
      <c r="AE6" s="78" t="str">
        <f t="shared" si="2"/>
        <v>-</v>
      </c>
      <c r="AF6" s="78" t="str">
        <f t="shared" si="2"/>
        <v>-</v>
      </c>
      <c r="AG6" s="78">
        <f t="shared" si="2"/>
        <v>106.67</v>
      </c>
      <c r="AH6" s="78">
        <f t="shared" si="2"/>
        <v>106.9</v>
      </c>
      <c r="AI6" s="70" t="str">
        <f>IF(AI7="","",IF(AI7="-","【-】","【"&amp;SUBSTITUTE(TEXT(AI7,"#,##0.00"),"-","△")&amp;"】"))</f>
        <v>【107.02】</v>
      </c>
      <c r="AJ6" s="78" t="str">
        <f t="shared" ref="AJ6:AS6" si="3">IF(AJ7="",NA(),AJ7)</f>
        <v>-</v>
      </c>
      <c r="AK6" s="78" t="str">
        <f t="shared" si="3"/>
        <v>-</v>
      </c>
      <c r="AL6" s="78" t="str">
        <f t="shared" si="3"/>
        <v>-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 t="str">
        <f t="shared" si="3"/>
        <v>-</v>
      </c>
      <c r="AR6" s="78">
        <f t="shared" si="3"/>
        <v>3.68</v>
      </c>
      <c r="AS6" s="78">
        <f t="shared" si="3"/>
        <v>5.3</v>
      </c>
      <c r="AT6" s="70" t="str">
        <f>IF(AT7="","",IF(AT7="-","【-】","【"&amp;SUBSTITUTE(TEXT(AT7,"#,##0.00"),"-","△")&amp;"】"))</f>
        <v>【3.09】</v>
      </c>
      <c r="AU6" s="78" t="str">
        <f t="shared" ref="AU6:BD6" si="4">IF(AU7="",NA(),AU7)</f>
        <v>-</v>
      </c>
      <c r="AV6" s="78" t="str">
        <f t="shared" si="4"/>
        <v>-</v>
      </c>
      <c r="AW6" s="78" t="str">
        <f t="shared" si="4"/>
        <v>-</v>
      </c>
      <c r="AX6" s="78">
        <f t="shared" si="4"/>
        <v>22.35</v>
      </c>
      <c r="AY6" s="78">
        <f t="shared" si="4"/>
        <v>24.69</v>
      </c>
      <c r="AZ6" s="78" t="str">
        <f t="shared" si="4"/>
        <v>-</v>
      </c>
      <c r="BA6" s="78" t="str">
        <f t="shared" si="4"/>
        <v>-</v>
      </c>
      <c r="BB6" s="78" t="str">
        <f t="shared" si="4"/>
        <v>-</v>
      </c>
      <c r="BC6" s="78">
        <f t="shared" si="4"/>
        <v>67.86</v>
      </c>
      <c r="BD6" s="78">
        <f t="shared" si="4"/>
        <v>72.92</v>
      </c>
      <c r="BE6" s="70" t="str">
        <f>IF(BE7="","",IF(BE7="-","【-】","【"&amp;SUBSTITUTE(TEXT(BE7,"#,##0.00"),"-","△")&amp;"】"))</f>
        <v>【71.39】</v>
      </c>
      <c r="BF6" s="78" t="str">
        <f t="shared" ref="BF6:BO6" si="5">IF(BF7="",NA(),BF7)</f>
        <v>-</v>
      </c>
      <c r="BG6" s="78" t="str">
        <f t="shared" si="5"/>
        <v>-</v>
      </c>
      <c r="BH6" s="78" t="str">
        <f t="shared" si="5"/>
        <v>-</v>
      </c>
      <c r="BI6" s="78">
        <f t="shared" si="5"/>
        <v>716.81</v>
      </c>
      <c r="BJ6" s="78">
        <f t="shared" si="5"/>
        <v>727.32</v>
      </c>
      <c r="BK6" s="78" t="str">
        <f t="shared" si="5"/>
        <v>-</v>
      </c>
      <c r="BL6" s="78" t="str">
        <f t="shared" si="5"/>
        <v>-</v>
      </c>
      <c r="BM6" s="78" t="str">
        <f t="shared" si="5"/>
        <v>-</v>
      </c>
      <c r="BN6" s="78">
        <f t="shared" si="5"/>
        <v>709.4</v>
      </c>
      <c r="BO6" s="78">
        <f t="shared" si="5"/>
        <v>734.47</v>
      </c>
      <c r="BP6" s="70" t="str">
        <f>IF(BP7="","",IF(BP7="-","【-】","【"&amp;SUBSTITUTE(TEXT(BP7,"#,##0.00"),"-","△")&amp;"】"))</f>
        <v>【669.12】</v>
      </c>
      <c r="BQ6" s="78" t="str">
        <f t="shared" ref="BQ6:BZ6" si="6">IF(BQ7="",NA(),BQ7)</f>
        <v>-</v>
      </c>
      <c r="BR6" s="78" t="str">
        <f t="shared" si="6"/>
        <v>-</v>
      </c>
      <c r="BS6" s="78" t="str">
        <f t="shared" si="6"/>
        <v>-</v>
      </c>
      <c r="BT6" s="78">
        <f t="shared" si="6"/>
        <v>78.8</v>
      </c>
      <c r="BU6" s="78">
        <f t="shared" si="6"/>
        <v>79.05</v>
      </c>
      <c r="BV6" s="78" t="str">
        <f t="shared" si="6"/>
        <v>-</v>
      </c>
      <c r="BW6" s="78" t="str">
        <f t="shared" si="6"/>
        <v>-</v>
      </c>
      <c r="BX6" s="78" t="str">
        <f t="shared" si="6"/>
        <v>-</v>
      </c>
      <c r="BY6" s="78">
        <f t="shared" si="6"/>
        <v>91.14</v>
      </c>
      <c r="BZ6" s="78">
        <f t="shared" si="6"/>
        <v>90.69</v>
      </c>
      <c r="CA6" s="70" t="str">
        <f>IF(CA7="","",IF(CA7="-","【-】","【"&amp;SUBSTITUTE(TEXT(CA7,"#,##0.00"),"-","△")&amp;"】"))</f>
        <v>【99.73】</v>
      </c>
      <c r="CB6" s="78" t="str">
        <f t="shared" ref="CB6:CK6" si="7">IF(CB7="",NA(),CB7)</f>
        <v>-</v>
      </c>
      <c r="CC6" s="78" t="str">
        <f t="shared" si="7"/>
        <v>-</v>
      </c>
      <c r="CD6" s="78" t="str">
        <f t="shared" si="7"/>
        <v>-</v>
      </c>
      <c r="CE6" s="78">
        <f t="shared" si="7"/>
        <v>150</v>
      </c>
      <c r="CF6" s="78">
        <f t="shared" si="7"/>
        <v>150</v>
      </c>
      <c r="CG6" s="78" t="str">
        <f t="shared" si="7"/>
        <v>-</v>
      </c>
      <c r="CH6" s="78" t="str">
        <f t="shared" si="7"/>
        <v>-</v>
      </c>
      <c r="CI6" s="78" t="str">
        <f t="shared" si="7"/>
        <v>-</v>
      </c>
      <c r="CJ6" s="78">
        <f t="shared" si="7"/>
        <v>136.86000000000001</v>
      </c>
      <c r="CK6" s="78">
        <f t="shared" si="7"/>
        <v>138.52000000000001</v>
      </c>
      <c r="CL6" s="70" t="str">
        <f>IF(CL7="","",IF(CL7="-","【-】","【"&amp;SUBSTITUTE(TEXT(CL7,"#,##0.00"),"-","△")&amp;"】"))</f>
        <v>【134.98】</v>
      </c>
      <c r="CM6" s="78" t="str">
        <f t="shared" ref="CM6:CV6" si="8">IF(CM7="",NA(),CM7)</f>
        <v>-</v>
      </c>
      <c r="CN6" s="78" t="str">
        <f t="shared" si="8"/>
        <v>-</v>
      </c>
      <c r="CO6" s="78" t="str">
        <f t="shared" si="8"/>
        <v>-</v>
      </c>
      <c r="CP6" s="78">
        <f t="shared" si="8"/>
        <v>64.87</v>
      </c>
      <c r="CQ6" s="78">
        <f t="shared" si="8"/>
        <v>65.91</v>
      </c>
      <c r="CR6" s="78" t="str">
        <f t="shared" si="8"/>
        <v>-</v>
      </c>
      <c r="CS6" s="78" t="str">
        <f t="shared" si="8"/>
        <v>-</v>
      </c>
      <c r="CT6" s="78" t="str">
        <f t="shared" si="8"/>
        <v>-</v>
      </c>
      <c r="CU6" s="78">
        <f t="shared" si="8"/>
        <v>60.78</v>
      </c>
      <c r="CV6" s="78">
        <f t="shared" si="8"/>
        <v>59.96</v>
      </c>
      <c r="CW6" s="70" t="str">
        <f>IF(CW7="","",IF(CW7="-","【-】","【"&amp;SUBSTITUTE(TEXT(CW7,"#,##0.00"),"-","△")&amp;"】"))</f>
        <v>【59.99】</v>
      </c>
      <c r="CX6" s="78" t="str">
        <f t="shared" ref="CX6:DG6" si="9">IF(CX7="",NA(),CX7)</f>
        <v>-</v>
      </c>
      <c r="CY6" s="78" t="str">
        <f t="shared" si="9"/>
        <v>-</v>
      </c>
      <c r="CZ6" s="78" t="str">
        <f t="shared" si="9"/>
        <v>-</v>
      </c>
      <c r="DA6" s="78">
        <f t="shared" si="9"/>
        <v>91.27</v>
      </c>
      <c r="DB6" s="78">
        <f t="shared" si="9"/>
        <v>91</v>
      </c>
      <c r="DC6" s="78" t="str">
        <f t="shared" si="9"/>
        <v>-</v>
      </c>
      <c r="DD6" s="78" t="str">
        <f t="shared" si="9"/>
        <v>-</v>
      </c>
      <c r="DE6" s="78" t="str">
        <f t="shared" si="9"/>
        <v>-</v>
      </c>
      <c r="DF6" s="78">
        <f t="shared" si="9"/>
        <v>94.17</v>
      </c>
      <c r="DG6" s="78">
        <f t="shared" si="9"/>
        <v>94.27</v>
      </c>
      <c r="DH6" s="70" t="str">
        <f>IF(DH7="","",IF(DH7="-","【-】","【"&amp;SUBSTITUTE(TEXT(DH7,"#,##0.00"),"-","△")&amp;"】"))</f>
        <v>【95.72】</v>
      </c>
      <c r="DI6" s="78" t="str">
        <f t="shared" ref="DI6:DR6" si="10">IF(DI7="",NA(),DI7)</f>
        <v>-</v>
      </c>
      <c r="DJ6" s="78" t="str">
        <f t="shared" si="10"/>
        <v>-</v>
      </c>
      <c r="DK6" s="78" t="str">
        <f t="shared" si="10"/>
        <v>-</v>
      </c>
      <c r="DL6" s="78">
        <f t="shared" si="10"/>
        <v>4.3099999999999996</v>
      </c>
      <c r="DM6" s="78">
        <f t="shared" si="10"/>
        <v>8.42</v>
      </c>
      <c r="DN6" s="78" t="str">
        <f t="shared" si="10"/>
        <v>-</v>
      </c>
      <c r="DO6" s="78" t="str">
        <f t="shared" si="10"/>
        <v>-</v>
      </c>
      <c r="DP6" s="78" t="str">
        <f t="shared" si="10"/>
        <v>-</v>
      </c>
      <c r="DQ6" s="78">
        <f t="shared" si="10"/>
        <v>23.25</v>
      </c>
      <c r="DR6" s="78">
        <f t="shared" si="10"/>
        <v>25.2</v>
      </c>
      <c r="DS6" s="70" t="str">
        <f>IF(DS7="","",IF(DS7="-","【-】","【"&amp;SUBSTITUTE(TEXT(DS7,"#,##0.00"),"-","△")&amp;"】"))</f>
        <v>【38.17】</v>
      </c>
      <c r="DT6" s="78" t="str">
        <f t="shared" ref="DT6:EC6" si="11">IF(DT7="",NA(),DT7)</f>
        <v>-</v>
      </c>
      <c r="DU6" s="78" t="str">
        <f t="shared" si="11"/>
        <v>-</v>
      </c>
      <c r="DV6" s="78" t="str">
        <f t="shared" si="11"/>
        <v>-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8" t="str">
        <f t="shared" si="11"/>
        <v>-</v>
      </c>
      <c r="EB6" s="78">
        <f t="shared" si="11"/>
        <v>1.06</v>
      </c>
      <c r="EC6" s="78">
        <f t="shared" si="11"/>
        <v>2.02</v>
      </c>
      <c r="ED6" s="70" t="str">
        <f>IF(ED7="","",IF(ED7="-","【-】","【"&amp;SUBSTITUTE(TEXT(ED7,"#,##0.00"),"-","△")&amp;"】"))</f>
        <v>【6.54】</v>
      </c>
      <c r="EE6" s="78" t="str">
        <f t="shared" ref="EE6:EN6" si="12">IF(EE7="",NA(),EE7)</f>
        <v>-</v>
      </c>
      <c r="EF6" s="78" t="str">
        <f t="shared" si="12"/>
        <v>-</v>
      </c>
      <c r="EG6" s="78" t="str">
        <f t="shared" si="12"/>
        <v>-</v>
      </c>
      <c r="EH6" s="78">
        <f t="shared" si="12"/>
        <v>9.e-002</v>
      </c>
      <c r="EI6" s="78">
        <f t="shared" si="12"/>
        <v>0.14000000000000001</v>
      </c>
      <c r="EJ6" s="78" t="str">
        <f t="shared" si="12"/>
        <v>-</v>
      </c>
      <c r="EK6" s="78" t="str">
        <f t="shared" si="12"/>
        <v>-</v>
      </c>
      <c r="EL6" s="78" t="str">
        <f t="shared" si="12"/>
        <v>-</v>
      </c>
      <c r="EM6" s="78">
        <f t="shared" si="12"/>
        <v>8.e-002</v>
      </c>
      <c r="EN6" s="78">
        <f t="shared" si="12"/>
        <v>0.24</v>
      </c>
      <c r="EO6" s="70" t="str">
        <f>IF(EO7="","",IF(EO7="-","【-】","【"&amp;SUBSTITUTE(TEXT(EO7,"#,##0.00"),"-","△")&amp;"】"))</f>
        <v>【0.24】</v>
      </c>
    </row>
    <row r="7" spans="1:148" s="55" customFormat="1">
      <c r="A7" s="56"/>
      <c r="B7" s="62">
        <v>2021</v>
      </c>
      <c r="C7" s="62">
        <v>222143</v>
      </c>
      <c r="D7" s="62">
        <v>46</v>
      </c>
      <c r="E7" s="62">
        <v>17</v>
      </c>
      <c r="F7" s="62">
        <v>1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102</v>
      </c>
      <c r="O7" s="71">
        <v>56.04</v>
      </c>
      <c r="P7" s="71">
        <v>42.15</v>
      </c>
      <c r="Q7" s="71">
        <v>84.13</v>
      </c>
      <c r="R7" s="71">
        <v>2310</v>
      </c>
      <c r="S7" s="71">
        <v>143580</v>
      </c>
      <c r="T7" s="71">
        <v>194.06</v>
      </c>
      <c r="U7" s="71">
        <v>739.87</v>
      </c>
      <c r="V7" s="71">
        <v>60252</v>
      </c>
      <c r="W7" s="71">
        <v>10.25</v>
      </c>
      <c r="X7" s="71">
        <v>5878.24</v>
      </c>
      <c r="Y7" s="71" t="s">
        <v>102</v>
      </c>
      <c r="Z7" s="71" t="s">
        <v>102</v>
      </c>
      <c r="AA7" s="71" t="s">
        <v>102</v>
      </c>
      <c r="AB7" s="71">
        <v>109.59</v>
      </c>
      <c r="AC7" s="71">
        <v>100.83</v>
      </c>
      <c r="AD7" s="71" t="s">
        <v>102</v>
      </c>
      <c r="AE7" s="71" t="s">
        <v>102</v>
      </c>
      <c r="AF7" s="71" t="s">
        <v>102</v>
      </c>
      <c r="AG7" s="71">
        <v>106.67</v>
      </c>
      <c r="AH7" s="71">
        <v>106.9</v>
      </c>
      <c r="AI7" s="71">
        <v>107.02</v>
      </c>
      <c r="AJ7" s="71" t="s">
        <v>102</v>
      </c>
      <c r="AK7" s="71" t="s">
        <v>102</v>
      </c>
      <c r="AL7" s="71" t="s">
        <v>102</v>
      </c>
      <c r="AM7" s="71">
        <v>0</v>
      </c>
      <c r="AN7" s="71">
        <v>0</v>
      </c>
      <c r="AO7" s="71" t="s">
        <v>102</v>
      </c>
      <c r="AP7" s="71" t="s">
        <v>102</v>
      </c>
      <c r="AQ7" s="71" t="s">
        <v>102</v>
      </c>
      <c r="AR7" s="71">
        <v>3.68</v>
      </c>
      <c r="AS7" s="71">
        <v>5.3</v>
      </c>
      <c r="AT7" s="71">
        <v>3.09</v>
      </c>
      <c r="AU7" s="71" t="s">
        <v>102</v>
      </c>
      <c r="AV7" s="71" t="s">
        <v>102</v>
      </c>
      <c r="AW7" s="71" t="s">
        <v>102</v>
      </c>
      <c r="AX7" s="71">
        <v>22.35</v>
      </c>
      <c r="AY7" s="71">
        <v>24.69</v>
      </c>
      <c r="AZ7" s="71" t="s">
        <v>102</v>
      </c>
      <c r="BA7" s="71" t="s">
        <v>102</v>
      </c>
      <c r="BB7" s="71" t="s">
        <v>102</v>
      </c>
      <c r="BC7" s="71">
        <v>67.86</v>
      </c>
      <c r="BD7" s="71">
        <v>72.92</v>
      </c>
      <c r="BE7" s="71">
        <v>71.39</v>
      </c>
      <c r="BF7" s="71" t="s">
        <v>102</v>
      </c>
      <c r="BG7" s="71" t="s">
        <v>102</v>
      </c>
      <c r="BH7" s="71" t="s">
        <v>102</v>
      </c>
      <c r="BI7" s="71">
        <v>716.81</v>
      </c>
      <c r="BJ7" s="71">
        <v>727.32</v>
      </c>
      <c r="BK7" s="71" t="s">
        <v>102</v>
      </c>
      <c r="BL7" s="71" t="s">
        <v>102</v>
      </c>
      <c r="BM7" s="71" t="s">
        <v>102</v>
      </c>
      <c r="BN7" s="71">
        <v>709.4</v>
      </c>
      <c r="BO7" s="71">
        <v>734.47</v>
      </c>
      <c r="BP7" s="71">
        <v>669.12</v>
      </c>
      <c r="BQ7" s="71" t="s">
        <v>102</v>
      </c>
      <c r="BR7" s="71" t="s">
        <v>102</v>
      </c>
      <c r="BS7" s="71" t="s">
        <v>102</v>
      </c>
      <c r="BT7" s="71">
        <v>78.8</v>
      </c>
      <c r="BU7" s="71">
        <v>79.05</v>
      </c>
      <c r="BV7" s="71" t="s">
        <v>102</v>
      </c>
      <c r="BW7" s="71" t="s">
        <v>102</v>
      </c>
      <c r="BX7" s="71" t="s">
        <v>102</v>
      </c>
      <c r="BY7" s="71">
        <v>91.14</v>
      </c>
      <c r="BZ7" s="71">
        <v>90.69</v>
      </c>
      <c r="CA7" s="71">
        <v>99.73</v>
      </c>
      <c r="CB7" s="71" t="s">
        <v>102</v>
      </c>
      <c r="CC7" s="71" t="s">
        <v>102</v>
      </c>
      <c r="CD7" s="71" t="s">
        <v>102</v>
      </c>
      <c r="CE7" s="71">
        <v>150</v>
      </c>
      <c r="CF7" s="71">
        <v>150</v>
      </c>
      <c r="CG7" s="71" t="s">
        <v>102</v>
      </c>
      <c r="CH7" s="71" t="s">
        <v>102</v>
      </c>
      <c r="CI7" s="71" t="s">
        <v>102</v>
      </c>
      <c r="CJ7" s="71">
        <v>136.86000000000001</v>
      </c>
      <c r="CK7" s="71">
        <v>138.52000000000001</v>
      </c>
      <c r="CL7" s="71">
        <v>134.97999999999999</v>
      </c>
      <c r="CM7" s="71" t="s">
        <v>102</v>
      </c>
      <c r="CN7" s="71" t="s">
        <v>102</v>
      </c>
      <c r="CO7" s="71" t="s">
        <v>102</v>
      </c>
      <c r="CP7" s="71">
        <v>64.87</v>
      </c>
      <c r="CQ7" s="71">
        <v>65.91</v>
      </c>
      <c r="CR7" s="71" t="s">
        <v>102</v>
      </c>
      <c r="CS7" s="71" t="s">
        <v>102</v>
      </c>
      <c r="CT7" s="71" t="s">
        <v>102</v>
      </c>
      <c r="CU7" s="71">
        <v>60.78</v>
      </c>
      <c r="CV7" s="71">
        <v>59.96</v>
      </c>
      <c r="CW7" s="71">
        <v>59.99</v>
      </c>
      <c r="CX7" s="71" t="s">
        <v>102</v>
      </c>
      <c r="CY7" s="71" t="s">
        <v>102</v>
      </c>
      <c r="CZ7" s="71" t="s">
        <v>102</v>
      </c>
      <c r="DA7" s="71">
        <v>91.27</v>
      </c>
      <c r="DB7" s="71">
        <v>91</v>
      </c>
      <c r="DC7" s="71" t="s">
        <v>102</v>
      </c>
      <c r="DD7" s="71" t="s">
        <v>102</v>
      </c>
      <c r="DE7" s="71" t="s">
        <v>102</v>
      </c>
      <c r="DF7" s="71">
        <v>94.17</v>
      </c>
      <c r="DG7" s="71">
        <v>94.27</v>
      </c>
      <c r="DH7" s="71">
        <v>95.72</v>
      </c>
      <c r="DI7" s="71" t="s">
        <v>102</v>
      </c>
      <c r="DJ7" s="71" t="s">
        <v>102</v>
      </c>
      <c r="DK7" s="71" t="s">
        <v>102</v>
      </c>
      <c r="DL7" s="71">
        <v>4.3099999999999996</v>
      </c>
      <c r="DM7" s="71">
        <v>8.42</v>
      </c>
      <c r="DN7" s="71" t="s">
        <v>102</v>
      </c>
      <c r="DO7" s="71" t="s">
        <v>102</v>
      </c>
      <c r="DP7" s="71" t="s">
        <v>102</v>
      </c>
      <c r="DQ7" s="71">
        <v>23.25</v>
      </c>
      <c r="DR7" s="71">
        <v>25.2</v>
      </c>
      <c r="DS7" s="71">
        <v>38.17</v>
      </c>
      <c r="DT7" s="71" t="s">
        <v>102</v>
      </c>
      <c r="DU7" s="71" t="s">
        <v>102</v>
      </c>
      <c r="DV7" s="71" t="s">
        <v>102</v>
      </c>
      <c r="DW7" s="71">
        <v>0</v>
      </c>
      <c r="DX7" s="71">
        <v>0</v>
      </c>
      <c r="DY7" s="71" t="s">
        <v>102</v>
      </c>
      <c r="DZ7" s="71" t="s">
        <v>102</v>
      </c>
      <c r="EA7" s="71" t="s">
        <v>102</v>
      </c>
      <c r="EB7" s="71">
        <v>1.06</v>
      </c>
      <c r="EC7" s="71">
        <v>2.02</v>
      </c>
      <c r="ED7" s="71">
        <v>6.54</v>
      </c>
      <c r="EE7" s="71" t="s">
        <v>102</v>
      </c>
      <c r="EF7" s="71" t="s">
        <v>102</v>
      </c>
      <c r="EG7" s="71" t="s">
        <v>102</v>
      </c>
      <c r="EH7" s="71">
        <v>9.e-002</v>
      </c>
      <c r="EI7" s="71">
        <v>0.14000000000000001</v>
      </c>
      <c r="EJ7" s="71" t="s">
        <v>102</v>
      </c>
      <c r="EK7" s="71" t="s">
        <v>102</v>
      </c>
      <c r="EL7" s="71" t="s">
        <v>102</v>
      </c>
      <c r="EM7" s="71">
        <v>8.e-002</v>
      </c>
      <c r="EN7" s="71">
        <v>0.24</v>
      </c>
      <c r="EO7" s="71">
        <v>0.24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32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2022-12-01T01:18:50Z</dcterms:created>
  <dcterms:modified xsi:type="dcterms:W3CDTF">2023-02-21T23:09:57Z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2023-02-21T23:09:57Z</vt:filetime>
  </property>
</Properties>
</file>