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hfYgsWUSqt5m0loV7EnsqKrDXt4LgzMrtMtl2PRcbhdUC5sMQGINWCZqOS6KLz967JFxtQjmouCMSGJq0tKRQ==" workbookSaltValue="6/3zAX69gvAA+qN7lZtBrg==" workbookSpinCount="100000"/>
  <bookViews>
    <workbookView xWindow="0" yWindow="0" windowWidth="28800" windowHeight="1146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<sst xmlns="http://schemas.openxmlformats.org/spreadsheetml/2006/main" xmlns:r="http://schemas.openxmlformats.org/officeDocument/2006/relationships" count="115" uniqueCount="115">
  <si>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</si>
  <si>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</si>
  <si>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</si>
  <si>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</si>
  <si>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</si>
  <si>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</si>
  <si>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</si>
  <si>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</si>
  <si>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</si>
  <si>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</si>
  <si>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</si>
  <si>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</si>
  <si>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</si>
  <si>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</si>
  <si>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</si>
  <si>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</si>
  <si>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</si>
  <si>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</si>
  <si>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</si>
  <si>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</si>
  <si>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</si>
  <si>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</si>
  <si>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</si>
  <si>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</si>
  <si>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</si>
  <si>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</si>
  <si>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</si>
  <si>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</si>
  <si>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</si>
  <si>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</si>
  <si>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</si>
  <si>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</si>
  <si>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</si>
  <si>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</si>
  <si>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</si>
  <si>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</si>
  <si>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</si>
  <si>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</si>
  <si>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</si>
  <si>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</si>
  <si>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</si>
  <si>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</si>
  <si>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</si>
  <si>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</si>
  <si>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</si>
  <si>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</si>
  <si>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</si>
  <si>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</si>
  <si>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</si>
  <si>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</si>
  <si>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</si>
  <si>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</si>
  <si>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</si>
  <si>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</si>
  <si>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</si>
  <si>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</si>
  <si>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</si>
  <si>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</si>
  <si>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</si>
  <si>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</si>
  <si>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</si>
  <si>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</si>
  <si>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</si>
  <si>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</si>
  <si>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</si>
  <si>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</si>
  <si>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</si>
  <si>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</si>
  <si>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</si>
  <si>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</si>
  <si>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</si>
  <si>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</si>
  <si>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</si>
  <si>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</si>
  <si>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</si>
  <si>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</si>
  <si>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</si>
  <si>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</si>
  <si>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</si>
  <si>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</si>
  <si>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</si>
  <si>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</si>
  <si>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</si>
  <si>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</si>
  <si>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</si>
  <si>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</si>
  <si>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</si>
  <si>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</si>
  <si>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</si>
  <si>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</si>
  <si>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</si>
  <si>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</si>
  <si>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</si>
  <si>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</si>
  <si>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</si>
  <si>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富士市</t>
  </si>
  <si>
    <t>法適用</t>
  </si>
  <si>
    <t>下水道事業</t>
  </si>
  <si>
    <t>公共下水道</t>
  </si>
  <si>
    <t>Ad</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</si>
  <si>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</si>
  <si>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</si>
  <si>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</si>
  <si>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</si>
  <si>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</si>
  <si>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</si>
  <si>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</si>
  <si>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</si>
  <si>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</si>
  <si>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</si>
  <si>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</si>
  <si>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</si>
  <si>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平成24年4月に公営企業会計に移行した際、資産の評価額は、未償却残高を新取得価額としたことから、①有形固定資産減価償却率は、類似団体の平均値に比べ低く算定されています。
　②管渠老朽化率は、昭和40年に供用開始以来、平成28年度から一部の管渠が耐用年数50年以上経過し、令和３年度の比率は1.20％です。現状では、類似団体平均を下回っていますが、今後は、耐用年数を超える管渠が増加していくことから、ｽﾄｯｸﾏﾈｼﾞﾒﾝﾄ計画に基づいた優先順位を考慮した施設の改築更新及び適切な維持管理を実施することで、施設の延命化及び資産管理の最適化を図っていきます。
(注)H29管渠老朽化率：(誤)0.06％→(正)0.64％</t>
  </si>
  <si>
    <t>　昭和40年の供用開始以降、本市の下水道の整備は拡大の一途でありました。近年は、処理区域内人口密度の高い区域から低い区域へ整備対象が移ってきており、水需要の増加や水洗化率の大幅な向上も見込めないことから、今後の下水道使用料収入の伸びは期待できず経営環境はさらに厳しさが増していくものと予測されます。
　経営状況については、「経常収支比率」など、一部の経営指標で数値の改善が見られるものの、料金水準の適切性を示す「経費回収率」は、類似団体の平均より低く、適正な下水道使用料収入の確保や汚水処理費の削減が課題となっています。
　今後は、計画的かつ効率的に管路整備を行っていくとともに、ストックマネジメント計画等を活用した効果的な施設の維持管理を実施することで、将来にわたる快適な市民生活の確保と持続的で健全な経営基盤の確立を図っていきます。</t>
    <rPh sb="105" eb="108">
      <t>ゲスイドウ</t>
    </rPh>
    <rPh sb="162" eb="164">
      <t>ケイジョウ</t>
    </rPh>
    <rPh sb="164" eb="166">
      <t>シュウシ</t>
    </rPh>
    <rPh sb="166" eb="168">
      <t>ヒリツ</t>
    </rPh>
    <rPh sb="229" eb="232">
      <t>ゲスイドウ</t>
    </rPh>
    <rPh sb="300" eb="302">
      <t>ケイカク</t>
    </rPh>
    <rPh sb="302" eb="303">
      <t>トウ</t>
    </rPh>
    <rPh sb="304" eb="306">
      <t>カツヨウ</t>
    </rPh>
    <phoneticPr fontId="1"/>
  </si>
  <si>
    <t xml:space="preserve">　①令和３年度の経常収支比率は、前年度に比べ、0.52ポイント増となっています。これは主に、令和３年度より消化ガス売却収益を計上したことによるものです。
　⑤経費回収率は、前年度に比べ、0.1ポイント減の91.03％であり、100％を下回っていることから、汚水処理費用の削減とともに下水道使用料収入の安定的な確保が課題です。
　⑥汚水処理原価は、前年度に比べ、0.37円増の150.99円となっています。これは主に、施設の維持管理に係る費用が、労務単価の上昇などに伴い、増加していることによるものです。
　また、支払能力を示す③流動比率は、100％を下回っていますが、これは、建設改良費に係る企業債が、流動負債に8割以上含まれているためであり、将来において、償還・返済の原資を下水道使用料収入等により得ることが予定されていることから、一概に支払い能力が低いことを表しているものではありません。
　債務残高の状況を示す④企業債残高対事業規模比率は、企業債元金の償還が進んでいることにより、年々比率が改善されています。
　⑦施設利用率は、管路整備に伴う流入水量の増に対応するため、平成29年度に処理能力を増強した結果、比率が低い状況となっています。
　⑧水洗化率は、前年度に比べ、0.38ポイント増となっていますが、類似団体平均を下回っていることから、公共下水道への接続促進により、下水道使用料収入の確保に努めていきます。
</t>
    <rPh sb="2" eb="4">
      <t>レイワ</t>
    </rPh>
    <rPh sb="5" eb="7">
      <t>ネンド</t>
    </rPh>
    <rPh sb="8" eb="10">
      <t>ケイジョウ</t>
    </rPh>
    <rPh sb="10" eb="12">
      <t>シュウシ</t>
    </rPh>
    <rPh sb="12" eb="14">
      <t>ヒリツ</t>
    </rPh>
    <rPh sb="16" eb="19">
      <t>ゼンネンド</t>
    </rPh>
    <rPh sb="20" eb="21">
      <t>クラ</t>
    </rPh>
    <rPh sb="31" eb="32">
      <t>ゾウ</t>
    </rPh>
    <rPh sb="43" eb="44">
      <t>オモ</t>
    </rPh>
    <rPh sb="46" eb="48">
      <t>レイワ</t>
    </rPh>
    <rPh sb="49" eb="51">
      <t>ネンド</t>
    </rPh>
    <rPh sb="53" eb="55">
      <t>ショウカ</t>
    </rPh>
    <rPh sb="57" eb="59">
      <t>バイキャク</t>
    </rPh>
    <rPh sb="59" eb="61">
      <t>シュウエキ</t>
    </rPh>
    <rPh sb="62" eb="64">
      <t>ケイジョウ</t>
    </rPh>
    <rPh sb="79" eb="81">
      <t>ケイヒ</t>
    </rPh>
    <rPh sb="81" eb="83">
      <t>カイシュウ</t>
    </rPh>
    <rPh sb="83" eb="84">
      <t>リツ</t>
    </rPh>
    <rPh sb="86" eb="89">
      <t>ゼンネンド</t>
    </rPh>
    <rPh sb="90" eb="91">
      <t>クラ</t>
    </rPh>
    <rPh sb="100" eb="101">
      <t>ゲン</t>
    </rPh>
    <rPh sb="117" eb="119">
      <t>シタマワ</t>
    </rPh>
    <rPh sb="128" eb="130">
      <t>オスイ</t>
    </rPh>
    <rPh sb="130" eb="132">
      <t>ショリ</t>
    </rPh>
    <rPh sb="132" eb="134">
      <t>ヒヨウ</t>
    </rPh>
    <rPh sb="135" eb="137">
      <t>サクゲン</t>
    </rPh>
    <rPh sb="141" eb="144">
      <t>ゲスイドウ</t>
    </rPh>
    <rPh sb="144" eb="147">
      <t>シヨウリョウ</t>
    </rPh>
    <rPh sb="147" eb="149">
      <t>シュウニュウ</t>
    </rPh>
    <rPh sb="150" eb="152">
      <t>アンテイ</t>
    </rPh>
    <rPh sb="152" eb="153">
      <t>テキ</t>
    </rPh>
    <rPh sb="154" eb="156">
      <t>カクホ</t>
    </rPh>
    <rPh sb="157" eb="159">
      <t>カダイ</t>
    </rPh>
    <rPh sb="165" eb="167">
      <t>オスイ</t>
    </rPh>
    <rPh sb="167" eb="169">
      <t>ショリ</t>
    </rPh>
    <rPh sb="169" eb="171">
      <t>ゲンカ</t>
    </rPh>
    <rPh sb="173" eb="176">
      <t>ゼンネンド</t>
    </rPh>
    <rPh sb="177" eb="178">
      <t>クラ</t>
    </rPh>
    <rPh sb="184" eb="185">
      <t>エン</t>
    </rPh>
    <rPh sb="185" eb="186">
      <t>ゾウ</t>
    </rPh>
    <rPh sb="193" eb="194">
      <t>エン</t>
    </rPh>
    <rPh sb="205" eb="206">
      <t>オモ</t>
    </rPh>
    <rPh sb="208" eb="210">
      <t>シセツ</t>
    </rPh>
    <rPh sb="211" eb="213">
      <t>イジ</t>
    </rPh>
    <rPh sb="213" eb="215">
      <t>カンリ</t>
    </rPh>
    <rPh sb="216" eb="217">
      <t>カカ</t>
    </rPh>
    <rPh sb="218" eb="220">
      <t>ヒヨウ</t>
    </rPh>
    <rPh sb="222" eb="224">
      <t>ロウム</t>
    </rPh>
    <rPh sb="224" eb="226">
      <t>タンカ</t>
    </rPh>
    <rPh sb="227" eb="229">
      <t>ジョウショウ</t>
    </rPh>
    <rPh sb="232" eb="233">
      <t>トモナ</t>
    </rPh>
    <rPh sb="235" eb="237">
      <t>ゾウカ</t>
    </rPh>
    <rPh sb="256" eb="258">
      <t>シハライ</t>
    </rPh>
    <rPh sb="258" eb="260">
      <t>ノウリョク</t>
    </rPh>
    <rPh sb="261" eb="262">
      <t>シメ</t>
    </rPh>
    <rPh sb="264" eb="266">
      <t>リュウドウ</t>
    </rPh>
    <rPh sb="266" eb="268">
      <t>ヒリツ</t>
    </rPh>
    <rPh sb="275" eb="277">
      <t>シタマワ</t>
    </rPh>
    <rPh sb="288" eb="290">
      <t>ケンセツ</t>
    </rPh>
    <rPh sb="290" eb="292">
      <t>カイリョウ</t>
    </rPh>
    <rPh sb="292" eb="293">
      <t>ヒ</t>
    </rPh>
    <rPh sb="294" eb="295">
      <t>カカ</t>
    </rPh>
    <rPh sb="296" eb="298">
      <t>キギョウ</t>
    </rPh>
    <rPh sb="298" eb="299">
      <t>サイ</t>
    </rPh>
    <rPh sb="301" eb="303">
      <t>リュウドウ</t>
    </rPh>
    <rPh sb="303" eb="305">
      <t>フサイ</t>
    </rPh>
    <rPh sb="307" eb="310">
      <t>ワリイジョウ</t>
    </rPh>
    <rPh sb="310" eb="311">
      <t>フク</t>
    </rPh>
    <rPh sb="322" eb="324">
      <t>ショウライ</t>
    </rPh>
    <rPh sb="329" eb="331">
      <t>ショウカン</t>
    </rPh>
    <rPh sb="332" eb="334">
      <t>ヘンサイ</t>
    </rPh>
    <rPh sb="335" eb="337">
      <t>ゲンシ</t>
    </rPh>
    <rPh sb="338" eb="341">
      <t>ゲスイドウ</t>
    </rPh>
    <rPh sb="341" eb="344">
      <t>シヨウリョウ</t>
    </rPh>
    <rPh sb="344" eb="346">
      <t>シュウニュウ</t>
    </rPh>
    <rPh sb="346" eb="347">
      <t>トウ</t>
    </rPh>
    <rPh sb="350" eb="351">
      <t>エ</t>
    </rPh>
    <rPh sb="355" eb="357">
      <t>ヨテイ</t>
    </rPh>
    <rPh sb="367" eb="369">
      <t>イチガイ</t>
    </rPh>
    <rPh sb="370" eb="372">
      <t>シハラ</t>
    </rPh>
    <rPh sb="373" eb="375">
      <t>ノウリョク</t>
    </rPh>
    <rPh sb="376" eb="377">
      <t>ヒク</t>
    </rPh>
    <rPh sb="381" eb="382">
      <t>アラワ</t>
    </rPh>
    <rPh sb="398" eb="400">
      <t>サイム</t>
    </rPh>
    <rPh sb="400" eb="402">
      <t>ザンダカ</t>
    </rPh>
    <rPh sb="403" eb="405">
      <t>ジョウキョウ</t>
    </rPh>
    <rPh sb="406" eb="407">
      <t>シメ</t>
    </rPh>
    <rPh sb="409" eb="411">
      <t>キギョウ</t>
    </rPh>
    <rPh sb="411" eb="412">
      <t>サイ</t>
    </rPh>
    <rPh sb="412" eb="414">
      <t>ザンダカ</t>
    </rPh>
    <rPh sb="414" eb="415">
      <t>タイ</t>
    </rPh>
    <rPh sb="415" eb="417">
      <t>ジギョウ</t>
    </rPh>
    <rPh sb="417" eb="419">
      <t>キボ</t>
    </rPh>
    <rPh sb="419" eb="421">
      <t>ヒリツ</t>
    </rPh>
    <rPh sb="423" eb="425">
      <t>キギョウ</t>
    </rPh>
    <rPh sb="425" eb="426">
      <t>サイ</t>
    </rPh>
    <rPh sb="426" eb="428">
      <t>ガンキン</t>
    </rPh>
    <rPh sb="429" eb="431">
      <t>ショウカン</t>
    </rPh>
    <rPh sb="432" eb="433">
      <t>スス</t>
    </rPh>
    <rPh sb="443" eb="445">
      <t>ネンネン</t>
    </rPh>
    <rPh sb="445" eb="447">
      <t>ヒリツ</t>
    </rPh>
    <rPh sb="448" eb="450">
      <t>カイゼン</t>
    </rPh>
    <rPh sb="460" eb="462">
      <t>シセツ</t>
    </rPh>
    <rPh sb="462" eb="464">
      <t>リヨウ</t>
    </rPh>
    <rPh sb="464" eb="465">
      <t>リツ</t>
    </rPh>
    <rPh sb="467" eb="469">
      <t>カンロ</t>
    </rPh>
    <rPh sb="469" eb="471">
      <t>セイビ</t>
    </rPh>
    <rPh sb="472" eb="473">
      <t>トモナ</t>
    </rPh>
    <rPh sb="474" eb="476">
      <t>リュウニュウ</t>
    </rPh>
    <rPh sb="476" eb="478">
      <t>スイリョウ</t>
    </rPh>
    <rPh sb="479" eb="480">
      <t>ゾウ</t>
    </rPh>
    <rPh sb="481" eb="483">
      <t>タイオウ</t>
    </rPh>
    <rPh sb="488" eb="490">
      <t>ヘイセイ</t>
    </rPh>
    <rPh sb="492" eb="494">
      <t>ネンド</t>
    </rPh>
    <rPh sb="495" eb="497">
      <t>ショリ</t>
    </rPh>
    <rPh sb="497" eb="499">
      <t>ノウリョク</t>
    </rPh>
    <rPh sb="500" eb="502">
      <t>ゾウキョウ</t>
    </rPh>
    <rPh sb="504" eb="506">
      <t>ケッカ</t>
    </rPh>
    <rPh sb="507" eb="509">
      <t>ヒリツ</t>
    </rPh>
    <rPh sb="510" eb="511">
      <t>ヒク</t>
    </rPh>
    <rPh sb="512" eb="514">
      <t>ジョウキョウ</t>
    </rPh>
    <rPh sb="525" eb="528">
      <t>スイセンカ</t>
    </rPh>
    <rPh sb="528" eb="529">
      <t>リツ</t>
    </rPh>
    <rPh sb="531" eb="534">
      <t>ゼンネンド</t>
    </rPh>
    <rPh sb="535" eb="536">
      <t>クラ</t>
    </rPh>
    <rPh sb="546" eb="547">
      <t>ゾウ</t>
    </rPh>
    <rPh sb="556" eb="558">
      <t>ルイジ</t>
    </rPh>
    <rPh sb="558" eb="560">
      <t>ダンタイ</t>
    </rPh>
    <rPh sb="560" eb="562">
      <t>ヘイキン</t>
    </rPh>
    <rPh sb="563" eb="565">
      <t>シタマワ</t>
    </rPh>
    <rPh sb="574" eb="576">
      <t>コウキョウ</t>
    </rPh>
    <rPh sb="576" eb="579">
      <t>ゲスイドウ</t>
    </rPh>
    <rPh sb="581" eb="583">
      <t>セツゾク</t>
    </rPh>
    <rPh sb="583" eb="585">
      <t>ソクシン</t>
    </rPh>
    <rPh sb="589" eb="592">
      <t>ゲスイドウ</t>
    </rPh>
    <rPh sb="592" eb="595">
      <t>シヨウリョウ</t>
    </rPh>
    <rPh sb="595" eb="597">
      <t>シュウニュウ</t>
    </rPh>
    <rPh sb="598" eb="600">
      <t>カクホ</t>
    </rPh>
    <rPh sb="601" eb="602">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</si>
</sst>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0.19</c:v>
                </c:pt>
                <c:pt idx="1">
                  <c:v>0.17</c:v>
                </c:pt>
                <c:pt idx="2">
                  <c:v>0.1</c:v>
                </c:pt>
                <c:pt idx="3">
                  <c:v>4.e-002</c:v>
                </c:pt>
                <c:pt idx="4">
                  <c:v>7.0000000000000007e-002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0.21</c:v>
                </c:pt>
                <c:pt idx="1">
                  <c:v>0.25</c:v>
                </c:pt>
                <c:pt idx="2">
                  <c:v>0.21</c:v>
                </c:pt>
                <c:pt idx="3">
                  <c:v>0.33</c:v>
                </c:pt>
                <c:pt idx="4">
                  <c:v>0.22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62.34</c:v>
                </c:pt>
                <c:pt idx="1">
                  <c:v>63.19</c:v>
                </c:pt>
                <c:pt idx="2">
                  <c:v>62.43</c:v>
                </c:pt>
                <c:pt idx="3">
                  <c:v>64.930000000000007</c:v>
                </c:pt>
                <c:pt idx="4">
                  <c:v>64.8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66.34</c:v>
                </c:pt>
                <c:pt idx="1">
                  <c:v>67.069999999999993</c:v>
                </c:pt>
                <c:pt idx="2">
                  <c:v>66.78</c:v>
                </c:pt>
                <c:pt idx="3">
                  <c:v>67</c:v>
                </c:pt>
                <c:pt idx="4">
                  <c:v>66.650000000000006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91.31</c:v>
                </c:pt>
                <c:pt idx="1">
                  <c:v>91.39</c:v>
                </c:pt>
                <c:pt idx="2">
                  <c:v>91.56</c:v>
                </c:pt>
                <c:pt idx="3">
                  <c:v>91.59</c:v>
                </c:pt>
                <c:pt idx="4">
                  <c:v>91.97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93.86</c:v>
                </c:pt>
                <c:pt idx="1">
                  <c:v>93.96</c:v>
                </c:pt>
                <c:pt idx="2">
                  <c:v>94.06</c:v>
                </c:pt>
                <c:pt idx="3">
                  <c:v>94.41</c:v>
                </c:pt>
                <c:pt idx="4">
                  <c:v>94.43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120.82</c:v>
                </c:pt>
                <c:pt idx="1">
                  <c:v>122.97</c:v>
                </c:pt>
                <c:pt idx="2">
                  <c:v>120.5</c:v>
                </c:pt>
                <c:pt idx="3">
                  <c:v>120.03</c:v>
                </c:pt>
                <c:pt idx="4">
                  <c:v>120.55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110.22</c:v>
                </c:pt>
                <c:pt idx="1">
                  <c:v>110.01</c:v>
                </c:pt>
                <c:pt idx="2">
                  <c:v>111.12</c:v>
                </c:pt>
                <c:pt idx="3">
                  <c:v>109.58</c:v>
                </c:pt>
                <c:pt idx="4">
                  <c:v>109.32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17.38</c:v>
                </c:pt>
                <c:pt idx="1">
                  <c:v>19.940000000000001</c:v>
                </c:pt>
                <c:pt idx="2">
                  <c:v>22.34</c:v>
                </c:pt>
                <c:pt idx="3">
                  <c:v>24.58</c:v>
                </c:pt>
                <c:pt idx="4">
                  <c:v>26.79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31.19</c:v>
                </c:pt>
                <c:pt idx="1">
                  <c:v>33.090000000000003</c:v>
                </c:pt>
                <c:pt idx="2">
                  <c:v>34.33</c:v>
                </c:pt>
                <c:pt idx="3">
                  <c:v>34.15</c:v>
                </c:pt>
                <c:pt idx="4">
                  <c:v>35.53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6.e-002</c:v>
                </c:pt>
                <c:pt idx="1">
                  <c:v>0.59</c:v>
                </c:pt>
                <c:pt idx="2">
                  <c:v>0.9</c:v>
                </c:pt>
                <c:pt idx="3">
                  <c:v>0.95</c:v>
                </c:pt>
                <c:pt idx="4">
                  <c:v>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4.3099999999999996</c:v>
                </c:pt>
                <c:pt idx="1">
                  <c:v>5.04</c:v>
                </c:pt>
                <c:pt idx="2">
                  <c:v>5.1100000000000003</c:v>
                </c:pt>
                <c:pt idx="3">
                  <c:v>5.18</c:v>
                </c:pt>
                <c:pt idx="4">
                  <c:v>6.01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3.21</c:v>
                </c:pt>
                <c:pt idx="1">
                  <c:v>2.36</c:v>
                </c:pt>
                <c:pt idx="2">
                  <c:v>2.0699999999999998</c:v>
                </c:pt>
                <c:pt idx="3">
                  <c:v>5.97</c:v>
                </c:pt>
                <c:pt idx="4">
                  <c:v>1.54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62.82</c:v>
                </c:pt>
                <c:pt idx="1">
                  <c:v>62.51</c:v>
                </c:pt>
                <c:pt idx="2">
                  <c:v>57.5</c:v>
                </c:pt>
                <c:pt idx="3">
                  <c:v>57.99</c:v>
                </c:pt>
                <c:pt idx="4">
                  <c:v>57.79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58.04</c:v>
                </c:pt>
                <c:pt idx="1">
                  <c:v>62.12</c:v>
                </c:pt>
                <c:pt idx="2">
                  <c:v>61.57</c:v>
                </c:pt>
                <c:pt idx="3">
                  <c:v>60.82</c:v>
                </c:pt>
                <c:pt idx="4">
                  <c:v>63.48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1113.95</c:v>
                </c:pt>
                <c:pt idx="1">
                  <c:v>1047.77</c:v>
                </c:pt>
                <c:pt idx="2">
                  <c:v>999.77</c:v>
                </c:pt>
                <c:pt idx="3">
                  <c:v>934.37</c:v>
                </c:pt>
                <c:pt idx="4">
                  <c:v>893.72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917.29</c:v>
                </c:pt>
                <c:pt idx="1">
                  <c:v>875.53</c:v>
                </c:pt>
                <c:pt idx="2">
                  <c:v>867.39</c:v>
                </c:pt>
                <c:pt idx="3">
                  <c:v>920.83</c:v>
                </c:pt>
                <c:pt idx="4">
                  <c:v>874.02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91.01</c:v>
                </c:pt>
                <c:pt idx="1">
                  <c:v>91.28</c:v>
                </c:pt>
                <c:pt idx="2">
                  <c:v>91.63</c:v>
                </c:pt>
                <c:pt idx="3">
                  <c:v>91.04</c:v>
                </c:pt>
                <c:pt idx="4">
                  <c:v>91.03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99.67</c:v>
                </c:pt>
                <c:pt idx="1">
                  <c:v>99.83</c:v>
                </c:pt>
                <c:pt idx="2">
                  <c:v>100.91</c:v>
                </c:pt>
                <c:pt idx="3">
                  <c:v>99.82</c:v>
                </c:pt>
                <c:pt idx="4">
                  <c:v>100.32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150.86000000000001</c:v>
                </c:pt>
                <c:pt idx="1">
                  <c:v>150.94999999999999</c:v>
                </c:pt>
                <c:pt idx="2">
                  <c:v>150.86000000000001</c:v>
                </c:pt>
                <c:pt idx="3">
                  <c:v>150.62</c:v>
                </c:pt>
                <c:pt idx="4">
                  <c:v>150.99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159.6</c:v>
                </c:pt>
                <c:pt idx="1">
                  <c:v>158.94</c:v>
                </c:pt>
                <c:pt idx="2">
                  <c:v>158.04</c:v>
                </c:pt>
                <c:pt idx="3">
                  <c:v>156.77000000000001</c:v>
                </c:pt>
                <c:pt idx="4">
                  <c:v>157.63999999999999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富士市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Ad</v>
      </c>
      <c r="X8" s="6"/>
      <c r="Y8" s="6"/>
      <c r="Z8" s="6"/>
      <c r="AA8" s="6"/>
      <c r="AB8" s="6"/>
      <c r="AC8" s="6"/>
      <c r="AD8" s="20" t="str">
        <f>データ!$M$6</f>
        <v>非設置</v>
      </c>
      <c r="AE8" s="20"/>
      <c r="AF8" s="20"/>
      <c r="AG8" s="20"/>
      <c r="AH8" s="20"/>
      <c r="AI8" s="20"/>
      <c r="AJ8" s="20"/>
      <c r="AK8" s="3"/>
      <c r="AL8" s="21">
        <f>データ!S6</f>
        <v>250709</v>
      </c>
      <c r="AM8" s="21"/>
      <c r="AN8" s="21"/>
      <c r="AO8" s="21"/>
      <c r="AP8" s="21"/>
      <c r="AQ8" s="21"/>
      <c r="AR8" s="21"/>
      <c r="AS8" s="21"/>
      <c r="AT8" s="7">
        <f>データ!T6</f>
        <v>244.95</v>
      </c>
      <c r="AU8" s="7"/>
      <c r="AV8" s="7"/>
      <c r="AW8" s="7"/>
      <c r="AX8" s="7"/>
      <c r="AY8" s="7"/>
      <c r="AZ8" s="7"/>
      <c r="BA8" s="7"/>
      <c r="BB8" s="7">
        <f>データ!U6</f>
        <v>1023.51</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67.400000000000006</v>
      </c>
      <c r="J10" s="7"/>
      <c r="K10" s="7"/>
      <c r="L10" s="7"/>
      <c r="M10" s="7"/>
      <c r="N10" s="7"/>
      <c r="O10" s="7"/>
      <c r="P10" s="7">
        <f>データ!P6</f>
        <v>78.42</v>
      </c>
      <c r="Q10" s="7"/>
      <c r="R10" s="7"/>
      <c r="S10" s="7"/>
      <c r="T10" s="7"/>
      <c r="U10" s="7"/>
      <c r="V10" s="7"/>
      <c r="W10" s="7">
        <f>データ!Q6</f>
        <v>76.64</v>
      </c>
      <c r="X10" s="7"/>
      <c r="Y10" s="7"/>
      <c r="Z10" s="7"/>
      <c r="AA10" s="7"/>
      <c r="AB10" s="7"/>
      <c r="AC10" s="7"/>
      <c r="AD10" s="21">
        <f>データ!R6</f>
        <v>2640</v>
      </c>
      <c r="AE10" s="21"/>
      <c r="AF10" s="21"/>
      <c r="AG10" s="21"/>
      <c r="AH10" s="21"/>
      <c r="AI10" s="21"/>
      <c r="AJ10" s="21"/>
      <c r="AK10" s="2"/>
      <c r="AL10" s="21">
        <f>データ!V6</f>
        <v>196071</v>
      </c>
      <c r="AM10" s="21"/>
      <c r="AN10" s="21"/>
      <c r="AO10" s="21"/>
      <c r="AP10" s="21"/>
      <c r="AQ10" s="21"/>
      <c r="AR10" s="21"/>
      <c r="AS10" s="21"/>
      <c r="AT10" s="7">
        <f>データ!W6</f>
        <v>43.55</v>
      </c>
      <c r="AU10" s="7"/>
      <c r="AV10" s="7"/>
      <c r="AW10" s="7"/>
      <c r="AX10" s="7"/>
      <c r="AY10" s="7"/>
      <c r="AZ10" s="7"/>
      <c r="BA10" s="7"/>
      <c r="BB10" s="7">
        <f>データ!X6</f>
        <v>4502.2</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MG4/jAIUgczCbCjvwOiZp2CfrNMxVwkfAnrn82TlmRutpruN3RAzwFYQ0ol5V6Hw6qnSvUjCvryjLs8O9OVfw==" saltValue="hpGjAG2uvGpMg1XJA9epT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222101</v>
      </c>
      <c r="D6" s="61">
        <f t="shared" si="1"/>
        <v>46</v>
      </c>
      <c r="E6" s="61">
        <f t="shared" si="1"/>
        <v>17</v>
      </c>
      <c r="F6" s="61">
        <f t="shared" si="1"/>
        <v>1</v>
      </c>
      <c r="G6" s="61">
        <f t="shared" si="1"/>
        <v>0</v>
      </c>
      <c r="H6" s="61" t="str">
        <f t="shared" si="1"/>
        <v>静岡県　富士市</v>
      </c>
      <c r="I6" s="61" t="str">
        <f t="shared" si="1"/>
        <v>法適用</v>
      </c>
      <c r="J6" s="61" t="str">
        <f t="shared" si="1"/>
        <v>下水道事業</v>
      </c>
      <c r="K6" s="61" t="str">
        <f t="shared" si="1"/>
        <v>公共下水道</v>
      </c>
      <c r="L6" s="61" t="str">
        <f t="shared" si="1"/>
        <v>Ad</v>
      </c>
      <c r="M6" s="61" t="str">
        <f t="shared" si="1"/>
        <v>非設置</v>
      </c>
      <c r="N6" s="70" t="str">
        <f t="shared" si="1"/>
        <v>-</v>
      </c>
      <c r="O6" s="70">
        <f t="shared" si="1"/>
        <v>67.400000000000006</v>
      </c>
      <c r="P6" s="70">
        <f t="shared" si="1"/>
        <v>78.42</v>
      </c>
      <c r="Q6" s="70">
        <f t="shared" si="1"/>
        <v>76.64</v>
      </c>
      <c r="R6" s="70">
        <f t="shared" si="1"/>
        <v>2640</v>
      </c>
      <c r="S6" s="70">
        <f t="shared" si="1"/>
        <v>250709</v>
      </c>
      <c r="T6" s="70">
        <f t="shared" si="1"/>
        <v>244.95</v>
      </c>
      <c r="U6" s="70">
        <f t="shared" si="1"/>
        <v>1023.51</v>
      </c>
      <c r="V6" s="70">
        <f t="shared" si="1"/>
        <v>196071</v>
      </c>
      <c r="W6" s="70">
        <f t="shared" si="1"/>
        <v>43.55</v>
      </c>
      <c r="X6" s="70">
        <f t="shared" si="1"/>
        <v>4502.2</v>
      </c>
      <c r="Y6" s="78">
        <f t="shared" ref="Y6:AH6" si="2">IF(Y7="",NA(),Y7)</f>
        <v>120.82</v>
      </c>
      <c r="Z6" s="78">
        <f t="shared" si="2"/>
        <v>122.97</v>
      </c>
      <c r="AA6" s="78">
        <f t="shared" si="2"/>
        <v>120.5</v>
      </c>
      <c r="AB6" s="78">
        <f t="shared" si="2"/>
        <v>120.03</v>
      </c>
      <c r="AC6" s="78">
        <f t="shared" si="2"/>
        <v>120.55</v>
      </c>
      <c r="AD6" s="78">
        <f t="shared" si="2"/>
        <v>110.22</v>
      </c>
      <c r="AE6" s="78">
        <f t="shared" si="2"/>
        <v>110.01</v>
      </c>
      <c r="AF6" s="78">
        <f t="shared" si="2"/>
        <v>111.12</v>
      </c>
      <c r="AG6" s="78">
        <f t="shared" si="2"/>
        <v>109.58</v>
      </c>
      <c r="AH6" s="78">
        <f t="shared" si="2"/>
        <v>109.32</v>
      </c>
      <c r="AI6" s="70" t="str">
        <f>IF(AI7="","",IF(AI7="-","【-】","【"&amp;SUBSTITUTE(TEXT(AI7,"#,##0.00"),"-","△")&amp;"】"))</f>
        <v>【107.02】</v>
      </c>
      <c r="AJ6" s="70">
        <f t="shared" ref="AJ6:AS6" si="3">IF(AJ7="",NA(),AJ7)</f>
        <v>0</v>
      </c>
      <c r="AK6" s="70">
        <f t="shared" si="3"/>
        <v>0</v>
      </c>
      <c r="AL6" s="70">
        <f t="shared" si="3"/>
        <v>0</v>
      </c>
      <c r="AM6" s="70">
        <f t="shared" si="3"/>
        <v>0</v>
      </c>
      <c r="AN6" s="70">
        <f t="shared" si="3"/>
        <v>0</v>
      </c>
      <c r="AO6" s="78">
        <f t="shared" si="3"/>
        <v>3.21</v>
      </c>
      <c r="AP6" s="78">
        <f t="shared" si="3"/>
        <v>2.36</v>
      </c>
      <c r="AQ6" s="78">
        <f t="shared" si="3"/>
        <v>2.0699999999999998</v>
      </c>
      <c r="AR6" s="78">
        <f t="shared" si="3"/>
        <v>5.97</v>
      </c>
      <c r="AS6" s="78">
        <f t="shared" si="3"/>
        <v>1.54</v>
      </c>
      <c r="AT6" s="70" t="str">
        <f>IF(AT7="","",IF(AT7="-","【-】","【"&amp;SUBSTITUTE(TEXT(AT7,"#,##0.00"),"-","△")&amp;"】"))</f>
        <v>【3.09】</v>
      </c>
      <c r="AU6" s="78">
        <f t="shared" ref="AU6:BD6" si="4">IF(AU7="",NA(),AU7)</f>
        <v>62.82</v>
      </c>
      <c r="AV6" s="78">
        <f t="shared" si="4"/>
        <v>62.51</v>
      </c>
      <c r="AW6" s="78">
        <f t="shared" si="4"/>
        <v>57.5</v>
      </c>
      <c r="AX6" s="78">
        <f t="shared" si="4"/>
        <v>57.99</v>
      </c>
      <c r="AY6" s="78">
        <f t="shared" si="4"/>
        <v>57.79</v>
      </c>
      <c r="AZ6" s="78">
        <f t="shared" si="4"/>
        <v>58.04</v>
      </c>
      <c r="BA6" s="78">
        <f t="shared" si="4"/>
        <v>62.12</v>
      </c>
      <c r="BB6" s="78">
        <f t="shared" si="4"/>
        <v>61.57</v>
      </c>
      <c r="BC6" s="78">
        <f t="shared" si="4"/>
        <v>60.82</v>
      </c>
      <c r="BD6" s="78">
        <f t="shared" si="4"/>
        <v>63.48</v>
      </c>
      <c r="BE6" s="70" t="str">
        <f>IF(BE7="","",IF(BE7="-","【-】","【"&amp;SUBSTITUTE(TEXT(BE7,"#,##0.00"),"-","△")&amp;"】"))</f>
        <v>【71.39】</v>
      </c>
      <c r="BF6" s="78">
        <f t="shared" ref="BF6:BO6" si="5">IF(BF7="",NA(),BF7)</f>
        <v>1113.95</v>
      </c>
      <c r="BG6" s="78">
        <f t="shared" si="5"/>
        <v>1047.77</v>
      </c>
      <c r="BH6" s="78">
        <f t="shared" si="5"/>
        <v>999.77</v>
      </c>
      <c r="BI6" s="78">
        <f t="shared" si="5"/>
        <v>934.37</v>
      </c>
      <c r="BJ6" s="78">
        <f t="shared" si="5"/>
        <v>893.72</v>
      </c>
      <c r="BK6" s="78">
        <f t="shared" si="5"/>
        <v>917.29</v>
      </c>
      <c r="BL6" s="78">
        <f t="shared" si="5"/>
        <v>875.53</v>
      </c>
      <c r="BM6" s="78">
        <f t="shared" si="5"/>
        <v>867.39</v>
      </c>
      <c r="BN6" s="78">
        <f t="shared" si="5"/>
        <v>920.83</v>
      </c>
      <c r="BO6" s="78">
        <f t="shared" si="5"/>
        <v>874.02</v>
      </c>
      <c r="BP6" s="70" t="str">
        <f>IF(BP7="","",IF(BP7="-","【-】","【"&amp;SUBSTITUTE(TEXT(BP7,"#,##0.00"),"-","△")&amp;"】"))</f>
        <v>【669.11】</v>
      </c>
      <c r="BQ6" s="78">
        <f t="shared" ref="BQ6:BZ6" si="6">IF(BQ7="",NA(),BQ7)</f>
        <v>91.01</v>
      </c>
      <c r="BR6" s="78">
        <f t="shared" si="6"/>
        <v>91.28</v>
      </c>
      <c r="BS6" s="78">
        <f t="shared" si="6"/>
        <v>91.63</v>
      </c>
      <c r="BT6" s="78">
        <f t="shared" si="6"/>
        <v>91.04</v>
      </c>
      <c r="BU6" s="78">
        <f t="shared" si="6"/>
        <v>91.03</v>
      </c>
      <c r="BV6" s="78">
        <f t="shared" si="6"/>
        <v>99.67</v>
      </c>
      <c r="BW6" s="78">
        <f t="shared" si="6"/>
        <v>99.83</v>
      </c>
      <c r="BX6" s="78">
        <f t="shared" si="6"/>
        <v>100.91</v>
      </c>
      <c r="BY6" s="78">
        <f t="shared" si="6"/>
        <v>99.82</v>
      </c>
      <c r="BZ6" s="78">
        <f t="shared" si="6"/>
        <v>100.32</v>
      </c>
      <c r="CA6" s="70" t="str">
        <f>IF(CA7="","",IF(CA7="-","【-】","【"&amp;SUBSTITUTE(TEXT(CA7,"#,##0.00"),"-","△")&amp;"】"))</f>
        <v>【99.73】</v>
      </c>
      <c r="CB6" s="78">
        <f t="shared" ref="CB6:CK6" si="7">IF(CB7="",NA(),CB7)</f>
        <v>150.86000000000001</v>
      </c>
      <c r="CC6" s="78">
        <f t="shared" si="7"/>
        <v>150.94999999999999</v>
      </c>
      <c r="CD6" s="78">
        <f t="shared" si="7"/>
        <v>150.86000000000001</v>
      </c>
      <c r="CE6" s="78">
        <f t="shared" si="7"/>
        <v>150.62</v>
      </c>
      <c r="CF6" s="78">
        <f t="shared" si="7"/>
        <v>150.99</v>
      </c>
      <c r="CG6" s="78">
        <f t="shared" si="7"/>
        <v>159.6</v>
      </c>
      <c r="CH6" s="78">
        <f t="shared" si="7"/>
        <v>158.94</v>
      </c>
      <c r="CI6" s="78">
        <f t="shared" si="7"/>
        <v>158.04</v>
      </c>
      <c r="CJ6" s="78">
        <f t="shared" si="7"/>
        <v>156.77000000000001</v>
      </c>
      <c r="CK6" s="78">
        <f t="shared" si="7"/>
        <v>157.63999999999999</v>
      </c>
      <c r="CL6" s="70" t="str">
        <f>IF(CL7="","",IF(CL7="-","【-】","【"&amp;SUBSTITUTE(TEXT(CL7,"#,##0.00"),"-","△")&amp;"】"))</f>
        <v>【134.98】</v>
      </c>
      <c r="CM6" s="78">
        <f t="shared" ref="CM6:CV6" si="8">IF(CM7="",NA(),CM7)</f>
        <v>62.34</v>
      </c>
      <c r="CN6" s="78">
        <f t="shared" si="8"/>
        <v>63.19</v>
      </c>
      <c r="CO6" s="78">
        <f t="shared" si="8"/>
        <v>62.43</v>
      </c>
      <c r="CP6" s="78">
        <f t="shared" si="8"/>
        <v>64.930000000000007</v>
      </c>
      <c r="CQ6" s="78">
        <f t="shared" si="8"/>
        <v>64.8</v>
      </c>
      <c r="CR6" s="78">
        <f t="shared" si="8"/>
        <v>66.34</v>
      </c>
      <c r="CS6" s="78">
        <f t="shared" si="8"/>
        <v>67.069999999999993</v>
      </c>
      <c r="CT6" s="78">
        <f t="shared" si="8"/>
        <v>66.78</v>
      </c>
      <c r="CU6" s="78">
        <f t="shared" si="8"/>
        <v>67</v>
      </c>
      <c r="CV6" s="78">
        <f t="shared" si="8"/>
        <v>66.650000000000006</v>
      </c>
      <c r="CW6" s="70" t="str">
        <f>IF(CW7="","",IF(CW7="-","【-】","【"&amp;SUBSTITUTE(TEXT(CW7,"#,##0.00"),"-","△")&amp;"】"))</f>
        <v>【59.99】</v>
      </c>
      <c r="CX6" s="78">
        <f t="shared" ref="CX6:DG6" si="9">IF(CX7="",NA(),CX7)</f>
        <v>91.31</v>
      </c>
      <c r="CY6" s="78">
        <f t="shared" si="9"/>
        <v>91.39</v>
      </c>
      <c r="CZ6" s="78">
        <f t="shared" si="9"/>
        <v>91.56</v>
      </c>
      <c r="DA6" s="78">
        <f t="shared" si="9"/>
        <v>91.59</v>
      </c>
      <c r="DB6" s="78">
        <f t="shared" si="9"/>
        <v>91.97</v>
      </c>
      <c r="DC6" s="78">
        <f t="shared" si="9"/>
        <v>93.86</v>
      </c>
      <c r="DD6" s="78">
        <f t="shared" si="9"/>
        <v>93.96</v>
      </c>
      <c r="DE6" s="78">
        <f t="shared" si="9"/>
        <v>94.06</v>
      </c>
      <c r="DF6" s="78">
        <f t="shared" si="9"/>
        <v>94.41</v>
      </c>
      <c r="DG6" s="78">
        <f t="shared" si="9"/>
        <v>94.43</v>
      </c>
      <c r="DH6" s="70" t="str">
        <f>IF(DH7="","",IF(DH7="-","【-】","【"&amp;SUBSTITUTE(TEXT(DH7,"#,##0.00"),"-","△")&amp;"】"))</f>
        <v>【95.72】</v>
      </c>
      <c r="DI6" s="78">
        <f t="shared" ref="DI6:DR6" si="10">IF(DI7="",NA(),DI7)</f>
        <v>17.38</v>
      </c>
      <c r="DJ6" s="78">
        <f t="shared" si="10"/>
        <v>19.940000000000001</v>
      </c>
      <c r="DK6" s="78">
        <f t="shared" si="10"/>
        <v>22.34</v>
      </c>
      <c r="DL6" s="78">
        <f t="shared" si="10"/>
        <v>24.58</v>
      </c>
      <c r="DM6" s="78">
        <f t="shared" si="10"/>
        <v>26.79</v>
      </c>
      <c r="DN6" s="78">
        <f t="shared" si="10"/>
        <v>31.19</v>
      </c>
      <c r="DO6" s="78">
        <f t="shared" si="10"/>
        <v>33.090000000000003</v>
      </c>
      <c r="DP6" s="78">
        <f t="shared" si="10"/>
        <v>34.33</v>
      </c>
      <c r="DQ6" s="78">
        <f t="shared" si="10"/>
        <v>34.15</v>
      </c>
      <c r="DR6" s="78">
        <f t="shared" si="10"/>
        <v>35.53</v>
      </c>
      <c r="DS6" s="70" t="str">
        <f>IF(DS7="","",IF(DS7="-","【-】","【"&amp;SUBSTITUTE(TEXT(DS7,"#,##0.00"),"-","△")&amp;"】"))</f>
        <v>【38.17】</v>
      </c>
      <c r="DT6" s="78">
        <f t="shared" ref="DT6:EC6" si="11">IF(DT7="",NA(),DT7)</f>
        <v>6.e-002</v>
      </c>
      <c r="DU6" s="78">
        <f t="shared" si="11"/>
        <v>0.59</v>
      </c>
      <c r="DV6" s="78">
        <f t="shared" si="11"/>
        <v>0.9</v>
      </c>
      <c r="DW6" s="78">
        <f t="shared" si="11"/>
        <v>0.95</v>
      </c>
      <c r="DX6" s="78">
        <f t="shared" si="11"/>
        <v>1.2</v>
      </c>
      <c r="DY6" s="78">
        <f t="shared" si="11"/>
        <v>4.3099999999999996</v>
      </c>
      <c r="DZ6" s="78">
        <f t="shared" si="11"/>
        <v>5.04</v>
      </c>
      <c r="EA6" s="78">
        <f t="shared" si="11"/>
        <v>5.1100000000000003</v>
      </c>
      <c r="EB6" s="78">
        <f t="shared" si="11"/>
        <v>5.18</v>
      </c>
      <c r="EC6" s="78">
        <f t="shared" si="11"/>
        <v>6.01</v>
      </c>
      <c r="ED6" s="70" t="str">
        <f>IF(ED7="","",IF(ED7="-","【-】","【"&amp;SUBSTITUTE(TEXT(ED7,"#,##0.00"),"-","△")&amp;"】"))</f>
        <v>【6.54】</v>
      </c>
      <c r="EE6" s="78">
        <f t="shared" ref="EE6:EN6" si="12">IF(EE7="",NA(),EE7)</f>
        <v>0.19</v>
      </c>
      <c r="EF6" s="78">
        <f t="shared" si="12"/>
        <v>0.17</v>
      </c>
      <c r="EG6" s="78">
        <f t="shared" si="12"/>
        <v>0.1</v>
      </c>
      <c r="EH6" s="78">
        <f t="shared" si="12"/>
        <v>4.e-002</v>
      </c>
      <c r="EI6" s="78">
        <f t="shared" si="12"/>
        <v>7.0000000000000007e-002</v>
      </c>
      <c r="EJ6" s="78">
        <f t="shared" si="12"/>
        <v>0.21</v>
      </c>
      <c r="EK6" s="78">
        <f t="shared" si="12"/>
        <v>0.25</v>
      </c>
      <c r="EL6" s="78">
        <f t="shared" si="12"/>
        <v>0.21</v>
      </c>
      <c r="EM6" s="78">
        <f t="shared" si="12"/>
        <v>0.33</v>
      </c>
      <c r="EN6" s="78">
        <f t="shared" si="12"/>
        <v>0.22</v>
      </c>
      <c r="EO6" s="70" t="str">
        <f>IF(EO7="","",IF(EO7="-","【-】","【"&amp;SUBSTITUTE(TEXT(EO7,"#,##0.00"),"-","△")&amp;"】"))</f>
        <v>【0.24】</v>
      </c>
    </row>
    <row r="7" spans="1:148" s="55" customFormat="1">
      <c r="A7" s="56"/>
      <c r="B7" s="62">
        <v>2021</v>
      </c>
      <c r="C7" s="62">
        <v>222101</v>
      </c>
      <c r="D7" s="62">
        <v>46</v>
      </c>
      <c r="E7" s="62">
        <v>17</v>
      </c>
      <c r="F7" s="62">
        <v>1</v>
      </c>
      <c r="G7" s="62">
        <v>0</v>
      </c>
      <c r="H7" s="62" t="s">
        <v>95</v>
      </c>
      <c r="I7" s="62" t="s">
        <v>96</v>
      </c>
      <c r="J7" s="62" t="s">
        <v>97</v>
      </c>
      <c r="K7" s="62" t="s">
        <v>98</v>
      </c>
      <c r="L7" s="62" t="s">
        <v>99</v>
      </c>
      <c r="M7" s="62" t="s">
        <v>100</v>
      </c>
      <c r="N7" s="71" t="s">
        <v>101</v>
      </c>
      <c r="O7" s="71">
        <v>67.400000000000006</v>
      </c>
      <c r="P7" s="71">
        <v>78.42</v>
      </c>
      <c r="Q7" s="71">
        <v>76.64</v>
      </c>
      <c r="R7" s="71">
        <v>2640</v>
      </c>
      <c r="S7" s="71">
        <v>250709</v>
      </c>
      <c r="T7" s="71">
        <v>244.95</v>
      </c>
      <c r="U7" s="71">
        <v>1023.51</v>
      </c>
      <c r="V7" s="71">
        <v>196071</v>
      </c>
      <c r="W7" s="71">
        <v>43.55</v>
      </c>
      <c r="X7" s="71">
        <v>4502.2</v>
      </c>
      <c r="Y7" s="71">
        <v>120.82</v>
      </c>
      <c r="Z7" s="71">
        <v>122.97</v>
      </c>
      <c r="AA7" s="71">
        <v>120.5</v>
      </c>
      <c r="AB7" s="71">
        <v>120.03</v>
      </c>
      <c r="AC7" s="71">
        <v>120.55</v>
      </c>
      <c r="AD7" s="71">
        <v>110.22</v>
      </c>
      <c r="AE7" s="71">
        <v>110.01</v>
      </c>
      <c r="AF7" s="71">
        <v>111.12</v>
      </c>
      <c r="AG7" s="71">
        <v>109.58</v>
      </c>
      <c r="AH7" s="71">
        <v>109.32</v>
      </c>
      <c r="AI7" s="71">
        <v>107.02</v>
      </c>
      <c r="AJ7" s="71">
        <v>0</v>
      </c>
      <c r="AK7" s="71">
        <v>0</v>
      </c>
      <c r="AL7" s="71">
        <v>0</v>
      </c>
      <c r="AM7" s="71">
        <v>0</v>
      </c>
      <c r="AN7" s="71">
        <v>0</v>
      </c>
      <c r="AO7" s="71">
        <v>3.21</v>
      </c>
      <c r="AP7" s="71">
        <v>2.36</v>
      </c>
      <c r="AQ7" s="71">
        <v>2.0699999999999998</v>
      </c>
      <c r="AR7" s="71">
        <v>5.97</v>
      </c>
      <c r="AS7" s="71">
        <v>1.54</v>
      </c>
      <c r="AT7" s="71">
        <v>3.09</v>
      </c>
      <c r="AU7" s="71">
        <v>62.82</v>
      </c>
      <c r="AV7" s="71">
        <v>62.51</v>
      </c>
      <c r="AW7" s="71">
        <v>57.5</v>
      </c>
      <c r="AX7" s="71">
        <v>57.99</v>
      </c>
      <c r="AY7" s="71">
        <v>57.79</v>
      </c>
      <c r="AZ7" s="71">
        <v>58.04</v>
      </c>
      <c r="BA7" s="71">
        <v>62.12</v>
      </c>
      <c r="BB7" s="71">
        <v>61.57</v>
      </c>
      <c r="BC7" s="71">
        <v>60.82</v>
      </c>
      <c r="BD7" s="71">
        <v>63.48</v>
      </c>
      <c r="BE7" s="71">
        <v>71.39</v>
      </c>
      <c r="BF7" s="71">
        <v>1113.95</v>
      </c>
      <c r="BG7" s="71">
        <v>1047.77</v>
      </c>
      <c r="BH7" s="71">
        <v>999.77</v>
      </c>
      <c r="BI7" s="71">
        <v>934.37</v>
      </c>
      <c r="BJ7" s="71">
        <v>893.72</v>
      </c>
      <c r="BK7" s="71">
        <v>917.29</v>
      </c>
      <c r="BL7" s="71">
        <v>875.53</v>
      </c>
      <c r="BM7" s="71">
        <v>867.39</v>
      </c>
      <c r="BN7" s="71">
        <v>920.83</v>
      </c>
      <c r="BO7" s="71">
        <v>874.02</v>
      </c>
      <c r="BP7" s="71">
        <v>669.11</v>
      </c>
      <c r="BQ7" s="71">
        <v>91.01</v>
      </c>
      <c r="BR7" s="71">
        <v>91.28</v>
      </c>
      <c r="BS7" s="71">
        <v>91.63</v>
      </c>
      <c r="BT7" s="71">
        <v>91.04</v>
      </c>
      <c r="BU7" s="71">
        <v>91.03</v>
      </c>
      <c r="BV7" s="71">
        <v>99.67</v>
      </c>
      <c r="BW7" s="71">
        <v>99.83</v>
      </c>
      <c r="BX7" s="71">
        <v>100.91</v>
      </c>
      <c r="BY7" s="71">
        <v>99.82</v>
      </c>
      <c r="BZ7" s="71">
        <v>100.32</v>
      </c>
      <c r="CA7" s="71">
        <v>99.73</v>
      </c>
      <c r="CB7" s="71">
        <v>150.86000000000001</v>
      </c>
      <c r="CC7" s="71">
        <v>150.94999999999999</v>
      </c>
      <c r="CD7" s="71">
        <v>150.86000000000001</v>
      </c>
      <c r="CE7" s="71">
        <v>150.62</v>
      </c>
      <c r="CF7" s="71">
        <v>150.99</v>
      </c>
      <c r="CG7" s="71">
        <v>159.6</v>
      </c>
      <c r="CH7" s="71">
        <v>158.94</v>
      </c>
      <c r="CI7" s="71">
        <v>158.04</v>
      </c>
      <c r="CJ7" s="71">
        <v>156.77000000000001</v>
      </c>
      <c r="CK7" s="71">
        <v>157.63999999999999</v>
      </c>
      <c r="CL7" s="71">
        <v>134.97999999999999</v>
      </c>
      <c r="CM7" s="71">
        <v>62.34</v>
      </c>
      <c r="CN7" s="71">
        <v>63.19</v>
      </c>
      <c r="CO7" s="71">
        <v>62.43</v>
      </c>
      <c r="CP7" s="71">
        <v>64.930000000000007</v>
      </c>
      <c r="CQ7" s="71">
        <v>64.8</v>
      </c>
      <c r="CR7" s="71">
        <v>66.34</v>
      </c>
      <c r="CS7" s="71">
        <v>67.069999999999993</v>
      </c>
      <c r="CT7" s="71">
        <v>66.78</v>
      </c>
      <c r="CU7" s="71">
        <v>67</v>
      </c>
      <c r="CV7" s="71">
        <v>66.650000000000006</v>
      </c>
      <c r="CW7" s="71">
        <v>59.99</v>
      </c>
      <c r="CX7" s="71">
        <v>91.31</v>
      </c>
      <c r="CY7" s="71">
        <v>91.39</v>
      </c>
      <c r="CZ7" s="71">
        <v>91.56</v>
      </c>
      <c r="DA7" s="71">
        <v>91.59</v>
      </c>
      <c r="DB7" s="71">
        <v>91.97</v>
      </c>
      <c r="DC7" s="71">
        <v>93.86</v>
      </c>
      <c r="DD7" s="71">
        <v>93.96</v>
      </c>
      <c r="DE7" s="71">
        <v>94.06</v>
      </c>
      <c r="DF7" s="71">
        <v>94.41</v>
      </c>
      <c r="DG7" s="71">
        <v>94.43</v>
      </c>
      <c r="DH7" s="71">
        <v>95.72</v>
      </c>
      <c r="DI7" s="71">
        <v>17.38</v>
      </c>
      <c r="DJ7" s="71">
        <v>19.940000000000001</v>
      </c>
      <c r="DK7" s="71">
        <v>22.34</v>
      </c>
      <c r="DL7" s="71">
        <v>24.58</v>
      </c>
      <c r="DM7" s="71">
        <v>26.79</v>
      </c>
      <c r="DN7" s="71">
        <v>31.19</v>
      </c>
      <c r="DO7" s="71">
        <v>33.090000000000003</v>
      </c>
      <c r="DP7" s="71">
        <v>34.33</v>
      </c>
      <c r="DQ7" s="71">
        <v>34.15</v>
      </c>
      <c r="DR7" s="71">
        <v>35.53</v>
      </c>
      <c r="DS7" s="71">
        <v>38.17</v>
      </c>
      <c r="DT7" s="71">
        <v>6.e-002</v>
      </c>
      <c r="DU7" s="71">
        <v>0.59</v>
      </c>
      <c r="DV7" s="71">
        <v>0.9</v>
      </c>
      <c r="DW7" s="71">
        <v>0.95</v>
      </c>
      <c r="DX7" s="71">
        <v>1.2</v>
      </c>
      <c r="DY7" s="71">
        <v>4.3099999999999996</v>
      </c>
      <c r="DZ7" s="71">
        <v>5.04</v>
      </c>
      <c r="EA7" s="71">
        <v>5.1100000000000003</v>
      </c>
      <c r="EB7" s="71">
        <v>5.18</v>
      </c>
      <c r="EC7" s="71">
        <v>6.01</v>
      </c>
      <c r="ED7" s="71">
        <v>6.54</v>
      </c>
      <c r="EE7" s="71">
        <v>0.19</v>
      </c>
      <c r="EF7" s="71">
        <v>0.17</v>
      </c>
      <c r="EG7" s="71">
        <v>0.1</v>
      </c>
      <c r="EH7" s="71">
        <v>4.e-002</v>
      </c>
      <c r="EI7" s="71">
        <v>7.0000000000000007e-002</v>
      </c>
      <c r="EJ7" s="71">
        <v>0.21</v>
      </c>
      <c r="EK7" s="71">
        <v>0.25</v>
      </c>
      <c r="EL7" s="71">
        <v>0.21</v>
      </c>
      <c r="EM7" s="71">
        <v>0.33</v>
      </c>
      <c r="EN7" s="71">
        <v>0.22</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2023-01-19T01:28:28Z</cp:lastPrinted>
  <dcterms:created xsi:type="dcterms:W3CDTF">2023-01-12T23:31:11Z</dcterms:created>
  <dcterms:modified xsi:type="dcterms:W3CDTF">2023-02-15T06:31:52Z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2023-02-15T06:31:52Z</vt:filetime>
  </property>
</Properties>
</file>