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vwAHkAfJPt3BE3lAI0zzhCKlVfFr+aFl+hTWIcu17LleZ15H/D0GizuFA+EnPbGNTj1X4YOD/5InMzkA1Butw==" workbookSaltValue="36N7byYQuQlG8NYCGhDtGw=="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<sst xmlns="http://schemas.openxmlformats.org/spreadsheetml/2006/main" xmlns:r="http://schemas.openxmlformats.org/officeDocument/2006/relationships" count="115" uniqueCount="115">
  <si>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</si>
  <si>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</si>
  <si>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</si>
  <si>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</si>
  <si>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</si>
  <si>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</si>
  <si>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</si>
  <si>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</si>
  <si>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</si>
  <si>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</si>
  <si>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</si>
  <si>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</si>
  <si>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</si>
  <si>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</si>
  <si>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</si>
  <si>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</si>
  <si>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</si>
  <si>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</si>
  <si>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</si>
  <si>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</si>
  <si>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</si>
  <si>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</si>
  <si>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</si>
  <si>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</si>
  <si>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</si>
  <si>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</si>
  <si>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</si>
  <si>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</si>
  <si>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</si>
  <si>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</si>
  <si>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</si>
  <si>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</si>
  <si>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</si>
  <si>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</si>
  <si>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</si>
  <si>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</si>
  <si>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</si>
  <si>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静岡県　島田市</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</si>
  <si>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</si>
  <si>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</si>
  <si>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</si>
  <si>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</si>
  <si>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</si>
  <si>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</si>
  <si>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</si>
  <si>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</si>
  <si>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</si>
  <si>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</si>
  <si>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　当市の公共下水道事業は令和２年４月１日から地方公営企業法の適用により、公営企業会計に移行しました。
  単年度収支を示す「①経常収支比率」は100％を上回っているものの、「⑤経費回収率」は100％を下回っており、一般会計からの繰入金等の収益により、費用を賄えている状況となっています。 
　「②累積欠損金率」は0％であり、今後も発生しないよう努めていきます。
　「③流動比率」は企業債償還に係る負債が多くを占めており、この財源を一般会計からの繰入金により賄っています。
　当市の下水道事業は、供用開始後28年経過しましたが、国等の補助金の範囲内での整備に努めているため、現在も処理区域面積を拡大している最中です。このため、現状では施設能力に見合った利用者数となっていないことから、維持管理費や処理場の資本費等の費用負担が大きく、この差を一般会計からの繰入金で賄っています。以上のことから、「④企業債残高対事業規模比率」及び「⑥汚水処理原価」は類似団体に比べ高く、「⑤経費回収率」及び「⑦施設利用率」は低くなっています。今後は、下水道整備とともに使用料の見直しを進め、加入者数を増やすことで、使用料収入と有収水量を増加させ、現在の施設での効率的な汚水処理に努めていきます。
　「⑧水洗化率」は79.51％となり、年度末に処理区域の拡大を公示することから算定時に接続が難しい区域が生じていることが影響しております。</t>
    <rPh sb="4" eb="6">
      <t>コウキョウ</t>
    </rPh>
    <rPh sb="6" eb="9">
      <t>ゲスイドウ</t>
    </rPh>
    <rPh sb="9" eb="11">
      <t>ジギョウ</t>
    </rPh>
    <rPh sb="12" eb="14">
      <t>レイワ</t>
    </rPh>
    <rPh sb="15" eb="16">
      <t>ネン</t>
    </rPh>
    <rPh sb="17" eb="18">
      <t>ガツ</t>
    </rPh>
    <rPh sb="19" eb="20">
      <t>ニチ</t>
    </rPh>
    <rPh sb="22" eb="24">
      <t>チホウ</t>
    </rPh>
    <rPh sb="24" eb="26">
      <t>コウエイ</t>
    </rPh>
    <rPh sb="26" eb="28">
      <t>キギョウ</t>
    </rPh>
    <rPh sb="28" eb="29">
      <t>ホウ</t>
    </rPh>
    <rPh sb="30" eb="32">
      <t>テキヨウ</t>
    </rPh>
    <rPh sb="36" eb="38">
      <t>コウエイ</t>
    </rPh>
    <rPh sb="38" eb="40">
      <t>キギョウ</t>
    </rPh>
    <rPh sb="40" eb="42">
      <t>カイケイ</t>
    </rPh>
    <rPh sb="43" eb="45">
      <t>イコウ</t>
    </rPh>
    <rPh sb="53" eb="56">
      <t>タンネンド</t>
    </rPh>
    <rPh sb="56" eb="58">
      <t>シュウシ</t>
    </rPh>
    <rPh sb="59" eb="60">
      <t>シメ</t>
    </rPh>
    <rPh sb="63" eb="65">
      <t>ケイジョウ</t>
    </rPh>
    <rPh sb="76" eb="78">
      <t>ウワマワ</t>
    </rPh>
    <rPh sb="100" eb="102">
      <t>シタマワ</t>
    </rPh>
    <rPh sb="107" eb="109">
      <t>イッパン</t>
    </rPh>
    <rPh sb="109" eb="111">
      <t>カイケイ</t>
    </rPh>
    <rPh sb="114" eb="116">
      <t>クリイレ</t>
    </rPh>
    <rPh sb="116" eb="117">
      <t>キン</t>
    </rPh>
    <rPh sb="117" eb="118">
      <t>トウ</t>
    </rPh>
    <rPh sb="119" eb="121">
      <t>シュウエキ</t>
    </rPh>
    <rPh sb="125" eb="127">
      <t>ヒヨウ</t>
    </rPh>
    <rPh sb="128" eb="129">
      <t>マカナ</t>
    </rPh>
    <rPh sb="133" eb="135">
      <t>ジョウキョウ</t>
    </rPh>
    <rPh sb="162" eb="164">
      <t>コンゴ</t>
    </rPh>
    <rPh sb="165" eb="167">
      <t>ハッセイ</t>
    </rPh>
    <rPh sb="172" eb="173">
      <t>ツト</t>
    </rPh>
    <rPh sb="190" eb="192">
      <t>キギョウ</t>
    </rPh>
    <rPh sb="192" eb="193">
      <t>サイ</t>
    </rPh>
    <rPh sb="193" eb="195">
      <t>ショウカン</t>
    </rPh>
    <rPh sb="196" eb="197">
      <t>カカ</t>
    </rPh>
    <rPh sb="198" eb="200">
      <t>フサイ</t>
    </rPh>
    <rPh sb="201" eb="202">
      <t>オオ</t>
    </rPh>
    <rPh sb="204" eb="205">
      <t>シ</t>
    </rPh>
    <rPh sb="212" eb="214">
      <t>ザイゲン</t>
    </rPh>
    <rPh sb="215" eb="217">
      <t>イッパン</t>
    </rPh>
    <rPh sb="217" eb="219">
      <t>カイケイ</t>
    </rPh>
    <rPh sb="222" eb="224">
      <t>クリイレ</t>
    </rPh>
    <rPh sb="224" eb="225">
      <t>キン</t>
    </rPh>
    <rPh sb="228" eb="229">
      <t>マカナ</t>
    </rPh>
    <rPh sb="268" eb="269">
      <t>キン</t>
    </rPh>
    <rPh sb="286" eb="288">
      <t>ゲンザイ</t>
    </rPh>
    <rPh sb="289" eb="291">
      <t>ショリ</t>
    </rPh>
    <rPh sb="291" eb="293">
      <t>クイキ</t>
    </rPh>
    <rPh sb="293" eb="295">
      <t>メンセキ</t>
    </rPh>
    <rPh sb="312" eb="314">
      <t>ゲンジョウ</t>
    </rPh>
    <rPh sb="316" eb="318">
      <t>シセツ</t>
    </rPh>
    <rPh sb="318" eb="320">
      <t>ノウリョク</t>
    </rPh>
    <rPh sb="321" eb="323">
      <t>ミア</t>
    </rPh>
    <rPh sb="325" eb="327">
      <t>リヨウ</t>
    </rPh>
    <rPh sb="327" eb="328">
      <t>シャ</t>
    </rPh>
    <rPh sb="328" eb="329">
      <t>スウ</t>
    </rPh>
    <rPh sb="356" eb="358">
      <t>ヒヨウ</t>
    </rPh>
    <rPh sb="358" eb="360">
      <t>フタン</t>
    </rPh>
    <rPh sb="361" eb="362">
      <t>オオ</t>
    </rPh>
    <rPh sb="367" eb="368">
      <t>サ</t>
    </rPh>
    <rPh sb="369" eb="371">
      <t>イッパン</t>
    </rPh>
    <rPh sb="371" eb="373">
      <t>カイケイ</t>
    </rPh>
    <rPh sb="376" eb="378">
      <t>クリイレ</t>
    </rPh>
    <rPh sb="378" eb="379">
      <t>キン</t>
    </rPh>
    <rPh sb="380" eb="381">
      <t>マカナ</t>
    </rPh>
    <rPh sb="387" eb="389">
      <t>イジョウ</t>
    </rPh>
    <rPh sb="410" eb="411">
      <t>オヨ</t>
    </rPh>
    <rPh sb="429" eb="430">
      <t>タカ</t>
    </rPh>
    <rPh sb="440" eb="441">
      <t>オヨ</t>
    </rPh>
    <rPh sb="460" eb="462">
      <t>コンゴ</t>
    </rPh>
    <rPh sb="464" eb="467">
      <t>ゲスイドウ</t>
    </rPh>
    <rPh sb="467" eb="469">
      <t>セイビ</t>
    </rPh>
    <rPh sb="473" eb="476">
      <t>シヨウリョウ</t>
    </rPh>
    <rPh sb="477" eb="479">
      <t>ミナオ</t>
    </rPh>
    <rPh sb="481" eb="482">
      <t>スス</t>
    </rPh>
    <rPh sb="484" eb="487">
      <t>カニュウシャ</t>
    </rPh>
    <rPh sb="487" eb="488">
      <t>スウ</t>
    </rPh>
    <rPh sb="489" eb="490">
      <t>フ</t>
    </rPh>
    <rPh sb="496" eb="499">
      <t>シヨウリョウ</t>
    </rPh>
    <rPh sb="499" eb="501">
      <t>シュウニュウ</t>
    </rPh>
    <rPh sb="502" eb="504">
      <t>ユウシュウ</t>
    </rPh>
    <rPh sb="504" eb="506">
      <t>スイリョウ</t>
    </rPh>
    <rPh sb="507" eb="509">
      <t>ゾウカ</t>
    </rPh>
    <rPh sb="512" eb="514">
      <t>ゲンザイ</t>
    </rPh>
    <rPh sb="515" eb="517">
      <t>シセツ</t>
    </rPh>
    <rPh sb="519" eb="522">
      <t>コウリツテキ</t>
    </rPh>
    <rPh sb="523" eb="525">
      <t>オスイ</t>
    </rPh>
    <rPh sb="525" eb="527">
      <t>ショリ</t>
    </rPh>
    <rPh sb="528" eb="529">
      <t>ツト</t>
    </rPh>
    <phoneticPr fontId="1"/>
  </si>
  <si>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</si>
  <si>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</si>
  <si>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</si>
  <si>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</si>
  <si>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</si>
  <si>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</si>
  <si>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</si>
  <si>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</si>
  <si>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</si>
  <si>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</si>
  <si>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</si>
  <si>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</si>
  <si>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</si>
  <si>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</si>
  <si>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</si>
  <si>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</si>
  <si>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</si>
  <si>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</si>
  <si>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</si>
  <si>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</si>
  <si>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</si>
  <si>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</si>
  <si>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</si>
  <si>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</si>
  <si>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</si>
  <si>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</si>
  <si>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</si>
  <si>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</si>
  <si>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</si>
  <si>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</si>
  <si>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</si>
  <si>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</si>
  <si>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</si>
  <si>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</si>
  <si>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</si>
  <si>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</si>
  <si>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</si>
  <si>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</si>
  <si>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</si>
  <si>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</si>
  <si>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</si>
  <si>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</si>
  <si>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</si>
  <si>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</si>
  <si>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</si>
  <si>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</si>
  <si>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</si>
  <si>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</si>
  <si>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</si>
  <si>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</si>
  <si>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</si>
  <si>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</si>
  <si>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</si>
  <si>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</si>
  <si>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</si>
  <si>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</si>
  <si>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</si>
  <si>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</si>
  <si>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</si>
  <si>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</si>
  <si>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</si>
  <si>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</si>
  <si>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</si>
  <si>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</si>
  <si>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当市の公共下水道事業は令和２年４月１日に公営企業会計に移行したことから、減価償却開始日も同日となるため、「①有形固定資産減価償却率」は実際よりも低い数値となっています。このため、固定資産台帳により資産の老朽化の把握に努めるとともに、計画的な更新をしていきます。
　また、当市の管渠については、最も古いものでも28年と新しく更新時期に至っていないため、「②管渠老朽化率」、「③管渠改善率」は0％になっています。
　しかし、下水道管の老朽化は年々進んでいくため、今後はストックマネジメント手法を取り入れた更新計画を策定し、施設の適正な維持管理に努めていく必要があります。
</t>
    <rPh sb="4" eb="6">
      <t>コウキョウ</t>
    </rPh>
    <rPh sb="6" eb="9">
      <t>ゲスイドウ</t>
    </rPh>
    <rPh sb="9" eb="11">
      <t>ジギョウ</t>
    </rPh>
    <rPh sb="12" eb="14">
      <t>レイワ</t>
    </rPh>
    <rPh sb="15" eb="16">
      <t>ネン</t>
    </rPh>
    <rPh sb="17" eb="18">
      <t>ガツ</t>
    </rPh>
    <rPh sb="19" eb="20">
      <t>ニチ</t>
    </rPh>
    <rPh sb="21" eb="23">
      <t>コウエイ</t>
    </rPh>
    <rPh sb="23" eb="25">
      <t>キギョウ</t>
    </rPh>
    <rPh sb="25" eb="27">
      <t>カイケイ</t>
    </rPh>
    <rPh sb="28" eb="30">
      <t>イコウ</t>
    </rPh>
    <rPh sb="37" eb="39">
      <t>ゲンカ</t>
    </rPh>
    <rPh sb="39" eb="41">
      <t>ショウキャク</t>
    </rPh>
    <rPh sb="41" eb="44">
      <t>カイシビ</t>
    </rPh>
    <rPh sb="45" eb="46">
      <t>ドウ</t>
    </rPh>
    <rPh sb="46" eb="47">
      <t>ニチ</t>
    </rPh>
    <rPh sb="68" eb="70">
      <t>ジッサイ</t>
    </rPh>
    <rPh sb="73" eb="74">
      <t>ヒク</t>
    </rPh>
    <rPh sb="75" eb="77">
      <t>スウチ</t>
    </rPh>
    <rPh sb="90" eb="92">
      <t>コテイ</t>
    </rPh>
    <rPh sb="92" eb="94">
      <t>シサン</t>
    </rPh>
    <rPh sb="94" eb="96">
      <t>ダイチョウ</t>
    </rPh>
    <rPh sb="99" eb="101">
      <t>シサン</t>
    </rPh>
    <rPh sb="102" eb="105">
      <t>ロウキュウカ</t>
    </rPh>
    <rPh sb="106" eb="108">
      <t>ハアク</t>
    </rPh>
    <rPh sb="109" eb="110">
      <t>ツト</t>
    </rPh>
    <rPh sb="117" eb="120">
      <t>ケイカクテキ</t>
    </rPh>
    <rPh sb="121" eb="123">
      <t>コウシン</t>
    </rPh>
    <phoneticPr fontId="1"/>
  </si>
  <si>
    <t>　当事業は、機械設備などの更新時期を迎えたものもあるものの、建物や管渠などの施設は新しく老朽化が進んでいないうえ、施設能力に対し整備が進んでいないため、施設利用率が低くなり、汚水処理原価は高いものとなっています。また、料金収入にも結びついていないため経費回収率も低く、企業債残高対事業規模比率は高くなっています。
　今後は、経営戦略、アクションプラン及びストックマネジメント計画に基づき、効率的かつ計画的に下水道管や処理場の整備を進めるとともに、使用料の見直しにも取り組み、自立的かつ安定的な経営を実現していく必要があります。</t>
    <rPh sb="6" eb="8">
      <t>キカイ</t>
    </rPh>
    <rPh sb="8" eb="10">
      <t>セツビ</t>
    </rPh>
    <rPh sb="13" eb="15">
      <t>コウシン</t>
    </rPh>
    <rPh sb="15" eb="17">
      <t>ジキ</t>
    </rPh>
    <rPh sb="18" eb="19">
      <t>ムカ</t>
    </rPh>
    <rPh sb="30" eb="32">
      <t>タテモノ</t>
    </rPh>
    <rPh sb="33" eb="35">
      <t>カンキョ</t>
    </rPh>
    <rPh sb="134" eb="136">
      <t>キギョウ</t>
    </rPh>
    <rPh sb="136" eb="137">
      <t>サイ</t>
    </rPh>
    <rPh sb="137" eb="139">
      <t>ザンダカ</t>
    </rPh>
    <rPh sb="139" eb="140">
      <t>タイ</t>
    </rPh>
    <rPh sb="140" eb="142">
      <t>ジギョウ</t>
    </rPh>
    <rPh sb="142" eb="144">
      <t>キボ</t>
    </rPh>
    <rPh sb="144" eb="146">
      <t>ヒリツ</t>
    </rPh>
    <rPh sb="147" eb="148">
      <t>タカ</t>
    </rPh>
    <rPh sb="162" eb="164">
      <t>ケイエイ</t>
    </rPh>
    <rPh sb="164" eb="166">
      <t>センリャク</t>
    </rPh>
    <rPh sb="175" eb="176">
      <t>オヨ</t>
    </rPh>
    <rPh sb="187" eb="189">
      <t>ケイカク</t>
    </rPh>
    <rPh sb="190" eb="191">
      <t>モト</t>
    </rPh>
    <rPh sb="199" eb="202">
      <t>ケイカクテキ</t>
    </rPh>
    <rPh sb="203" eb="206">
      <t>ゲスイドウ</t>
    </rPh>
    <rPh sb="206" eb="207">
      <t>カン</t>
    </rPh>
    <rPh sb="208" eb="211">
      <t>ショリジョウ</t>
    </rPh>
    <rPh sb="215" eb="216">
      <t>ススム</t>
    </rPh>
    <rPh sb="223" eb="226">
      <t>シヨウリョウ</t>
    </rPh>
    <rPh sb="227" eb="229">
      <t>ミナオ</t>
    </rPh>
    <rPh sb="232" eb="233">
      <t>ト</t>
    </rPh>
    <rPh sb="234" eb="235">
      <t>ク</t>
    </rPh>
    <rPh sb="237" eb="240">
      <t>ジリツテキ</t>
    </rPh>
    <rPh sb="242" eb="245">
      <t>アンテイテキ</t>
    </rPh>
    <rPh sb="246" eb="248">
      <t>ケイエイ</t>
    </rPh>
    <rPh sb="249" eb="251">
      <t>ジツゲン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</si>
</sst>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1.65</c:v>
                </c:pt>
                <c:pt idx="4">
                  <c:v>0.14000000000000001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43.03</c:v>
                </c:pt>
                <c:pt idx="4">
                  <c:v>43.54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50.53</c:v>
                </c:pt>
                <c:pt idx="4">
                  <c:v>51.42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78.5</c:v>
                </c:pt>
                <c:pt idx="4">
                  <c:v>79.510000000000005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82.08</c:v>
                </c:pt>
                <c:pt idx="4">
                  <c:v>81.34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106.01</c:v>
                </c:pt>
                <c:pt idx="4">
                  <c:v>106.01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107.21</c:v>
                </c:pt>
                <c:pt idx="4">
                  <c:v>107.08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3.07</c:v>
                </c:pt>
                <c:pt idx="4">
                  <c:v>6.94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12.7</c:v>
                </c:pt>
                <c:pt idx="4">
                  <c:v>14.65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43.71</c:v>
                </c:pt>
                <c:pt idx="4">
                  <c:v>45.94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39.47</c:v>
                </c:pt>
                <c:pt idx="4">
                  <c:v>37.22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40.67</c:v>
                </c:pt>
                <c:pt idx="4">
                  <c:v>47.7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2304.4699999999998</c:v>
                </c:pt>
                <c:pt idx="4">
                  <c:v>2182.34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1050.51</c:v>
                </c:pt>
                <c:pt idx="4">
                  <c:v>1102.01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31.46</c:v>
                </c:pt>
                <c:pt idx="4">
                  <c:v>34.9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82.65</c:v>
                </c:pt>
                <c:pt idx="4">
                  <c:v>82.55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402.91</c:v>
                </c:pt>
                <c:pt idx="4">
                  <c:v>363.63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186.3</c:v>
                </c:pt>
                <c:pt idx="4">
                  <c:v>188.38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島田市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97028</v>
      </c>
      <c r="AM8" s="21"/>
      <c r="AN8" s="21"/>
      <c r="AO8" s="21"/>
      <c r="AP8" s="21"/>
      <c r="AQ8" s="21"/>
      <c r="AR8" s="21"/>
      <c r="AS8" s="21"/>
      <c r="AT8" s="7">
        <f>データ!T6</f>
        <v>315.7</v>
      </c>
      <c r="AU8" s="7"/>
      <c r="AV8" s="7"/>
      <c r="AW8" s="7"/>
      <c r="AX8" s="7"/>
      <c r="AY8" s="7"/>
      <c r="AZ8" s="7"/>
      <c r="BA8" s="7"/>
      <c r="BB8" s="7">
        <f>データ!U6</f>
        <v>307.33999999999997</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68.83</v>
      </c>
      <c r="J10" s="7"/>
      <c r="K10" s="7"/>
      <c r="L10" s="7"/>
      <c r="M10" s="7"/>
      <c r="N10" s="7"/>
      <c r="O10" s="7"/>
      <c r="P10" s="7">
        <f>データ!P6</f>
        <v>11.9</v>
      </c>
      <c r="Q10" s="7"/>
      <c r="R10" s="7"/>
      <c r="S10" s="7"/>
      <c r="T10" s="7"/>
      <c r="U10" s="7"/>
      <c r="V10" s="7"/>
      <c r="W10" s="7">
        <f>データ!Q6</f>
        <v>98.22</v>
      </c>
      <c r="X10" s="7"/>
      <c r="Y10" s="7"/>
      <c r="Z10" s="7"/>
      <c r="AA10" s="7"/>
      <c r="AB10" s="7"/>
      <c r="AC10" s="7"/>
      <c r="AD10" s="21">
        <f>データ!R6</f>
        <v>2587</v>
      </c>
      <c r="AE10" s="21"/>
      <c r="AF10" s="21"/>
      <c r="AG10" s="21"/>
      <c r="AH10" s="21"/>
      <c r="AI10" s="21"/>
      <c r="AJ10" s="21"/>
      <c r="AK10" s="2"/>
      <c r="AL10" s="21">
        <f>データ!V6</f>
        <v>11511</v>
      </c>
      <c r="AM10" s="21"/>
      <c r="AN10" s="21"/>
      <c r="AO10" s="21"/>
      <c r="AP10" s="21"/>
      <c r="AQ10" s="21"/>
      <c r="AR10" s="21"/>
      <c r="AS10" s="21"/>
      <c r="AT10" s="7">
        <f>データ!W6</f>
        <v>2.33</v>
      </c>
      <c r="AU10" s="7"/>
      <c r="AV10" s="7"/>
      <c r="AW10" s="7"/>
      <c r="AX10" s="7"/>
      <c r="AY10" s="7"/>
      <c r="AZ10" s="7"/>
      <c r="BA10" s="7"/>
      <c r="BB10" s="7">
        <f>データ!X6</f>
        <v>4940.34</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48</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49</v>
      </c>
      <c r="G84" s="12" t="s">
        <v>50</v>
      </c>
      <c r="H84" s="12" t="s">
        <v>42</v>
      </c>
      <c r="I84" s="12" t="s">
        <v>9</v>
      </c>
      <c r="J84" s="12" t="s">
        <v>51</v>
      </c>
      <c r="K84" s="12" t="s">
        <v>52</v>
      </c>
      <c r="L84" s="12" t="s">
        <v>33</v>
      </c>
      <c r="M84" s="12" t="s">
        <v>36</v>
      </c>
      <c r="N84" s="12" t="s">
        <v>54</v>
      </c>
      <c r="O84" s="12" t="s">
        <v>56</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eh/u0JXi3UStMJXOX7apg4pHIYpnO2QbKk8BfDWTJwzgHeSmdhNNoXrCtsio6arBcCgDYjywy9MzELYC83KWw==" saltValue="s1YUSJd1U5yRQThJYMU+s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60</v>
      </c>
      <c r="D3" s="58" t="s">
        <v>61</v>
      </c>
      <c r="E3" s="58" t="s">
        <v>4</v>
      </c>
      <c r="F3" s="58" t="s">
        <v>3</v>
      </c>
      <c r="G3" s="58" t="s">
        <v>25</v>
      </c>
      <c r="H3" s="65" t="s">
        <v>62</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63</v>
      </c>
      <c r="B4" s="59"/>
      <c r="C4" s="59"/>
      <c r="D4" s="59"/>
      <c r="E4" s="59"/>
      <c r="F4" s="59"/>
      <c r="G4" s="59"/>
      <c r="H4" s="66"/>
      <c r="I4" s="69"/>
      <c r="J4" s="69"/>
      <c r="K4" s="69"/>
      <c r="L4" s="69"/>
      <c r="M4" s="69"/>
      <c r="N4" s="69"/>
      <c r="O4" s="69"/>
      <c r="P4" s="69"/>
      <c r="Q4" s="69"/>
      <c r="R4" s="69"/>
      <c r="S4" s="69"/>
      <c r="T4" s="69"/>
      <c r="U4" s="69"/>
      <c r="V4" s="69"/>
      <c r="W4" s="69"/>
      <c r="X4" s="74"/>
      <c r="Y4" s="77" t="s">
        <v>53</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65</v>
      </c>
      <c r="BG4" s="77"/>
      <c r="BH4" s="77"/>
      <c r="BI4" s="77"/>
      <c r="BJ4" s="77"/>
      <c r="BK4" s="77"/>
      <c r="BL4" s="77"/>
      <c r="BM4" s="77"/>
      <c r="BN4" s="77"/>
      <c r="BO4" s="77"/>
      <c r="BP4" s="77"/>
      <c r="BQ4" s="77" t="s">
        <v>15</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8">
      <c r="A5" s="56" t="s">
        <v>70</v>
      </c>
      <c r="B5" s="60"/>
      <c r="C5" s="60"/>
      <c r="D5" s="60"/>
      <c r="E5" s="60"/>
      <c r="F5" s="60"/>
      <c r="G5" s="60"/>
      <c r="H5" s="67" t="s">
        <v>59</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45</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8" s="55" customFormat="1">
      <c r="A6" s="56" t="s">
        <v>96</v>
      </c>
      <c r="B6" s="61">
        <f t="shared" ref="B6:X6" si="1">B7</f>
        <v>2021</v>
      </c>
      <c r="C6" s="61">
        <f t="shared" si="1"/>
        <v>222097</v>
      </c>
      <c r="D6" s="61">
        <f t="shared" si="1"/>
        <v>46</v>
      </c>
      <c r="E6" s="61">
        <f t="shared" si="1"/>
        <v>17</v>
      </c>
      <c r="F6" s="61">
        <f t="shared" si="1"/>
        <v>1</v>
      </c>
      <c r="G6" s="61">
        <f t="shared" si="1"/>
        <v>0</v>
      </c>
      <c r="H6" s="61" t="str">
        <f t="shared" si="1"/>
        <v>静岡県　島田市</v>
      </c>
      <c r="I6" s="61" t="str">
        <f t="shared" si="1"/>
        <v>法適用</v>
      </c>
      <c r="J6" s="61" t="str">
        <f t="shared" si="1"/>
        <v>下水道事業</v>
      </c>
      <c r="K6" s="61" t="str">
        <f t="shared" si="1"/>
        <v>公共下水道</v>
      </c>
      <c r="L6" s="61" t="str">
        <f t="shared" si="1"/>
        <v>Cc2</v>
      </c>
      <c r="M6" s="61" t="str">
        <f t="shared" si="1"/>
        <v>非設置</v>
      </c>
      <c r="N6" s="70" t="str">
        <f t="shared" si="1"/>
        <v>-</v>
      </c>
      <c r="O6" s="70">
        <f t="shared" si="1"/>
        <v>68.83</v>
      </c>
      <c r="P6" s="70">
        <f t="shared" si="1"/>
        <v>11.9</v>
      </c>
      <c r="Q6" s="70">
        <f t="shared" si="1"/>
        <v>98.22</v>
      </c>
      <c r="R6" s="70">
        <f t="shared" si="1"/>
        <v>2587</v>
      </c>
      <c r="S6" s="70">
        <f t="shared" si="1"/>
        <v>97028</v>
      </c>
      <c r="T6" s="70">
        <f t="shared" si="1"/>
        <v>315.7</v>
      </c>
      <c r="U6" s="70">
        <f t="shared" si="1"/>
        <v>307.33999999999997</v>
      </c>
      <c r="V6" s="70">
        <f t="shared" si="1"/>
        <v>11511</v>
      </c>
      <c r="W6" s="70">
        <f t="shared" si="1"/>
        <v>2.33</v>
      </c>
      <c r="X6" s="70">
        <f t="shared" si="1"/>
        <v>4940.34</v>
      </c>
      <c r="Y6" s="78" t="str">
        <f t="shared" ref="Y6:AH6" si="2">IF(Y7="",NA(),Y7)</f>
        <v>-</v>
      </c>
      <c r="Z6" s="78" t="str">
        <f t="shared" si="2"/>
        <v>-</v>
      </c>
      <c r="AA6" s="78" t="str">
        <f t="shared" si="2"/>
        <v>-</v>
      </c>
      <c r="AB6" s="78">
        <f t="shared" si="2"/>
        <v>106.01</v>
      </c>
      <c r="AC6" s="78">
        <f t="shared" si="2"/>
        <v>106.01</v>
      </c>
      <c r="AD6" s="78" t="str">
        <f t="shared" si="2"/>
        <v>-</v>
      </c>
      <c r="AE6" s="78" t="str">
        <f t="shared" si="2"/>
        <v>-</v>
      </c>
      <c r="AF6" s="78" t="str">
        <f t="shared" si="2"/>
        <v>-</v>
      </c>
      <c r="AG6" s="78">
        <f t="shared" si="2"/>
        <v>107.21</v>
      </c>
      <c r="AH6" s="78">
        <f t="shared" si="2"/>
        <v>107.08</v>
      </c>
      <c r="AI6" s="70" t="str">
        <f>IF(AI7="","",IF(AI7="-","【-】","【"&amp;SUBSTITUTE(TEXT(AI7,"#,##0.00"),"-","△")&amp;"】"))</f>
        <v>【107.02】</v>
      </c>
      <c r="AJ6" s="78" t="str">
        <f t="shared" ref="AJ6:AS6" si="3">IF(AJ7="",NA(),AJ7)</f>
        <v>-</v>
      </c>
      <c r="AK6" s="78" t="str">
        <f t="shared" si="3"/>
        <v>-</v>
      </c>
      <c r="AL6" s="78" t="str">
        <f t="shared" si="3"/>
        <v>-</v>
      </c>
      <c r="AM6" s="70">
        <f t="shared" si="3"/>
        <v>0</v>
      </c>
      <c r="AN6" s="70">
        <f t="shared" si="3"/>
        <v>0</v>
      </c>
      <c r="AO6" s="78" t="str">
        <f t="shared" si="3"/>
        <v>-</v>
      </c>
      <c r="AP6" s="78" t="str">
        <f t="shared" si="3"/>
        <v>-</v>
      </c>
      <c r="AQ6" s="78" t="str">
        <f t="shared" si="3"/>
        <v>-</v>
      </c>
      <c r="AR6" s="78">
        <f t="shared" si="3"/>
        <v>43.71</v>
      </c>
      <c r="AS6" s="78">
        <f t="shared" si="3"/>
        <v>45.94</v>
      </c>
      <c r="AT6" s="70" t="str">
        <f>IF(AT7="","",IF(AT7="-","【-】","【"&amp;SUBSTITUTE(TEXT(AT7,"#,##0.00"),"-","△")&amp;"】"))</f>
        <v>【3.09】</v>
      </c>
      <c r="AU6" s="78" t="str">
        <f t="shared" ref="AU6:BD6" si="4">IF(AU7="",NA(),AU7)</f>
        <v>-</v>
      </c>
      <c r="AV6" s="78" t="str">
        <f t="shared" si="4"/>
        <v>-</v>
      </c>
      <c r="AW6" s="78" t="str">
        <f t="shared" si="4"/>
        <v>-</v>
      </c>
      <c r="AX6" s="78">
        <f t="shared" si="4"/>
        <v>39.47</v>
      </c>
      <c r="AY6" s="78">
        <f t="shared" si="4"/>
        <v>37.22</v>
      </c>
      <c r="AZ6" s="78" t="str">
        <f t="shared" si="4"/>
        <v>-</v>
      </c>
      <c r="BA6" s="78" t="str">
        <f t="shared" si="4"/>
        <v>-</v>
      </c>
      <c r="BB6" s="78" t="str">
        <f t="shared" si="4"/>
        <v>-</v>
      </c>
      <c r="BC6" s="78">
        <f t="shared" si="4"/>
        <v>40.67</v>
      </c>
      <c r="BD6" s="78">
        <f t="shared" si="4"/>
        <v>47.7</v>
      </c>
      <c r="BE6" s="70" t="str">
        <f>IF(BE7="","",IF(BE7="-","【-】","【"&amp;SUBSTITUTE(TEXT(BE7,"#,##0.00"),"-","△")&amp;"】"))</f>
        <v>【71.39】</v>
      </c>
      <c r="BF6" s="78" t="str">
        <f t="shared" ref="BF6:BO6" si="5">IF(BF7="",NA(),BF7)</f>
        <v>-</v>
      </c>
      <c r="BG6" s="78" t="str">
        <f t="shared" si="5"/>
        <v>-</v>
      </c>
      <c r="BH6" s="78" t="str">
        <f t="shared" si="5"/>
        <v>-</v>
      </c>
      <c r="BI6" s="78">
        <f t="shared" si="5"/>
        <v>2304.4699999999998</v>
      </c>
      <c r="BJ6" s="78">
        <f t="shared" si="5"/>
        <v>2182.34</v>
      </c>
      <c r="BK6" s="78" t="str">
        <f t="shared" si="5"/>
        <v>-</v>
      </c>
      <c r="BL6" s="78" t="str">
        <f t="shared" si="5"/>
        <v>-</v>
      </c>
      <c r="BM6" s="78" t="str">
        <f t="shared" si="5"/>
        <v>-</v>
      </c>
      <c r="BN6" s="78">
        <f t="shared" si="5"/>
        <v>1050.51</v>
      </c>
      <c r="BO6" s="78">
        <f t="shared" si="5"/>
        <v>1102.01</v>
      </c>
      <c r="BP6" s="70" t="str">
        <f>IF(BP7="","",IF(BP7="-","【-】","【"&amp;SUBSTITUTE(TEXT(BP7,"#,##0.00"),"-","△")&amp;"】"))</f>
        <v>【669.11】</v>
      </c>
      <c r="BQ6" s="78" t="str">
        <f t="shared" ref="BQ6:BZ6" si="6">IF(BQ7="",NA(),BQ7)</f>
        <v>-</v>
      </c>
      <c r="BR6" s="78" t="str">
        <f t="shared" si="6"/>
        <v>-</v>
      </c>
      <c r="BS6" s="78" t="str">
        <f t="shared" si="6"/>
        <v>-</v>
      </c>
      <c r="BT6" s="78">
        <f t="shared" si="6"/>
        <v>31.46</v>
      </c>
      <c r="BU6" s="78">
        <f t="shared" si="6"/>
        <v>34.9</v>
      </c>
      <c r="BV6" s="78" t="str">
        <f t="shared" si="6"/>
        <v>-</v>
      </c>
      <c r="BW6" s="78" t="str">
        <f t="shared" si="6"/>
        <v>-</v>
      </c>
      <c r="BX6" s="78" t="str">
        <f t="shared" si="6"/>
        <v>-</v>
      </c>
      <c r="BY6" s="78">
        <f t="shared" si="6"/>
        <v>82.65</v>
      </c>
      <c r="BZ6" s="78">
        <f t="shared" si="6"/>
        <v>82.55</v>
      </c>
      <c r="CA6" s="70" t="str">
        <f>IF(CA7="","",IF(CA7="-","【-】","【"&amp;SUBSTITUTE(TEXT(CA7,"#,##0.00"),"-","△")&amp;"】"))</f>
        <v>【99.73】</v>
      </c>
      <c r="CB6" s="78" t="str">
        <f t="shared" ref="CB6:CK6" si="7">IF(CB7="",NA(),CB7)</f>
        <v>-</v>
      </c>
      <c r="CC6" s="78" t="str">
        <f t="shared" si="7"/>
        <v>-</v>
      </c>
      <c r="CD6" s="78" t="str">
        <f t="shared" si="7"/>
        <v>-</v>
      </c>
      <c r="CE6" s="78">
        <f t="shared" si="7"/>
        <v>402.91</v>
      </c>
      <c r="CF6" s="78">
        <f t="shared" si="7"/>
        <v>363.63</v>
      </c>
      <c r="CG6" s="78" t="str">
        <f t="shared" si="7"/>
        <v>-</v>
      </c>
      <c r="CH6" s="78" t="str">
        <f t="shared" si="7"/>
        <v>-</v>
      </c>
      <c r="CI6" s="78" t="str">
        <f t="shared" si="7"/>
        <v>-</v>
      </c>
      <c r="CJ6" s="78">
        <f t="shared" si="7"/>
        <v>186.3</v>
      </c>
      <c r="CK6" s="78">
        <f t="shared" si="7"/>
        <v>188.38</v>
      </c>
      <c r="CL6" s="70" t="str">
        <f>IF(CL7="","",IF(CL7="-","【-】","【"&amp;SUBSTITUTE(TEXT(CL7,"#,##0.00"),"-","△")&amp;"】"))</f>
        <v>【134.98】</v>
      </c>
      <c r="CM6" s="78" t="str">
        <f t="shared" ref="CM6:CV6" si="8">IF(CM7="",NA(),CM7)</f>
        <v>-</v>
      </c>
      <c r="CN6" s="78" t="str">
        <f t="shared" si="8"/>
        <v>-</v>
      </c>
      <c r="CO6" s="78" t="str">
        <f t="shared" si="8"/>
        <v>-</v>
      </c>
      <c r="CP6" s="78">
        <f t="shared" si="8"/>
        <v>43.03</v>
      </c>
      <c r="CQ6" s="78">
        <f t="shared" si="8"/>
        <v>43.54</v>
      </c>
      <c r="CR6" s="78" t="str">
        <f t="shared" si="8"/>
        <v>-</v>
      </c>
      <c r="CS6" s="78" t="str">
        <f t="shared" si="8"/>
        <v>-</v>
      </c>
      <c r="CT6" s="78" t="str">
        <f t="shared" si="8"/>
        <v>-</v>
      </c>
      <c r="CU6" s="78">
        <f t="shared" si="8"/>
        <v>50.53</v>
      </c>
      <c r="CV6" s="78">
        <f t="shared" si="8"/>
        <v>51.42</v>
      </c>
      <c r="CW6" s="70" t="str">
        <f>IF(CW7="","",IF(CW7="-","【-】","【"&amp;SUBSTITUTE(TEXT(CW7,"#,##0.00"),"-","△")&amp;"】"))</f>
        <v>【59.99】</v>
      </c>
      <c r="CX6" s="78" t="str">
        <f t="shared" ref="CX6:DG6" si="9">IF(CX7="",NA(),CX7)</f>
        <v>-</v>
      </c>
      <c r="CY6" s="78" t="str">
        <f t="shared" si="9"/>
        <v>-</v>
      </c>
      <c r="CZ6" s="78" t="str">
        <f t="shared" si="9"/>
        <v>-</v>
      </c>
      <c r="DA6" s="78">
        <f t="shared" si="9"/>
        <v>78.5</v>
      </c>
      <c r="DB6" s="78">
        <f t="shared" si="9"/>
        <v>79.510000000000005</v>
      </c>
      <c r="DC6" s="78" t="str">
        <f t="shared" si="9"/>
        <v>-</v>
      </c>
      <c r="DD6" s="78" t="str">
        <f t="shared" si="9"/>
        <v>-</v>
      </c>
      <c r="DE6" s="78" t="str">
        <f t="shared" si="9"/>
        <v>-</v>
      </c>
      <c r="DF6" s="78">
        <f t="shared" si="9"/>
        <v>82.08</v>
      </c>
      <c r="DG6" s="78">
        <f t="shared" si="9"/>
        <v>81.34</v>
      </c>
      <c r="DH6" s="70" t="str">
        <f>IF(DH7="","",IF(DH7="-","【-】","【"&amp;SUBSTITUTE(TEXT(DH7,"#,##0.00"),"-","△")&amp;"】"))</f>
        <v>【95.72】</v>
      </c>
      <c r="DI6" s="78" t="str">
        <f t="shared" ref="DI6:DR6" si="10">IF(DI7="",NA(),DI7)</f>
        <v>-</v>
      </c>
      <c r="DJ6" s="78" t="str">
        <f t="shared" si="10"/>
        <v>-</v>
      </c>
      <c r="DK6" s="78" t="str">
        <f t="shared" si="10"/>
        <v>-</v>
      </c>
      <c r="DL6" s="78">
        <f t="shared" si="10"/>
        <v>3.07</v>
      </c>
      <c r="DM6" s="78">
        <f t="shared" si="10"/>
        <v>6.94</v>
      </c>
      <c r="DN6" s="78" t="str">
        <f t="shared" si="10"/>
        <v>-</v>
      </c>
      <c r="DO6" s="78" t="str">
        <f t="shared" si="10"/>
        <v>-</v>
      </c>
      <c r="DP6" s="78" t="str">
        <f t="shared" si="10"/>
        <v>-</v>
      </c>
      <c r="DQ6" s="78">
        <f t="shared" si="10"/>
        <v>12.7</v>
      </c>
      <c r="DR6" s="78">
        <f t="shared" si="10"/>
        <v>14.65</v>
      </c>
      <c r="DS6" s="70" t="str">
        <f>IF(DS7="","",IF(DS7="-","【-】","【"&amp;SUBSTITUTE(TEXT(DS7,"#,##0.00"),"-","△")&amp;"】"))</f>
        <v>【38.17】</v>
      </c>
      <c r="DT6" s="78" t="str">
        <f t="shared" ref="DT6:EC6" si="11">IF(DT7="",NA(),DT7)</f>
        <v>-</v>
      </c>
      <c r="DU6" s="78" t="str">
        <f t="shared" si="11"/>
        <v>-</v>
      </c>
      <c r="DV6" s="78" t="str">
        <f t="shared" si="11"/>
        <v>-</v>
      </c>
      <c r="DW6" s="70">
        <f t="shared" si="11"/>
        <v>0</v>
      </c>
      <c r="DX6" s="70">
        <f t="shared" si="11"/>
        <v>0</v>
      </c>
      <c r="DY6" s="78" t="str">
        <f t="shared" si="11"/>
        <v>-</v>
      </c>
      <c r="DZ6" s="78" t="str">
        <f t="shared" si="11"/>
        <v>-</v>
      </c>
      <c r="EA6" s="78" t="str">
        <f t="shared" si="11"/>
        <v>-</v>
      </c>
      <c r="EB6" s="70">
        <f t="shared" si="11"/>
        <v>0</v>
      </c>
      <c r="EC6" s="78">
        <f t="shared" si="11"/>
        <v>0.1</v>
      </c>
      <c r="ED6" s="70" t="str">
        <f>IF(ED7="","",IF(ED7="-","【-】","【"&amp;SUBSTITUTE(TEXT(ED7,"#,##0.00"),"-","△")&amp;"】"))</f>
        <v>【6.54】</v>
      </c>
      <c r="EE6" s="78" t="str">
        <f t="shared" ref="EE6:EN6" si="12">IF(EE7="",NA(),EE7)</f>
        <v>-</v>
      </c>
      <c r="EF6" s="78" t="str">
        <f t="shared" si="12"/>
        <v>-</v>
      </c>
      <c r="EG6" s="78" t="str">
        <f t="shared" si="12"/>
        <v>-</v>
      </c>
      <c r="EH6" s="70">
        <f t="shared" si="12"/>
        <v>0</v>
      </c>
      <c r="EI6" s="70">
        <f t="shared" si="12"/>
        <v>0</v>
      </c>
      <c r="EJ6" s="78" t="str">
        <f t="shared" si="12"/>
        <v>-</v>
      </c>
      <c r="EK6" s="78" t="str">
        <f t="shared" si="12"/>
        <v>-</v>
      </c>
      <c r="EL6" s="78" t="str">
        <f t="shared" si="12"/>
        <v>-</v>
      </c>
      <c r="EM6" s="78">
        <f t="shared" si="12"/>
        <v>1.65</v>
      </c>
      <c r="EN6" s="78">
        <f t="shared" si="12"/>
        <v>0.14000000000000001</v>
      </c>
      <c r="EO6" s="70" t="str">
        <f>IF(EO7="","",IF(EO7="-","【-】","【"&amp;SUBSTITUTE(TEXT(EO7,"#,##0.00"),"-","△")&amp;"】"))</f>
        <v>【0.24】</v>
      </c>
    </row>
    <row r="7" spans="1:148" s="55" customFormat="1">
      <c r="A7" s="56"/>
      <c r="B7" s="62">
        <v>2021</v>
      </c>
      <c r="C7" s="62">
        <v>222097</v>
      </c>
      <c r="D7" s="62">
        <v>46</v>
      </c>
      <c r="E7" s="62">
        <v>17</v>
      </c>
      <c r="F7" s="62">
        <v>1</v>
      </c>
      <c r="G7" s="62">
        <v>0</v>
      </c>
      <c r="H7" s="62" t="s">
        <v>37</v>
      </c>
      <c r="I7" s="62" t="s">
        <v>97</v>
      </c>
      <c r="J7" s="62" t="s">
        <v>98</v>
      </c>
      <c r="K7" s="62" t="s">
        <v>99</v>
      </c>
      <c r="L7" s="62" t="s">
        <v>100</v>
      </c>
      <c r="M7" s="62" t="s">
        <v>101</v>
      </c>
      <c r="N7" s="71" t="s">
        <v>102</v>
      </c>
      <c r="O7" s="71">
        <v>68.83</v>
      </c>
      <c r="P7" s="71">
        <v>11.9</v>
      </c>
      <c r="Q7" s="71">
        <v>98.22</v>
      </c>
      <c r="R7" s="71">
        <v>2587</v>
      </c>
      <c r="S7" s="71">
        <v>97028</v>
      </c>
      <c r="T7" s="71">
        <v>315.7</v>
      </c>
      <c r="U7" s="71">
        <v>307.33999999999997</v>
      </c>
      <c r="V7" s="71">
        <v>11511</v>
      </c>
      <c r="W7" s="71">
        <v>2.33</v>
      </c>
      <c r="X7" s="71">
        <v>4940.34</v>
      </c>
      <c r="Y7" s="71" t="s">
        <v>102</v>
      </c>
      <c r="Z7" s="71" t="s">
        <v>102</v>
      </c>
      <c r="AA7" s="71" t="s">
        <v>102</v>
      </c>
      <c r="AB7" s="71">
        <v>106.01</v>
      </c>
      <c r="AC7" s="71">
        <v>106.01</v>
      </c>
      <c r="AD7" s="71" t="s">
        <v>102</v>
      </c>
      <c r="AE7" s="71" t="s">
        <v>102</v>
      </c>
      <c r="AF7" s="71" t="s">
        <v>102</v>
      </c>
      <c r="AG7" s="71">
        <v>107.21</v>
      </c>
      <c r="AH7" s="71">
        <v>107.08</v>
      </c>
      <c r="AI7" s="71">
        <v>107.02</v>
      </c>
      <c r="AJ7" s="71" t="s">
        <v>102</v>
      </c>
      <c r="AK7" s="71" t="s">
        <v>102</v>
      </c>
      <c r="AL7" s="71" t="s">
        <v>102</v>
      </c>
      <c r="AM7" s="71">
        <v>0</v>
      </c>
      <c r="AN7" s="71">
        <v>0</v>
      </c>
      <c r="AO7" s="71" t="s">
        <v>102</v>
      </c>
      <c r="AP7" s="71" t="s">
        <v>102</v>
      </c>
      <c r="AQ7" s="71" t="s">
        <v>102</v>
      </c>
      <c r="AR7" s="71">
        <v>43.71</v>
      </c>
      <c r="AS7" s="71">
        <v>45.94</v>
      </c>
      <c r="AT7" s="71">
        <v>3.09</v>
      </c>
      <c r="AU7" s="71" t="s">
        <v>102</v>
      </c>
      <c r="AV7" s="71" t="s">
        <v>102</v>
      </c>
      <c r="AW7" s="71" t="s">
        <v>102</v>
      </c>
      <c r="AX7" s="71">
        <v>39.47</v>
      </c>
      <c r="AY7" s="71">
        <v>37.22</v>
      </c>
      <c r="AZ7" s="71" t="s">
        <v>102</v>
      </c>
      <c r="BA7" s="71" t="s">
        <v>102</v>
      </c>
      <c r="BB7" s="71" t="s">
        <v>102</v>
      </c>
      <c r="BC7" s="71">
        <v>40.67</v>
      </c>
      <c r="BD7" s="71">
        <v>47.7</v>
      </c>
      <c r="BE7" s="71">
        <v>71.39</v>
      </c>
      <c r="BF7" s="71" t="s">
        <v>102</v>
      </c>
      <c r="BG7" s="71" t="s">
        <v>102</v>
      </c>
      <c r="BH7" s="71" t="s">
        <v>102</v>
      </c>
      <c r="BI7" s="71">
        <v>2304.4699999999998</v>
      </c>
      <c r="BJ7" s="71">
        <v>2182.34</v>
      </c>
      <c r="BK7" s="71" t="s">
        <v>102</v>
      </c>
      <c r="BL7" s="71" t="s">
        <v>102</v>
      </c>
      <c r="BM7" s="71" t="s">
        <v>102</v>
      </c>
      <c r="BN7" s="71">
        <v>1050.51</v>
      </c>
      <c r="BO7" s="71">
        <v>1102.01</v>
      </c>
      <c r="BP7" s="71">
        <v>669.11</v>
      </c>
      <c r="BQ7" s="71" t="s">
        <v>102</v>
      </c>
      <c r="BR7" s="71" t="s">
        <v>102</v>
      </c>
      <c r="BS7" s="71" t="s">
        <v>102</v>
      </c>
      <c r="BT7" s="71">
        <v>31.46</v>
      </c>
      <c r="BU7" s="71">
        <v>34.9</v>
      </c>
      <c r="BV7" s="71" t="s">
        <v>102</v>
      </c>
      <c r="BW7" s="71" t="s">
        <v>102</v>
      </c>
      <c r="BX7" s="71" t="s">
        <v>102</v>
      </c>
      <c r="BY7" s="71">
        <v>82.65</v>
      </c>
      <c r="BZ7" s="71">
        <v>82.55</v>
      </c>
      <c r="CA7" s="71">
        <v>99.73</v>
      </c>
      <c r="CB7" s="71" t="s">
        <v>102</v>
      </c>
      <c r="CC7" s="71" t="s">
        <v>102</v>
      </c>
      <c r="CD7" s="71" t="s">
        <v>102</v>
      </c>
      <c r="CE7" s="71">
        <v>402.91</v>
      </c>
      <c r="CF7" s="71">
        <v>363.63</v>
      </c>
      <c r="CG7" s="71" t="s">
        <v>102</v>
      </c>
      <c r="CH7" s="71" t="s">
        <v>102</v>
      </c>
      <c r="CI7" s="71" t="s">
        <v>102</v>
      </c>
      <c r="CJ7" s="71">
        <v>186.3</v>
      </c>
      <c r="CK7" s="71">
        <v>188.38</v>
      </c>
      <c r="CL7" s="71">
        <v>134.97999999999999</v>
      </c>
      <c r="CM7" s="71" t="s">
        <v>102</v>
      </c>
      <c r="CN7" s="71" t="s">
        <v>102</v>
      </c>
      <c r="CO7" s="71" t="s">
        <v>102</v>
      </c>
      <c r="CP7" s="71">
        <v>43.03</v>
      </c>
      <c r="CQ7" s="71">
        <v>43.54</v>
      </c>
      <c r="CR7" s="71" t="s">
        <v>102</v>
      </c>
      <c r="CS7" s="71" t="s">
        <v>102</v>
      </c>
      <c r="CT7" s="71" t="s">
        <v>102</v>
      </c>
      <c r="CU7" s="71">
        <v>50.53</v>
      </c>
      <c r="CV7" s="71">
        <v>51.42</v>
      </c>
      <c r="CW7" s="71">
        <v>59.99</v>
      </c>
      <c r="CX7" s="71" t="s">
        <v>102</v>
      </c>
      <c r="CY7" s="71" t="s">
        <v>102</v>
      </c>
      <c r="CZ7" s="71" t="s">
        <v>102</v>
      </c>
      <c r="DA7" s="71">
        <v>78.5</v>
      </c>
      <c r="DB7" s="71">
        <v>79.510000000000005</v>
      </c>
      <c r="DC7" s="71" t="s">
        <v>102</v>
      </c>
      <c r="DD7" s="71" t="s">
        <v>102</v>
      </c>
      <c r="DE7" s="71" t="s">
        <v>102</v>
      </c>
      <c r="DF7" s="71">
        <v>82.08</v>
      </c>
      <c r="DG7" s="71">
        <v>81.34</v>
      </c>
      <c r="DH7" s="71">
        <v>95.72</v>
      </c>
      <c r="DI7" s="71" t="s">
        <v>102</v>
      </c>
      <c r="DJ7" s="71" t="s">
        <v>102</v>
      </c>
      <c r="DK7" s="71" t="s">
        <v>102</v>
      </c>
      <c r="DL7" s="71">
        <v>3.07</v>
      </c>
      <c r="DM7" s="71">
        <v>6.94</v>
      </c>
      <c r="DN7" s="71" t="s">
        <v>102</v>
      </c>
      <c r="DO7" s="71" t="s">
        <v>102</v>
      </c>
      <c r="DP7" s="71" t="s">
        <v>102</v>
      </c>
      <c r="DQ7" s="71">
        <v>12.7</v>
      </c>
      <c r="DR7" s="71">
        <v>14.65</v>
      </c>
      <c r="DS7" s="71">
        <v>38.17</v>
      </c>
      <c r="DT7" s="71" t="s">
        <v>102</v>
      </c>
      <c r="DU7" s="71" t="s">
        <v>102</v>
      </c>
      <c r="DV7" s="71" t="s">
        <v>102</v>
      </c>
      <c r="DW7" s="71">
        <v>0</v>
      </c>
      <c r="DX7" s="71">
        <v>0</v>
      </c>
      <c r="DY7" s="71" t="s">
        <v>102</v>
      </c>
      <c r="DZ7" s="71" t="s">
        <v>102</v>
      </c>
      <c r="EA7" s="71" t="s">
        <v>102</v>
      </c>
      <c r="EB7" s="71">
        <v>0</v>
      </c>
      <c r="EC7" s="71">
        <v>0.1</v>
      </c>
      <c r="ED7" s="71">
        <v>6.54</v>
      </c>
      <c r="EE7" s="71" t="s">
        <v>102</v>
      </c>
      <c r="EF7" s="71" t="s">
        <v>102</v>
      </c>
      <c r="EG7" s="71" t="s">
        <v>102</v>
      </c>
      <c r="EH7" s="71">
        <v>0</v>
      </c>
      <c r="EI7" s="71">
        <v>0</v>
      </c>
      <c r="EJ7" s="71" t="s">
        <v>102</v>
      </c>
      <c r="EK7" s="71" t="s">
        <v>102</v>
      </c>
      <c r="EL7" s="71" t="s">
        <v>102</v>
      </c>
      <c r="EM7" s="71">
        <v>1.65</v>
      </c>
      <c r="EN7" s="71">
        <v>0.14000000000000001</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2023-01-12T23:31:10Z</dcterms:created>
  <dcterms:modified xsi:type="dcterms:W3CDTF">2023-02-15T06:31:35Z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2023-02-15T06:31:35Z</vt:filetime>
  </property>
</Properties>
</file>