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UXElY4WzSY9ol2Ds9Mw4zg8aT2zGYrpQlo+udi2FOBwvGjVHCNqPrq5xSKZzp5DB4G/mSjMsgzt30lgfZYgbuA==" workbookSaltValue="vyN9Pli0RKcxXmDreZvKBg==" workbookSpinCount="100000"/>
  <bookViews>
    <workbookView xWindow="0" yWindow="0" windowWidth="15360" windowHeight="7632"/>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<sst xmlns="http://schemas.openxmlformats.org/spreadsheetml/2006/main" xmlns:r="http://schemas.openxmlformats.org/officeDocument/2006/relationships" count="115" uniqueCount="115">
  <si>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</si>
  <si>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</si>
  <si>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</si>
  <si>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</si>
  <si>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</si>
  <si>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</si>
  <si>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</si>
  <si>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</si>
  <si>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静岡県　富士宮市</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</si>
  <si>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</si>
  <si>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</si>
  <si>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</si>
  <si>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</si>
  <si>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</si>
  <si>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</si>
  <si>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</si>
  <si>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</si>
  <si>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</si>
  <si>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</si>
  <si>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</si>
  <si>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</si>
  <si>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</si>
  <si>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</si>
  <si>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</si>
  <si>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</si>
  <si>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</si>
  <si>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</si>
  <si>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</si>
  <si>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</si>
  <si>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</si>
  <si>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</si>
  <si>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</si>
  <si>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</si>
  <si>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</si>
  <si>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</si>
  <si>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</si>
  <si>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</si>
  <si>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</si>
  <si>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</si>
  <si>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</si>
  <si>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</si>
  <si>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</si>
  <si>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</si>
  <si>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</si>
  <si>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</si>
  <si>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</si>
  <si>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</si>
  <si>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</si>
  <si>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</si>
  <si>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</si>
  <si>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</si>
  <si>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</si>
  <si>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</si>
  <si>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</si>
  <si>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</si>
  <si>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</si>
  <si>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</si>
  <si>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</si>
  <si>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</si>
  <si>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</si>
  <si>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</si>
  <si>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</si>
  <si>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</si>
  <si>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</si>
  <si>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</si>
  <si>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</si>
  <si>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</si>
  <si>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</si>
  <si>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</si>
  <si>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</si>
  <si>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</si>
  <si>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</si>
  <si>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</si>
  <si>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</si>
  <si>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</si>
  <si>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</si>
  <si>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</si>
  <si>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</si>
  <si>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</si>
  <si>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</si>
  <si>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</si>
  <si>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</si>
  <si>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</si>
  <si>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</si>
  <si>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</si>
  <si>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</si>
  <si>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</si>
  <si>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</si>
  <si>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</si>
  <si>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</si>
  <si>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</si>
  <si>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</si>
  <si>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</si>
  <si>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</si>
  <si>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</si>
  <si>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</si>
  <si>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</si>
  <si>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下水道事業</t>
  </si>
  <si>
    <t>公共下水道</t>
  </si>
  <si>
    <t>Bd1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</si>
  <si>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</si>
  <si>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</si>
  <si>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</si>
  <si>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</si>
  <si>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</si>
  <si>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</si>
  <si>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</si>
  <si>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</si>
  <si>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</si>
  <si>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</si>
  <si>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</si>
  <si>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</si>
  <si>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①経常収支比率
 100％を上回っており良好ではあるが、経費回収率が低く、使用料以外の収入に依存している部分が大きいため、費用削減と使用料収入の増加に努める必要があります。                                       
②累積欠損金比率
　累積欠損金は生じていないため、0.00％です。
③流動比率
　現金預金の増加と流動負債における企業債償還金が減少しているため、改善しています。　　　　　　　　　　　　　　　　　　　　　　　　　　　　　　　　　　　　　　　　　　　　　　　　　　　　　　　　　　　　　　　④企業債残高対事業規模比率
　類似団体平均および全国平均より高い数値であるが、企業債残高の減少と今後の投資規模から見て、下がる見込みです。
⑤経費回収率
　100％を下回っており、不足分は一般会計からの繰入金で賄っているため、適正な使用料の確保と汚水処理費削減に取り組む必要があります。
⑥汚水処理原価
　類似団体平均と比べて低い数値にあり、良好な状態である。引き続き、汚水処理費の削減に努めます。
⑦施設利用率
　類似団体平均と同等の数値である。将来の人口減少を踏まえて施設規模を検討しいていく必要があります。
⑧水洗化率
　類似団体平均に比べて低いため、戸別訪問の強化と一層の普及促進のための啓発活動に努めていく必要があります。
</t>
    <rPh sb="1" eb="3">
      <t>ケイジョウ</t>
    </rPh>
    <rPh sb="3" eb="5">
      <t>シュウシ</t>
    </rPh>
    <rPh sb="14" eb="16">
      <t>ウワマワ</t>
    </rPh>
    <rPh sb="20" eb="22">
      <t>リョウコウ</t>
    </rPh>
    <rPh sb="28" eb="30">
      <t>ケイヒ</t>
    </rPh>
    <rPh sb="30" eb="32">
      <t>カイシュウ</t>
    </rPh>
    <rPh sb="32" eb="33">
      <t>リツ</t>
    </rPh>
    <rPh sb="34" eb="35">
      <t>ヒク</t>
    </rPh>
    <rPh sb="37" eb="40">
      <t>シヨウリョウ</t>
    </rPh>
    <rPh sb="40" eb="42">
      <t>イガイ</t>
    </rPh>
    <rPh sb="43" eb="45">
      <t>シュウニュウ</t>
    </rPh>
    <rPh sb="46" eb="48">
      <t>イゾン</t>
    </rPh>
    <rPh sb="52" eb="54">
      <t>ブブン</t>
    </rPh>
    <rPh sb="55" eb="56">
      <t>オオ</t>
    </rPh>
    <rPh sb="61" eb="63">
      <t>ヒヨウ</t>
    </rPh>
    <rPh sb="63" eb="65">
      <t>サクゲン</t>
    </rPh>
    <rPh sb="66" eb="69">
      <t>シヨウリョウ</t>
    </rPh>
    <rPh sb="69" eb="71">
      <t>シュウニュウ</t>
    </rPh>
    <rPh sb="72" eb="74">
      <t>ゾウカ</t>
    </rPh>
    <rPh sb="75" eb="76">
      <t>ツト</t>
    </rPh>
    <rPh sb="78" eb="80">
      <t>ヒツヨウ</t>
    </rPh>
    <rPh sb="127" eb="129">
      <t>ルイセキ</t>
    </rPh>
    <rPh sb="129" eb="131">
      <t>ケッソン</t>
    </rPh>
    <rPh sb="131" eb="132">
      <t>カネ</t>
    </rPh>
    <rPh sb="132" eb="134">
      <t>ヒリツ</t>
    </rPh>
    <rPh sb="142" eb="143">
      <t>ショウ</t>
    </rPh>
    <rPh sb="161" eb="163">
      <t>リュウドウ</t>
    </rPh>
    <rPh sb="163" eb="165">
      <t>ヒリツ</t>
    </rPh>
    <rPh sb="167" eb="169">
      <t>ゲンキン</t>
    </rPh>
    <rPh sb="169" eb="171">
      <t>ヨキン</t>
    </rPh>
    <rPh sb="172" eb="174">
      <t>ゾウカ</t>
    </rPh>
    <rPh sb="175" eb="177">
      <t>リュウドウ</t>
    </rPh>
    <rPh sb="177" eb="179">
      <t>フサイ</t>
    </rPh>
    <rPh sb="183" eb="185">
      <t>キギョウ</t>
    </rPh>
    <rPh sb="185" eb="186">
      <t>サイ</t>
    </rPh>
    <rPh sb="186" eb="188">
      <t>ショウカン</t>
    </rPh>
    <rPh sb="188" eb="189">
      <t>キン</t>
    </rPh>
    <rPh sb="190" eb="192">
      <t>ゲンショウ</t>
    </rPh>
    <rPh sb="199" eb="201">
      <t>カイゼン</t>
    </rPh>
    <rPh sb="285" eb="287">
      <t>ルイジ</t>
    </rPh>
    <rPh sb="294" eb="296">
      <t>ゼンコク</t>
    </rPh>
    <rPh sb="296" eb="298">
      <t>ヘイキン</t>
    </rPh>
    <rPh sb="300" eb="301">
      <t>タカ</t>
    </rPh>
    <rPh sb="312" eb="314">
      <t>ザンダカ</t>
    </rPh>
    <rPh sb="318" eb="320">
      <t>コンゴ</t>
    </rPh>
    <rPh sb="321" eb="323">
      <t>トウシ</t>
    </rPh>
    <rPh sb="323" eb="325">
      <t>キボ</t>
    </rPh>
    <rPh sb="327" eb="328">
      <t>ミ</t>
    </rPh>
    <rPh sb="330" eb="331">
      <t>サ</t>
    </rPh>
    <rPh sb="333" eb="335">
      <t>ミコ</t>
    </rPh>
    <rPh sb="341" eb="343">
      <t>ケイヒ</t>
    </rPh>
    <rPh sb="343" eb="345">
      <t>カイシュウ</t>
    </rPh>
    <rPh sb="345" eb="346">
      <t>リツ</t>
    </rPh>
    <rPh sb="353" eb="355">
      <t>シタマワ</t>
    </rPh>
    <rPh sb="360" eb="362">
      <t>フソク</t>
    </rPh>
    <rPh sb="362" eb="363">
      <t>フン</t>
    </rPh>
    <rPh sb="364" eb="366">
      <t>イッパン</t>
    </rPh>
    <rPh sb="366" eb="368">
      <t>カイケイ</t>
    </rPh>
    <rPh sb="371" eb="373">
      <t>クリイレ</t>
    </rPh>
    <rPh sb="373" eb="374">
      <t>キン</t>
    </rPh>
    <rPh sb="375" eb="376">
      <t>マカナ</t>
    </rPh>
    <rPh sb="383" eb="385">
      <t>テキセイ</t>
    </rPh>
    <rPh sb="386" eb="389">
      <t>シヨウリョウ</t>
    </rPh>
    <rPh sb="390" eb="392">
      <t>カクホ</t>
    </rPh>
    <rPh sb="398" eb="400">
      <t>サクゲン</t>
    </rPh>
    <rPh sb="401" eb="402">
      <t>ト</t>
    </rPh>
    <rPh sb="403" eb="404">
      <t>ク</t>
    </rPh>
    <rPh sb="405" eb="407">
      <t>ヒツヨウ</t>
    </rPh>
    <rPh sb="415" eb="417">
      <t>オスイ</t>
    </rPh>
    <rPh sb="417" eb="419">
      <t>ショリ</t>
    </rPh>
    <rPh sb="419" eb="421">
      <t>ゲンカ</t>
    </rPh>
    <rPh sb="423" eb="425">
      <t>ルイジ</t>
    </rPh>
    <rPh sb="425" eb="427">
      <t>ダンタイ</t>
    </rPh>
    <rPh sb="427" eb="429">
      <t>ヘイキン</t>
    </rPh>
    <rPh sb="430" eb="431">
      <t>クラ</t>
    </rPh>
    <rPh sb="433" eb="434">
      <t>ヒク</t>
    </rPh>
    <rPh sb="435" eb="437">
      <t>スウチ</t>
    </rPh>
    <rPh sb="441" eb="443">
      <t>リョウコウ</t>
    </rPh>
    <rPh sb="444" eb="446">
      <t>ジョウタイ</t>
    </rPh>
    <rPh sb="450" eb="451">
      <t>ヒ</t>
    </rPh>
    <rPh sb="452" eb="453">
      <t>ツヅ</t>
    </rPh>
    <rPh sb="455" eb="457">
      <t>オスイ</t>
    </rPh>
    <rPh sb="457" eb="459">
      <t>ショリ</t>
    </rPh>
    <rPh sb="459" eb="460">
      <t>ヒ</t>
    </rPh>
    <rPh sb="461" eb="463">
      <t>サクゲン</t>
    </rPh>
    <rPh sb="464" eb="465">
      <t>ツト</t>
    </rPh>
    <rPh sb="471" eb="473">
      <t>シセツ</t>
    </rPh>
    <rPh sb="473" eb="475">
      <t>リヨウ</t>
    </rPh>
    <rPh sb="475" eb="476">
      <t>リツ</t>
    </rPh>
    <rPh sb="478" eb="480">
      <t>ルイジ</t>
    </rPh>
    <rPh sb="480" eb="482">
      <t>ダンタイ</t>
    </rPh>
    <rPh sb="482" eb="484">
      <t>ヘイキン</t>
    </rPh>
    <rPh sb="485" eb="487">
      <t>ドウトウ</t>
    </rPh>
    <rPh sb="488" eb="490">
      <t>スウチ</t>
    </rPh>
    <rPh sb="494" eb="496">
      <t>ショウライ</t>
    </rPh>
    <rPh sb="497" eb="499">
      <t>ジンコウ</t>
    </rPh>
    <rPh sb="499" eb="501">
      <t>ゲンショウ</t>
    </rPh>
    <rPh sb="502" eb="503">
      <t>フ</t>
    </rPh>
    <rPh sb="506" eb="508">
      <t>シセツ</t>
    </rPh>
    <rPh sb="508" eb="510">
      <t>キボ</t>
    </rPh>
    <rPh sb="511" eb="513">
      <t>ケントウ</t>
    </rPh>
    <rPh sb="518" eb="520">
      <t>ヒツヨウ</t>
    </rPh>
    <rPh sb="528" eb="531">
      <t>スイセンカ</t>
    </rPh>
    <rPh sb="531" eb="532">
      <t>リツ</t>
    </rPh>
    <rPh sb="534" eb="536">
      <t>ルイジ</t>
    </rPh>
    <rPh sb="536" eb="538">
      <t>ダンタイ</t>
    </rPh>
    <rPh sb="538" eb="540">
      <t>ヘイキン</t>
    </rPh>
    <rPh sb="541" eb="542">
      <t>クラ</t>
    </rPh>
    <rPh sb="544" eb="545">
      <t>ヒク</t>
    </rPh>
    <rPh sb="549" eb="551">
      <t>コベツ</t>
    </rPh>
    <rPh sb="551" eb="553">
      <t>ホウモン</t>
    </rPh>
    <rPh sb="554" eb="556">
      <t>キョウカ</t>
    </rPh>
    <rPh sb="557" eb="559">
      <t>イッソウ</t>
    </rPh>
    <rPh sb="560" eb="562">
      <t>フキュウ</t>
    </rPh>
    <rPh sb="562" eb="564">
      <t>ソクシン</t>
    </rPh>
    <rPh sb="568" eb="570">
      <t>ケイハツ</t>
    </rPh>
    <rPh sb="570" eb="572">
      <t>カツドウ</t>
    </rPh>
    <rPh sb="573" eb="574">
      <t>ツト</t>
    </rPh>
    <rPh sb="578" eb="580">
      <t>ヒツヨウ</t>
    </rPh>
    <phoneticPr fontId="1"/>
  </si>
  <si>
    <t>①有形固定資産減価償却率
　令和2年度より地方公営企業法を適用したことから、類似団体平均及び全国平均より低い数値となっているが、今後は増加していく見込みです。
②管渠老朽化比率
　供用開始からの経過年数が40年であり、法定耐用年数を経過した管渠がないことから低い数値であるが、今後は増加していく見込みです。
③管渠改善率
　法定耐用年数を経過した管渠がなく改築率は低いが、今後は下水道ストックマネジメント計画に基づく修繕改築計画を策定し、優先度に応じた改築を実施していく予定です。</t>
    <rPh sb="21" eb="23">
      <t>チホウ</t>
    </rPh>
    <rPh sb="23" eb="25">
      <t>コウエイ</t>
    </rPh>
    <rPh sb="25" eb="27">
      <t>キギョウ</t>
    </rPh>
    <rPh sb="27" eb="28">
      <t>ホウ</t>
    </rPh>
    <rPh sb="44" eb="45">
      <t>オヨ</t>
    </rPh>
    <rPh sb="52" eb="53">
      <t>ヒク</t>
    </rPh>
    <rPh sb="54" eb="56">
      <t>スウチ</t>
    </rPh>
    <rPh sb="64" eb="66">
      <t>コンゴ</t>
    </rPh>
    <rPh sb="67" eb="69">
      <t>ゾウカ</t>
    </rPh>
    <rPh sb="73" eb="75">
      <t>ミコ</t>
    </rPh>
    <rPh sb="138" eb="140">
      <t>コンゴ</t>
    </rPh>
    <rPh sb="169" eb="171">
      <t>ケイカ</t>
    </rPh>
    <rPh sb="173" eb="175">
      <t>カンキョ</t>
    </rPh>
    <rPh sb="178" eb="180">
      <t>カイチク</t>
    </rPh>
    <rPh sb="180" eb="181">
      <t>リツ</t>
    </rPh>
    <rPh sb="182" eb="183">
      <t>ヒク</t>
    </rPh>
    <rPh sb="186" eb="188">
      <t>コンゴ</t>
    </rPh>
    <phoneticPr fontId="1"/>
  </si>
  <si>
    <t>　富士宮市では昭和45年から公共下水道事業に着手、昭和57年に供用開始し、管渠延長は約320㎞に達しています。
　今後、人口減少等による下水道使用料収入の減少や下水道施設の老朽化に伴う改築費用の増加が見込まれます。各施設の計画及び経営戦略に基づき、効率的な更新を実施していきます。
　また、安定した経営を行っていくため、一層の水洗化率の向上と経費削減に取り組んでいく必要があります。</t>
    <rPh sb="1" eb="5">
      <t>フジノミヤシ</t>
    </rPh>
    <rPh sb="7" eb="9">
      <t>ショウワ</t>
    </rPh>
    <rPh sb="11" eb="12">
      <t>ネン</t>
    </rPh>
    <rPh sb="14" eb="16">
      <t>コウキョウ</t>
    </rPh>
    <rPh sb="16" eb="19">
      <t>ゲスイドウ</t>
    </rPh>
    <rPh sb="19" eb="21">
      <t>ジギョウ</t>
    </rPh>
    <rPh sb="22" eb="24">
      <t>チャクシュ</t>
    </rPh>
    <rPh sb="25" eb="27">
      <t>ショウワ</t>
    </rPh>
    <rPh sb="29" eb="30">
      <t>ネン</t>
    </rPh>
    <rPh sb="31" eb="33">
      <t>キョウヨウ</t>
    </rPh>
    <rPh sb="33" eb="35">
      <t>カイシ</t>
    </rPh>
    <rPh sb="37" eb="39">
      <t>カンキョ</t>
    </rPh>
    <rPh sb="39" eb="41">
      <t>エンチョウ</t>
    </rPh>
    <rPh sb="42" eb="43">
      <t>ヤク</t>
    </rPh>
    <rPh sb="48" eb="49">
      <t>タッ</t>
    </rPh>
    <rPh sb="57" eb="59">
      <t>コンゴ</t>
    </rPh>
    <rPh sb="60" eb="62">
      <t>ジンコウ</t>
    </rPh>
    <rPh sb="62" eb="64">
      <t>ゲンショウ</t>
    </rPh>
    <rPh sb="64" eb="65">
      <t>トウ</t>
    </rPh>
    <rPh sb="68" eb="71">
      <t>ゲスイドウ</t>
    </rPh>
    <rPh sb="71" eb="74">
      <t>シヨウリョウ</t>
    </rPh>
    <rPh sb="74" eb="76">
      <t>シュウニュウ</t>
    </rPh>
    <rPh sb="77" eb="79">
      <t>ゲンショウ</t>
    </rPh>
    <rPh sb="80" eb="83">
      <t>ゲスイドウ</t>
    </rPh>
    <rPh sb="83" eb="85">
      <t>シセツ</t>
    </rPh>
    <rPh sb="86" eb="89">
      <t>ロウキュウカ</t>
    </rPh>
    <rPh sb="90" eb="91">
      <t>トモナ</t>
    </rPh>
    <rPh sb="92" eb="94">
      <t>カイチク</t>
    </rPh>
    <rPh sb="94" eb="96">
      <t>ヒヨウ</t>
    </rPh>
    <rPh sb="97" eb="99">
      <t>ゾウカ</t>
    </rPh>
    <rPh sb="100" eb="102">
      <t>ミコ</t>
    </rPh>
    <rPh sb="107" eb="108">
      <t>カク</t>
    </rPh>
    <rPh sb="108" eb="110">
      <t>シセツ</t>
    </rPh>
    <rPh sb="111" eb="113">
      <t>ケイカク</t>
    </rPh>
    <rPh sb="113" eb="114">
      <t>オヨ</t>
    </rPh>
    <rPh sb="115" eb="117">
      <t>ケイエイ</t>
    </rPh>
    <rPh sb="117" eb="119">
      <t>センリャク</t>
    </rPh>
    <rPh sb="120" eb="121">
      <t>モト</t>
    </rPh>
    <rPh sb="124" eb="127">
      <t>コウリツテキ</t>
    </rPh>
    <rPh sb="128" eb="130">
      <t>コウシン</t>
    </rPh>
    <rPh sb="131" eb="133">
      <t>ジッシ</t>
    </rPh>
    <rPh sb="160" eb="162">
      <t>イッソウ</t>
    </rPh>
    <rPh sb="163" eb="167">
      <t>スイセンカリツ</t>
    </rPh>
    <rPh sb="168" eb="170">
      <t>コウジョウ</t>
    </rPh>
    <rPh sb="171" eb="173">
      <t>ケイヒ</t>
    </rPh>
    <rPh sb="173" eb="175">
      <t>サクゲン</t>
    </rPh>
    <rPh sb="176" eb="177">
      <t>ト</t>
    </rPh>
    <rPh sb="178" eb="179">
      <t>ク</t>
    </rPh>
    <rPh sb="183" eb="185">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</si>
</sst>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3.e-002</c:v>
                </c:pt>
                <c:pt idx="4">
                  <c:v>4.e-002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9.e-002</c:v>
                </c:pt>
                <c:pt idx="4">
                  <c:v>0.17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0</c:v>
                </c:pt>
                <c:pt idx="3">
                  <c:v>66</c:v>
                </c:pt>
                <c:pt idx="4">
                  <c:v>66.27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65.28</c:v>
                </c:pt>
                <c:pt idx="4">
                  <c:v>64.92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0</c:v>
                </c:pt>
                <c:pt idx="2">
                  <c:v>0</c:v>
                </c:pt>
                <c:pt idx="3">
                  <c:v>88.46</c:v>
                </c:pt>
                <c:pt idx="4">
                  <c:v>88.56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92.72</c:v>
                </c:pt>
                <c:pt idx="4">
                  <c:v>92.88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0</c:v>
                </c:pt>
                <c:pt idx="2">
                  <c:v>0</c:v>
                </c:pt>
                <c:pt idx="3">
                  <c:v>117.59</c:v>
                </c:pt>
                <c:pt idx="4">
                  <c:v>113.94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107.85</c:v>
                </c:pt>
                <c:pt idx="4">
                  <c:v>108.04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0</c:v>
                </c:pt>
                <c:pt idx="2">
                  <c:v>0</c:v>
                </c:pt>
                <c:pt idx="3">
                  <c:v>4.04</c:v>
                </c:pt>
                <c:pt idx="4">
                  <c:v>7.78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23.79</c:v>
                </c:pt>
                <c:pt idx="4">
                  <c:v>25.66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1.22</c:v>
                </c:pt>
                <c:pt idx="4">
                  <c:v>1.61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4.72</c:v>
                </c:pt>
                <c:pt idx="4">
                  <c:v>4.49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0</c:v>
                </c:pt>
                <c:pt idx="2">
                  <c:v>0</c:v>
                </c:pt>
                <c:pt idx="3">
                  <c:v>50.88</c:v>
                </c:pt>
                <c:pt idx="4">
                  <c:v>73.91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67.930000000000007</c:v>
                </c:pt>
                <c:pt idx="4">
                  <c:v>68.53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0</c:v>
                </c:pt>
                <c:pt idx="3">
                  <c:v>929.66</c:v>
                </c:pt>
                <c:pt idx="4">
                  <c:v>903.44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857.88</c:v>
                </c:pt>
                <c:pt idx="4">
                  <c:v>825.1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0</c:v>
                </c:pt>
                <c:pt idx="2">
                  <c:v>0</c:v>
                </c:pt>
                <c:pt idx="3">
                  <c:v>70.03</c:v>
                </c:pt>
                <c:pt idx="4">
                  <c:v>70.05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94.97</c:v>
                </c:pt>
                <c:pt idx="4">
                  <c:v>97.07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0</c:v>
                </c:pt>
                <c:pt idx="2">
                  <c:v>0</c:v>
                </c:pt>
                <c:pt idx="3">
                  <c:v>150</c:v>
                </c:pt>
                <c:pt idx="4">
                  <c:v>150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159.49</c:v>
                </c:pt>
                <c:pt idx="4">
                  <c:v>157.81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【669.11】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【99.73】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【6.54】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【0.24】</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富士宮市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15</v>
      </c>
      <c r="J7" s="5"/>
      <c r="K7" s="5"/>
      <c r="L7" s="5"/>
      <c r="M7" s="5"/>
      <c r="N7" s="5"/>
      <c r="O7" s="5"/>
      <c r="P7" s="5" t="s">
        <v>7</v>
      </c>
      <c r="Q7" s="5"/>
      <c r="R7" s="5"/>
      <c r="S7" s="5"/>
      <c r="T7" s="5"/>
      <c r="U7" s="5"/>
      <c r="V7" s="5"/>
      <c r="W7" s="5" t="s">
        <v>17</v>
      </c>
      <c r="X7" s="5"/>
      <c r="Y7" s="5"/>
      <c r="Z7" s="5"/>
      <c r="AA7" s="5"/>
      <c r="AB7" s="5"/>
      <c r="AC7" s="5"/>
      <c r="AD7" s="5" t="s">
        <v>6</v>
      </c>
      <c r="AE7" s="5"/>
      <c r="AF7" s="5"/>
      <c r="AG7" s="5"/>
      <c r="AH7" s="5"/>
      <c r="AI7" s="5"/>
      <c r="AJ7" s="5"/>
      <c r="AK7" s="3"/>
      <c r="AL7" s="5" t="s">
        <v>18</v>
      </c>
      <c r="AM7" s="5"/>
      <c r="AN7" s="5"/>
      <c r="AO7" s="5"/>
      <c r="AP7" s="5"/>
      <c r="AQ7" s="5"/>
      <c r="AR7" s="5"/>
      <c r="AS7" s="5"/>
      <c r="AT7" s="5" t="s">
        <v>13</v>
      </c>
      <c r="AU7" s="5"/>
      <c r="AV7" s="5"/>
      <c r="AW7" s="5"/>
      <c r="AX7" s="5"/>
      <c r="AY7" s="5"/>
      <c r="AZ7" s="5"/>
      <c r="BA7" s="5"/>
      <c r="BB7" s="5" t="s">
        <v>19</v>
      </c>
      <c r="BC7" s="5"/>
      <c r="BD7" s="5"/>
      <c r="BE7" s="5"/>
      <c r="BF7" s="5"/>
      <c r="BG7" s="5"/>
      <c r="BH7" s="5"/>
      <c r="BI7" s="5"/>
      <c r="BJ7" s="3"/>
      <c r="BK7" s="3"/>
      <c r="BL7" s="26" t="s">
        <v>20</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Bd1</v>
      </c>
      <c r="X8" s="6"/>
      <c r="Y8" s="6"/>
      <c r="Z8" s="6"/>
      <c r="AA8" s="6"/>
      <c r="AB8" s="6"/>
      <c r="AC8" s="6"/>
      <c r="AD8" s="20" t="str">
        <f>データ!$M$6</f>
        <v>非設置</v>
      </c>
      <c r="AE8" s="20"/>
      <c r="AF8" s="20"/>
      <c r="AG8" s="20"/>
      <c r="AH8" s="20"/>
      <c r="AI8" s="20"/>
      <c r="AJ8" s="20"/>
      <c r="AK8" s="3"/>
      <c r="AL8" s="21">
        <f>データ!S6</f>
        <v>130153</v>
      </c>
      <c r="AM8" s="21"/>
      <c r="AN8" s="21"/>
      <c r="AO8" s="21"/>
      <c r="AP8" s="21"/>
      <c r="AQ8" s="21"/>
      <c r="AR8" s="21"/>
      <c r="AS8" s="21"/>
      <c r="AT8" s="7">
        <f>データ!T6</f>
        <v>389.08</v>
      </c>
      <c r="AU8" s="7"/>
      <c r="AV8" s="7"/>
      <c r="AW8" s="7"/>
      <c r="AX8" s="7"/>
      <c r="AY8" s="7"/>
      <c r="AZ8" s="7"/>
      <c r="BA8" s="7"/>
      <c r="BB8" s="7">
        <f>データ!U6</f>
        <v>334.51</v>
      </c>
      <c r="BC8" s="7"/>
      <c r="BD8" s="7"/>
      <c r="BE8" s="7"/>
      <c r="BF8" s="7"/>
      <c r="BG8" s="7"/>
      <c r="BH8" s="7"/>
      <c r="BI8" s="7"/>
      <c r="BJ8" s="3"/>
      <c r="BK8" s="3"/>
      <c r="BL8" s="27" t="s">
        <v>14</v>
      </c>
      <c r="BM8" s="39"/>
      <c r="BN8" s="48" t="s">
        <v>22</v>
      </c>
      <c r="BO8" s="48"/>
      <c r="BP8" s="48"/>
      <c r="BQ8" s="48"/>
      <c r="BR8" s="48"/>
      <c r="BS8" s="48"/>
      <c r="BT8" s="48"/>
      <c r="BU8" s="48"/>
      <c r="BV8" s="48"/>
      <c r="BW8" s="48"/>
      <c r="BX8" s="48"/>
      <c r="BY8" s="52"/>
    </row>
    <row r="9" spans="1:78" ht="18.75" customHeight="1">
      <c r="A9" s="2"/>
      <c r="B9" s="5" t="s">
        <v>24</v>
      </c>
      <c r="C9" s="5"/>
      <c r="D9" s="5"/>
      <c r="E9" s="5"/>
      <c r="F9" s="5"/>
      <c r="G9" s="5"/>
      <c r="H9" s="5"/>
      <c r="I9" s="5" t="s">
        <v>25</v>
      </c>
      <c r="J9" s="5"/>
      <c r="K9" s="5"/>
      <c r="L9" s="5"/>
      <c r="M9" s="5"/>
      <c r="N9" s="5"/>
      <c r="O9" s="5"/>
      <c r="P9" s="5" t="s">
        <v>27</v>
      </c>
      <c r="Q9" s="5"/>
      <c r="R9" s="5"/>
      <c r="S9" s="5"/>
      <c r="T9" s="5"/>
      <c r="U9" s="5"/>
      <c r="V9" s="5"/>
      <c r="W9" s="5" t="s">
        <v>28</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35</v>
      </c>
      <c r="BC9" s="5"/>
      <c r="BD9" s="5"/>
      <c r="BE9" s="5"/>
      <c r="BF9" s="5"/>
      <c r="BG9" s="5"/>
      <c r="BH9" s="5"/>
      <c r="BI9" s="5"/>
      <c r="BJ9" s="3"/>
      <c r="BK9" s="3"/>
      <c r="BL9" s="28" t="s">
        <v>36</v>
      </c>
      <c r="BM9" s="40"/>
      <c r="BN9" s="49" t="s">
        <v>38</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72.05</v>
      </c>
      <c r="J10" s="7"/>
      <c r="K10" s="7"/>
      <c r="L10" s="7"/>
      <c r="M10" s="7"/>
      <c r="N10" s="7"/>
      <c r="O10" s="7"/>
      <c r="P10" s="7">
        <f>データ!P6</f>
        <v>54.32</v>
      </c>
      <c r="Q10" s="7"/>
      <c r="R10" s="7"/>
      <c r="S10" s="7"/>
      <c r="T10" s="7"/>
      <c r="U10" s="7"/>
      <c r="V10" s="7"/>
      <c r="W10" s="7">
        <f>データ!Q6</f>
        <v>72.08</v>
      </c>
      <c r="X10" s="7"/>
      <c r="Y10" s="7"/>
      <c r="Z10" s="7"/>
      <c r="AA10" s="7"/>
      <c r="AB10" s="7"/>
      <c r="AC10" s="7"/>
      <c r="AD10" s="21">
        <f>データ!R6</f>
        <v>1947</v>
      </c>
      <c r="AE10" s="21"/>
      <c r="AF10" s="21"/>
      <c r="AG10" s="21"/>
      <c r="AH10" s="21"/>
      <c r="AI10" s="21"/>
      <c r="AJ10" s="21"/>
      <c r="AK10" s="2"/>
      <c r="AL10" s="21">
        <f>データ!V6</f>
        <v>70425</v>
      </c>
      <c r="AM10" s="21"/>
      <c r="AN10" s="21"/>
      <c r="AO10" s="21"/>
      <c r="AP10" s="21"/>
      <c r="AQ10" s="21"/>
      <c r="AR10" s="21"/>
      <c r="AS10" s="21"/>
      <c r="AT10" s="7">
        <f>データ!W6</f>
        <v>15</v>
      </c>
      <c r="AU10" s="7"/>
      <c r="AV10" s="7"/>
      <c r="AW10" s="7"/>
      <c r="AX10" s="7"/>
      <c r="AY10" s="7"/>
      <c r="AZ10" s="7"/>
      <c r="BA10" s="7"/>
      <c r="BB10" s="7">
        <f>データ!X6</f>
        <v>4695</v>
      </c>
      <c r="BC10" s="7"/>
      <c r="BD10" s="7"/>
      <c r="BE10" s="7"/>
      <c r="BF10" s="7"/>
      <c r="BG10" s="7"/>
      <c r="BH10" s="7"/>
      <c r="BI10" s="7"/>
      <c r="BJ10" s="2"/>
      <c r="BK10" s="2"/>
      <c r="BL10" s="29" t="s">
        <v>39</v>
      </c>
      <c r="BM10" s="41"/>
      <c r="BN10" s="50" t="s">
        <v>5</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112</v>
      </c>
      <c r="BM16" s="44"/>
      <c r="BN16" s="44"/>
      <c r="BO16" s="44"/>
      <c r="BP16" s="44"/>
      <c r="BQ16" s="44"/>
      <c r="BR16" s="44"/>
      <c r="BS16" s="44"/>
      <c r="BT16" s="44"/>
      <c r="BU16" s="44"/>
      <c r="BV16" s="44"/>
      <c r="BW16" s="44"/>
      <c r="BX16" s="44"/>
      <c r="BY16" s="44"/>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4"/>
      <c r="BN17" s="44"/>
      <c r="BO17" s="44"/>
      <c r="BP17" s="44"/>
      <c r="BQ17" s="44"/>
      <c r="BR17" s="44"/>
      <c r="BS17" s="44"/>
      <c r="BT17" s="44"/>
      <c r="BU17" s="44"/>
      <c r="BV17" s="44"/>
      <c r="BW17" s="44"/>
      <c r="BX17" s="44"/>
      <c r="BY17" s="44"/>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4"/>
      <c r="BN18" s="44"/>
      <c r="BO18" s="44"/>
      <c r="BP18" s="44"/>
      <c r="BQ18" s="44"/>
      <c r="BR18" s="44"/>
      <c r="BS18" s="44"/>
      <c r="BT18" s="44"/>
      <c r="BU18" s="44"/>
      <c r="BV18" s="44"/>
      <c r="BW18" s="44"/>
      <c r="BX18" s="44"/>
      <c r="BY18" s="44"/>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4"/>
      <c r="BN19" s="44"/>
      <c r="BO19" s="44"/>
      <c r="BP19" s="44"/>
      <c r="BQ19" s="44"/>
      <c r="BR19" s="44"/>
      <c r="BS19" s="44"/>
      <c r="BT19" s="44"/>
      <c r="BU19" s="44"/>
      <c r="BV19" s="44"/>
      <c r="BW19" s="44"/>
      <c r="BX19" s="44"/>
      <c r="BY19" s="44"/>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4"/>
      <c r="BN20" s="44"/>
      <c r="BO20" s="44"/>
      <c r="BP20" s="44"/>
      <c r="BQ20" s="44"/>
      <c r="BR20" s="44"/>
      <c r="BS20" s="44"/>
      <c r="BT20" s="44"/>
      <c r="BU20" s="44"/>
      <c r="BV20" s="44"/>
      <c r="BW20" s="44"/>
      <c r="BX20" s="44"/>
      <c r="BY20" s="44"/>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4"/>
      <c r="BN21" s="44"/>
      <c r="BO21" s="44"/>
      <c r="BP21" s="44"/>
      <c r="BQ21" s="44"/>
      <c r="BR21" s="44"/>
      <c r="BS21" s="44"/>
      <c r="BT21" s="44"/>
      <c r="BU21" s="44"/>
      <c r="BV21" s="44"/>
      <c r="BW21" s="44"/>
      <c r="BX21" s="44"/>
      <c r="BY21" s="44"/>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4"/>
      <c r="BN22" s="44"/>
      <c r="BO22" s="44"/>
      <c r="BP22" s="44"/>
      <c r="BQ22" s="44"/>
      <c r="BR22" s="44"/>
      <c r="BS22" s="44"/>
      <c r="BT22" s="44"/>
      <c r="BU22" s="44"/>
      <c r="BV22" s="44"/>
      <c r="BW22" s="44"/>
      <c r="BX22" s="44"/>
      <c r="BY22" s="44"/>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4"/>
      <c r="BN23" s="44"/>
      <c r="BO23" s="44"/>
      <c r="BP23" s="44"/>
      <c r="BQ23" s="44"/>
      <c r="BR23" s="44"/>
      <c r="BS23" s="44"/>
      <c r="BT23" s="44"/>
      <c r="BU23" s="44"/>
      <c r="BV23" s="44"/>
      <c r="BW23" s="44"/>
      <c r="BX23" s="44"/>
      <c r="BY23" s="44"/>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4"/>
      <c r="BN24" s="44"/>
      <c r="BO24" s="44"/>
      <c r="BP24" s="44"/>
      <c r="BQ24" s="44"/>
      <c r="BR24" s="44"/>
      <c r="BS24" s="44"/>
      <c r="BT24" s="44"/>
      <c r="BU24" s="44"/>
      <c r="BV24" s="44"/>
      <c r="BW24" s="44"/>
      <c r="BX24" s="44"/>
      <c r="BY24" s="44"/>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4"/>
      <c r="BN25" s="44"/>
      <c r="BO25" s="44"/>
      <c r="BP25" s="44"/>
      <c r="BQ25" s="44"/>
      <c r="BR25" s="44"/>
      <c r="BS25" s="44"/>
      <c r="BT25" s="44"/>
      <c r="BU25" s="44"/>
      <c r="BV25" s="44"/>
      <c r="BW25" s="44"/>
      <c r="BX25" s="44"/>
      <c r="BY25" s="44"/>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4"/>
      <c r="BN26" s="44"/>
      <c r="BO26" s="44"/>
      <c r="BP26" s="44"/>
      <c r="BQ26" s="44"/>
      <c r="BR26" s="44"/>
      <c r="BS26" s="44"/>
      <c r="BT26" s="44"/>
      <c r="BU26" s="44"/>
      <c r="BV26" s="44"/>
      <c r="BW26" s="44"/>
      <c r="BX26" s="44"/>
      <c r="BY26" s="44"/>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4"/>
      <c r="BN27" s="44"/>
      <c r="BO27" s="44"/>
      <c r="BP27" s="44"/>
      <c r="BQ27" s="44"/>
      <c r="BR27" s="44"/>
      <c r="BS27" s="44"/>
      <c r="BT27" s="44"/>
      <c r="BU27" s="44"/>
      <c r="BV27" s="44"/>
      <c r="BW27" s="44"/>
      <c r="BX27" s="44"/>
      <c r="BY27" s="44"/>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4"/>
      <c r="BN28" s="44"/>
      <c r="BO28" s="44"/>
      <c r="BP28" s="44"/>
      <c r="BQ28" s="44"/>
      <c r="BR28" s="44"/>
      <c r="BS28" s="44"/>
      <c r="BT28" s="44"/>
      <c r="BU28" s="44"/>
      <c r="BV28" s="44"/>
      <c r="BW28" s="44"/>
      <c r="BX28" s="44"/>
      <c r="BY28" s="44"/>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4"/>
      <c r="BN29" s="44"/>
      <c r="BO29" s="44"/>
      <c r="BP29" s="44"/>
      <c r="BQ29" s="44"/>
      <c r="BR29" s="44"/>
      <c r="BS29" s="44"/>
      <c r="BT29" s="44"/>
      <c r="BU29" s="44"/>
      <c r="BV29" s="44"/>
      <c r="BW29" s="44"/>
      <c r="BX29" s="44"/>
      <c r="BY29" s="44"/>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4"/>
      <c r="BN30" s="44"/>
      <c r="BO30" s="44"/>
      <c r="BP30" s="44"/>
      <c r="BQ30" s="44"/>
      <c r="BR30" s="44"/>
      <c r="BS30" s="44"/>
      <c r="BT30" s="44"/>
      <c r="BU30" s="44"/>
      <c r="BV30" s="44"/>
      <c r="BW30" s="44"/>
      <c r="BX30" s="44"/>
      <c r="BY30" s="44"/>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4"/>
      <c r="BN31" s="44"/>
      <c r="BO31" s="44"/>
      <c r="BP31" s="44"/>
      <c r="BQ31" s="44"/>
      <c r="BR31" s="44"/>
      <c r="BS31" s="44"/>
      <c r="BT31" s="44"/>
      <c r="BU31" s="44"/>
      <c r="BV31" s="44"/>
      <c r="BW31" s="44"/>
      <c r="BX31" s="44"/>
      <c r="BY31" s="44"/>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4"/>
      <c r="BN32" s="44"/>
      <c r="BO32" s="44"/>
      <c r="BP32" s="44"/>
      <c r="BQ32" s="44"/>
      <c r="BR32" s="44"/>
      <c r="BS32" s="44"/>
      <c r="BT32" s="44"/>
      <c r="BU32" s="44"/>
      <c r="BV32" s="44"/>
      <c r="BW32" s="44"/>
      <c r="BX32" s="44"/>
      <c r="BY32" s="44"/>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4"/>
      <c r="BN33" s="44"/>
      <c r="BO33" s="44"/>
      <c r="BP33" s="44"/>
      <c r="BQ33" s="44"/>
      <c r="BR33" s="44"/>
      <c r="BS33" s="44"/>
      <c r="BT33" s="44"/>
      <c r="BU33" s="44"/>
      <c r="BV33" s="44"/>
      <c r="BW33" s="44"/>
      <c r="BX33" s="44"/>
      <c r="BY33" s="44"/>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4"/>
      <c r="BN34" s="44"/>
      <c r="BO34" s="44"/>
      <c r="BP34" s="44"/>
      <c r="BQ34" s="44"/>
      <c r="BR34" s="44"/>
      <c r="BS34" s="44"/>
      <c r="BT34" s="44"/>
      <c r="BU34" s="44"/>
      <c r="BV34" s="44"/>
      <c r="BW34" s="44"/>
      <c r="BX34" s="44"/>
      <c r="BY34" s="44"/>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4"/>
      <c r="BN35" s="44"/>
      <c r="BO35" s="44"/>
      <c r="BP35" s="44"/>
      <c r="BQ35" s="44"/>
      <c r="BR35" s="44"/>
      <c r="BS35" s="44"/>
      <c r="BT35" s="44"/>
      <c r="BU35" s="44"/>
      <c r="BV35" s="44"/>
      <c r="BW35" s="44"/>
      <c r="BX35" s="44"/>
      <c r="BY35" s="44"/>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4"/>
      <c r="BN36" s="44"/>
      <c r="BO36" s="44"/>
      <c r="BP36" s="44"/>
      <c r="BQ36" s="44"/>
      <c r="BR36" s="44"/>
      <c r="BS36" s="44"/>
      <c r="BT36" s="44"/>
      <c r="BU36" s="44"/>
      <c r="BV36" s="44"/>
      <c r="BW36" s="44"/>
      <c r="BX36" s="44"/>
      <c r="BY36" s="44"/>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4"/>
      <c r="BN37" s="44"/>
      <c r="BO37" s="44"/>
      <c r="BP37" s="44"/>
      <c r="BQ37" s="44"/>
      <c r="BR37" s="44"/>
      <c r="BS37" s="44"/>
      <c r="BT37" s="44"/>
      <c r="BU37" s="44"/>
      <c r="BV37" s="44"/>
      <c r="BW37" s="44"/>
      <c r="BX37" s="44"/>
      <c r="BY37" s="44"/>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4"/>
      <c r="BN38" s="44"/>
      <c r="BO38" s="44"/>
      <c r="BP38" s="44"/>
      <c r="BQ38" s="44"/>
      <c r="BR38" s="44"/>
      <c r="BS38" s="44"/>
      <c r="BT38" s="44"/>
      <c r="BU38" s="44"/>
      <c r="BV38" s="44"/>
      <c r="BW38" s="44"/>
      <c r="BX38" s="44"/>
      <c r="BY38" s="44"/>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4"/>
      <c r="BN39" s="44"/>
      <c r="BO39" s="44"/>
      <c r="BP39" s="44"/>
      <c r="BQ39" s="44"/>
      <c r="BR39" s="44"/>
      <c r="BS39" s="44"/>
      <c r="BT39" s="44"/>
      <c r="BU39" s="44"/>
      <c r="BV39" s="44"/>
      <c r="BW39" s="44"/>
      <c r="BX39" s="44"/>
      <c r="BY39" s="44"/>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4"/>
      <c r="BN40" s="44"/>
      <c r="BO40" s="44"/>
      <c r="BP40" s="44"/>
      <c r="BQ40" s="44"/>
      <c r="BR40" s="44"/>
      <c r="BS40" s="44"/>
      <c r="BT40" s="44"/>
      <c r="BU40" s="44"/>
      <c r="BV40" s="44"/>
      <c r="BW40" s="44"/>
      <c r="BX40" s="44"/>
      <c r="BY40" s="44"/>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4"/>
      <c r="BN41" s="44"/>
      <c r="BO41" s="44"/>
      <c r="BP41" s="44"/>
      <c r="BQ41" s="44"/>
      <c r="BR41" s="44"/>
      <c r="BS41" s="44"/>
      <c r="BT41" s="44"/>
      <c r="BU41" s="44"/>
      <c r="BV41" s="44"/>
      <c r="BW41" s="44"/>
      <c r="BX41" s="44"/>
      <c r="BY41" s="44"/>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4"/>
      <c r="BN42" s="44"/>
      <c r="BO42" s="44"/>
      <c r="BP42" s="44"/>
      <c r="BQ42" s="44"/>
      <c r="BR42" s="44"/>
      <c r="BS42" s="44"/>
      <c r="BT42" s="44"/>
      <c r="BU42" s="44"/>
      <c r="BV42" s="44"/>
      <c r="BW42" s="44"/>
      <c r="BX42" s="44"/>
      <c r="BY42" s="44"/>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4"/>
      <c r="BN43" s="44"/>
      <c r="BO43" s="44"/>
      <c r="BP43" s="44"/>
      <c r="BQ43" s="44"/>
      <c r="BR43" s="44"/>
      <c r="BS43" s="44"/>
      <c r="BT43" s="44"/>
      <c r="BU43" s="44"/>
      <c r="BV43" s="44"/>
      <c r="BW43" s="44"/>
      <c r="BX43" s="44"/>
      <c r="BY43" s="44"/>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5"/>
      <c r="BN44" s="45"/>
      <c r="BO44" s="45"/>
      <c r="BP44" s="45"/>
      <c r="BQ44" s="45"/>
      <c r="BR44" s="45"/>
      <c r="BS44" s="45"/>
      <c r="BT44" s="45"/>
      <c r="BU44" s="45"/>
      <c r="BV44" s="45"/>
      <c r="BW44" s="45"/>
      <c r="BX44" s="45"/>
      <c r="BY44" s="45"/>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113</v>
      </c>
      <c r="BM47" s="46"/>
      <c r="BN47" s="46"/>
      <c r="BO47" s="46"/>
      <c r="BP47" s="46"/>
      <c r="BQ47" s="46"/>
      <c r="BR47" s="46"/>
      <c r="BS47" s="46"/>
      <c r="BT47" s="46"/>
      <c r="BU47" s="46"/>
      <c r="BV47" s="46"/>
      <c r="BW47" s="46"/>
      <c r="BX47" s="46"/>
      <c r="BY47" s="46"/>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6"/>
      <c r="BN48" s="46"/>
      <c r="BO48" s="46"/>
      <c r="BP48" s="46"/>
      <c r="BQ48" s="46"/>
      <c r="BR48" s="46"/>
      <c r="BS48" s="46"/>
      <c r="BT48" s="46"/>
      <c r="BU48" s="46"/>
      <c r="BV48" s="46"/>
      <c r="BW48" s="46"/>
      <c r="BX48" s="46"/>
      <c r="BY48" s="46"/>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6"/>
      <c r="BN49" s="46"/>
      <c r="BO49" s="46"/>
      <c r="BP49" s="46"/>
      <c r="BQ49" s="46"/>
      <c r="BR49" s="46"/>
      <c r="BS49" s="46"/>
      <c r="BT49" s="46"/>
      <c r="BU49" s="46"/>
      <c r="BV49" s="46"/>
      <c r="BW49" s="46"/>
      <c r="BX49" s="46"/>
      <c r="BY49" s="46"/>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6"/>
      <c r="BN50" s="46"/>
      <c r="BO50" s="46"/>
      <c r="BP50" s="46"/>
      <c r="BQ50" s="46"/>
      <c r="BR50" s="46"/>
      <c r="BS50" s="46"/>
      <c r="BT50" s="46"/>
      <c r="BU50" s="46"/>
      <c r="BV50" s="46"/>
      <c r="BW50" s="46"/>
      <c r="BX50" s="46"/>
      <c r="BY50" s="46"/>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6"/>
      <c r="BN51" s="46"/>
      <c r="BO51" s="46"/>
      <c r="BP51" s="46"/>
      <c r="BQ51" s="46"/>
      <c r="BR51" s="46"/>
      <c r="BS51" s="46"/>
      <c r="BT51" s="46"/>
      <c r="BU51" s="46"/>
      <c r="BV51" s="46"/>
      <c r="BW51" s="46"/>
      <c r="BX51" s="46"/>
      <c r="BY51" s="46"/>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6"/>
      <c r="BN52" s="46"/>
      <c r="BO52" s="46"/>
      <c r="BP52" s="46"/>
      <c r="BQ52" s="46"/>
      <c r="BR52" s="46"/>
      <c r="BS52" s="46"/>
      <c r="BT52" s="46"/>
      <c r="BU52" s="46"/>
      <c r="BV52" s="46"/>
      <c r="BW52" s="46"/>
      <c r="BX52" s="46"/>
      <c r="BY52" s="46"/>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6"/>
      <c r="BN53" s="46"/>
      <c r="BO53" s="46"/>
      <c r="BP53" s="46"/>
      <c r="BQ53" s="46"/>
      <c r="BR53" s="46"/>
      <c r="BS53" s="46"/>
      <c r="BT53" s="46"/>
      <c r="BU53" s="46"/>
      <c r="BV53" s="46"/>
      <c r="BW53" s="46"/>
      <c r="BX53" s="46"/>
      <c r="BY53" s="46"/>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6"/>
      <c r="BN54" s="46"/>
      <c r="BO54" s="46"/>
      <c r="BP54" s="46"/>
      <c r="BQ54" s="46"/>
      <c r="BR54" s="46"/>
      <c r="BS54" s="46"/>
      <c r="BT54" s="46"/>
      <c r="BU54" s="46"/>
      <c r="BV54" s="46"/>
      <c r="BW54" s="46"/>
      <c r="BX54" s="46"/>
      <c r="BY54" s="46"/>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6"/>
      <c r="BN55" s="46"/>
      <c r="BO55" s="46"/>
      <c r="BP55" s="46"/>
      <c r="BQ55" s="46"/>
      <c r="BR55" s="46"/>
      <c r="BS55" s="46"/>
      <c r="BT55" s="46"/>
      <c r="BU55" s="46"/>
      <c r="BV55" s="46"/>
      <c r="BW55" s="46"/>
      <c r="BX55" s="46"/>
      <c r="BY55" s="46"/>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6"/>
      <c r="BN56" s="46"/>
      <c r="BO56" s="46"/>
      <c r="BP56" s="46"/>
      <c r="BQ56" s="46"/>
      <c r="BR56" s="46"/>
      <c r="BS56" s="46"/>
      <c r="BT56" s="46"/>
      <c r="BU56" s="46"/>
      <c r="BV56" s="46"/>
      <c r="BW56" s="46"/>
      <c r="BX56" s="46"/>
      <c r="BY56" s="46"/>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6"/>
      <c r="BN57" s="46"/>
      <c r="BO57" s="46"/>
      <c r="BP57" s="46"/>
      <c r="BQ57" s="46"/>
      <c r="BR57" s="46"/>
      <c r="BS57" s="46"/>
      <c r="BT57" s="46"/>
      <c r="BU57" s="46"/>
      <c r="BV57" s="46"/>
      <c r="BW57" s="46"/>
      <c r="BX57" s="46"/>
      <c r="BY57" s="46"/>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6"/>
      <c r="BN58" s="46"/>
      <c r="BO58" s="46"/>
      <c r="BP58" s="46"/>
      <c r="BQ58" s="46"/>
      <c r="BR58" s="46"/>
      <c r="BS58" s="46"/>
      <c r="BT58" s="46"/>
      <c r="BU58" s="46"/>
      <c r="BV58" s="46"/>
      <c r="BW58" s="46"/>
      <c r="BX58" s="46"/>
      <c r="BY58" s="46"/>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6"/>
      <c r="BN59" s="46"/>
      <c r="BO59" s="46"/>
      <c r="BP59" s="46"/>
      <c r="BQ59" s="46"/>
      <c r="BR59" s="46"/>
      <c r="BS59" s="46"/>
      <c r="BT59" s="46"/>
      <c r="BU59" s="46"/>
      <c r="BV59" s="46"/>
      <c r="BW59" s="46"/>
      <c r="BX59" s="46"/>
      <c r="BY59" s="46"/>
      <c r="BZ59" s="59"/>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6"/>
      <c r="BN60" s="46"/>
      <c r="BO60" s="46"/>
      <c r="BP60" s="46"/>
      <c r="BQ60" s="46"/>
      <c r="BR60" s="46"/>
      <c r="BS60" s="46"/>
      <c r="BT60" s="46"/>
      <c r="BU60" s="46"/>
      <c r="BV60" s="46"/>
      <c r="BW60" s="46"/>
      <c r="BX60" s="46"/>
      <c r="BY60" s="46"/>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6"/>
      <c r="BN61" s="46"/>
      <c r="BO61" s="46"/>
      <c r="BP61" s="46"/>
      <c r="BQ61" s="46"/>
      <c r="BR61" s="46"/>
      <c r="BS61" s="46"/>
      <c r="BT61" s="46"/>
      <c r="BU61" s="46"/>
      <c r="BV61" s="46"/>
      <c r="BW61" s="46"/>
      <c r="BX61" s="46"/>
      <c r="BY61" s="46"/>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6"/>
      <c r="BN62" s="46"/>
      <c r="BO62" s="46"/>
      <c r="BP62" s="46"/>
      <c r="BQ62" s="46"/>
      <c r="BR62" s="46"/>
      <c r="BS62" s="46"/>
      <c r="BT62" s="46"/>
      <c r="BU62" s="46"/>
      <c r="BV62" s="46"/>
      <c r="BW62" s="46"/>
      <c r="BX62" s="46"/>
      <c r="BY62" s="46"/>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7"/>
      <c r="BN63" s="47"/>
      <c r="BO63" s="47"/>
      <c r="BP63" s="47"/>
      <c r="BQ63" s="47"/>
      <c r="BR63" s="47"/>
      <c r="BS63" s="47"/>
      <c r="BT63" s="47"/>
      <c r="BU63" s="47"/>
      <c r="BV63" s="47"/>
      <c r="BW63" s="47"/>
      <c r="BX63" s="47"/>
      <c r="BY63" s="47"/>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11</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114</v>
      </c>
      <c r="BM66" s="46"/>
      <c r="BN66" s="46"/>
      <c r="BO66" s="46"/>
      <c r="BP66" s="46"/>
      <c r="BQ66" s="46"/>
      <c r="BR66" s="46"/>
      <c r="BS66" s="46"/>
      <c r="BT66" s="46"/>
      <c r="BU66" s="46"/>
      <c r="BV66" s="46"/>
      <c r="BW66" s="46"/>
      <c r="BX66" s="46"/>
      <c r="BY66" s="46"/>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6"/>
      <c r="BN67" s="46"/>
      <c r="BO67" s="46"/>
      <c r="BP67" s="46"/>
      <c r="BQ67" s="46"/>
      <c r="BR67" s="46"/>
      <c r="BS67" s="46"/>
      <c r="BT67" s="46"/>
      <c r="BU67" s="46"/>
      <c r="BV67" s="46"/>
      <c r="BW67" s="46"/>
      <c r="BX67" s="46"/>
      <c r="BY67" s="46"/>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6"/>
      <c r="BN68" s="46"/>
      <c r="BO68" s="46"/>
      <c r="BP68" s="46"/>
      <c r="BQ68" s="46"/>
      <c r="BR68" s="46"/>
      <c r="BS68" s="46"/>
      <c r="BT68" s="46"/>
      <c r="BU68" s="46"/>
      <c r="BV68" s="46"/>
      <c r="BW68" s="46"/>
      <c r="BX68" s="46"/>
      <c r="BY68" s="46"/>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6"/>
      <c r="BN69" s="46"/>
      <c r="BO69" s="46"/>
      <c r="BP69" s="46"/>
      <c r="BQ69" s="46"/>
      <c r="BR69" s="46"/>
      <c r="BS69" s="46"/>
      <c r="BT69" s="46"/>
      <c r="BU69" s="46"/>
      <c r="BV69" s="46"/>
      <c r="BW69" s="46"/>
      <c r="BX69" s="46"/>
      <c r="BY69" s="46"/>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6"/>
      <c r="BN70" s="46"/>
      <c r="BO70" s="46"/>
      <c r="BP70" s="46"/>
      <c r="BQ70" s="46"/>
      <c r="BR70" s="46"/>
      <c r="BS70" s="46"/>
      <c r="BT70" s="46"/>
      <c r="BU70" s="46"/>
      <c r="BV70" s="46"/>
      <c r="BW70" s="46"/>
      <c r="BX70" s="46"/>
      <c r="BY70" s="46"/>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6"/>
      <c r="BN71" s="46"/>
      <c r="BO71" s="46"/>
      <c r="BP71" s="46"/>
      <c r="BQ71" s="46"/>
      <c r="BR71" s="46"/>
      <c r="BS71" s="46"/>
      <c r="BT71" s="46"/>
      <c r="BU71" s="46"/>
      <c r="BV71" s="46"/>
      <c r="BW71" s="46"/>
      <c r="BX71" s="46"/>
      <c r="BY71" s="46"/>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6"/>
      <c r="BN72" s="46"/>
      <c r="BO72" s="46"/>
      <c r="BP72" s="46"/>
      <c r="BQ72" s="46"/>
      <c r="BR72" s="46"/>
      <c r="BS72" s="46"/>
      <c r="BT72" s="46"/>
      <c r="BU72" s="46"/>
      <c r="BV72" s="46"/>
      <c r="BW72" s="46"/>
      <c r="BX72" s="46"/>
      <c r="BY72" s="46"/>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6"/>
      <c r="BN73" s="46"/>
      <c r="BO73" s="46"/>
      <c r="BP73" s="46"/>
      <c r="BQ73" s="46"/>
      <c r="BR73" s="46"/>
      <c r="BS73" s="46"/>
      <c r="BT73" s="46"/>
      <c r="BU73" s="46"/>
      <c r="BV73" s="46"/>
      <c r="BW73" s="46"/>
      <c r="BX73" s="46"/>
      <c r="BY73" s="46"/>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6"/>
      <c r="BN74" s="46"/>
      <c r="BO74" s="46"/>
      <c r="BP74" s="46"/>
      <c r="BQ74" s="46"/>
      <c r="BR74" s="46"/>
      <c r="BS74" s="46"/>
      <c r="BT74" s="46"/>
      <c r="BU74" s="46"/>
      <c r="BV74" s="46"/>
      <c r="BW74" s="46"/>
      <c r="BX74" s="46"/>
      <c r="BY74" s="46"/>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6"/>
      <c r="BN75" s="46"/>
      <c r="BO75" s="46"/>
      <c r="BP75" s="46"/>
      <c r="BQ75" s="46"/>
      <c r="BR75" s="46"/>
      <c r="BS75" s="46"/>
      <c r="BT75" s="46"/>
      <c r="BU75" s="46"/>
      <c r="BV75" s="46"/>
      <c r="BW75" s="46"/>
      <c r="BX75" s="46"/>
      <c r="BY75" s="46"/>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6"/>
      <c r="BN76" s="46"/>
      <c r="BO76" s="46"/>
      <c r="BP76" s="46"/>
      <c r="BQ76" s="46"/>
      <c r="BR76" s="46"/>
      <c r="BS76" s="46"/>
      <c r="BT76" s="46"/>
      <c r="BU76" s="46"/>
      <c r="BV76" s="46"/>
      <c r="BW76" s="46"/>
      <c r="BX76" s="46"/>
      <c r="BY76" s="46"/>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6"/>
      <c r="BN77" s="46"/>
      <c r="BO77" s="46"/>
      <c r="BP77" s="46"/>
      <c r="BQ77" s="46"/>
      <c r="BR77" s="46"/>
      <c r="BS77" s="46"/>
      <c r="BT77" s="46"/>
      <c r="BU77" s="46"/>
      <c r="BV77" s="46"/>
      <c r="BW77" s="46"/>
      <c r="BX77" s="46"/>
      <c r="BY77" s="46"/>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6"/>
      <c r="BN78" s="46"/>
      <c r="BO78" s="46"/>
      <c r="BP78" s="46"/>
      <c r="BQ78" s="46"/>
      <c r="BR78" s="46"/>
      <c r="BS78" s="46"/>
      <c r="BT78" s="46"/>
      <c r="BU78" s="46"/>
      <c r="BV78" s="46"/>
      <c r="BW78" s="46"/>
      <c r="BX78" s="46"/>
      <c r="BY78" s="46"/>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6"/>
      <c r="BN79" s="46"/>
      <c r="BO79" s="46"/>
      <c r="BP79" s="46"/>
      <c r="BQ79" s="46"/>
      <c r="BR79" s="46"/>
      <c r="BS79" s="46"/>
      <c r="BT79" s="46"/>
      <c r="BU79" s="46"/>
      <c r="BV79" s="46"/>
      <c r="BW79" s="46"/>
      <c r="BX79" s="46"/>
      <c r="BY79" s="46"/>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6"/>
      <c r="BN80" s="46"/>
      <c r="BO80" s="46"/>
      <c r="BP80" s="46"/>
      <c r="BQ80" s="46"/>
      <c r="BR80" s="46"/>
      <c r="BS80" s="46"/>
      <c r="BT80" s="46"/>
      <c r="BU80" s="46"/>
      <c r="BV80" s="46"/>
      <c r="BW80" s="46"/>
      <c r="BX80" s="46"/>
      <c r="BY80" s="46"/>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6"/>
      <c r="BN81" s="46"/>
      <c r="BO81" s="46"/>
      <c r="BP81" s="46"/>
      <c r="BQ81" s="46"/>
      <c r="BR81" s="46"/>
      <c r="BS81" s="46"/>
      <c r="BT81" s="46"/>
      <c r="BU81" s="46"/>
      <c r="BV81" s="46"/>
      <c r="BW81" s="46"/>
      <c r="BX81" s="46"/>
      <c r="BY81" s="46"/>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7"/>
      <c r="BN82" s="47"/>
      <c r="BO82" s="47"/>
      <c r="BP82" s="47"/>
      <c r="BQ82" s="47"/>
      <c r="BR82" s="47"/>
      <c r="BS82" s="47"/>
      <c r="BT82" s="47"/>
      <c r="BU82" s="47"/>
      <c r="BV82" s="47"/>
      <c r="BW82" s="47"/>
      <c r="BX82" s="47"/>
      <c r="BY82" s="47"/>
      <c r="BZ82" s="60"/>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45</v>
      </c>
      <c r="C84" s="12"/>
      <c r="D84" s="12"/>
      <c r="E84" s="12" t="s">
        <v>47</v>
      </c>
      <c r="F84" s="12" t="s">
        <v>48</v>
      </c>
      <c r="G84" s="12" t="s">
        <v>49</v>
      </c>
      <c r="H84" s="12" t="s">
        <v>42</v>
      </c>
      <c r="I84" s="12" t="s">
        <v>10</v>
      </c>
      <c r="J84" s="12" t="s">
        <v>50</v>
      </c>
      <c r="K84" s="12" t="s">
        <v>51</v>
      </c>
      <c r="L84" s="12" t="s">
        <v>34</v>
      </c>
      <c r="M84" s="12" t="s">
        <v>37</v>
      </c>
      <c r="N84" s="12" t="s">
        <v>53</v>
      </c>
      <c r="O84" s="12" t="s">
        <v>55</v>
      </c>
    </row>
    <row r="85" spans="1:78" hidden="1">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WLm26gGVS9fOvofEQoeOHR/cTBkLITu4ardmitDtiRt7mXJVbJlN0iS6CzpXCnNBbsrXIDoE8SCYcxnjkoIZ2w==" saltValue="esiJxAx8/c/I6x8q+dYtP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56</v>
      </c>
      <c r="Y1" s="81">
        <v>1</v>
      </c>
      <c r="Z1" s="81">
        <v>1</v>
      </c>
      <c r="AA1" s="81">
        <v>1</v>
      </c>
      <c r="AB1" s="81">
        <v>1</v>
      </c>
      <c r="AC1" s="81">
        <v>1</v>
      </c>
      <c r="AD1" s="81">
        <v>1</v>
      </c>
      <c r="AE1" s="81">
        <v>1</v>
      </c>
      <c r="AF1" s="81">
        <v>1</v>
      </c>
      <c r="AG1" s="81">
        <v>1</v>
      </c>
      <c r="AH1" s="81">
        <v>1</v>
      </c>
      <c r="AI1" s="81"/>
      <c r="AJ1" s="81">
        <v>1</v>
      </c>
      <c r="AK1" s="81">
        <v>1</v>
      </c>
      <c r="AL1" s="81">
        <v>1</v>
      </c>
      <c r="AM1" s="81">
        <v>1</v>
      </c>
      <c r="AN1" s="81">
        <v>1</v>
      </c>
      <c r="AO1" s="81">
        <v>1</v>
      </c>
      <c r="AP1" s="81">
        <v>1</v>
      </c>
      <c r="AQ1" s="81">
        <v>1</v>
      </c>
      <c r="AR1" s="81">
        <v>1</v>
      </c>
      <c r="AS1" s="81">
        <v>1</v>
      </c>
      <c r="AT1" s="81"/>
      <c r="AU1" s="81">
        <v>1</v>
      </c>
      <c r="AV1" s="81">
        <v>1</v>
      </c>
      <c r="AW1" s="81">
        <v>1</v>
      </c>
      <c r="AX1" s="81">
        <v>1</v>
      </c>
      <c r="AY1" s="81">
        <v>1</v>
      </c>
      <c r="AZ1" s="81">
        <v>1</v>
      </c>
      <c r="BA1" s="81">
        <v>1</v>
      </c>
      <c r="BB1" s="81">
        <v>1</v>
      </c>
      <c r="BC1" s="81">
        <v>1</v>
      </c>
      <c r="BD1" s="81">
        <v>1</v>
      </c>
      <c r="BE1" s="81"/>
      <c r="BF1" s="81">
        <v>1</v>
      </c>
      <c r="BG1" s="81">
        <v>1</v>
      </c>
      <c r="BH1" s="81">
        <v>1</v>
      </c>
      <c r="BI1" s="81">
        <v>1</v>
      </c>
      <c r="BJ1" s="81">
        <v>1</v>
      </c>
      <c r="BK1" s="81">
        <v>1</v>
      </c>
      <c r="BL1" s="81">
        <v>1</v>
      </c>
      <c r="BM1" s="81">
        <v>1</v>
      </c>
      <c r="BN1" s="81">
        <v>1</v>
      </c>
      <c r="BO1" s="81">
        <v>1</v>
      </c>
      <c r="BP1" s="81"/>
      <c r="BQ1" s="81">
        <v>1</v>
      </c>
      <c r="BR1" s="81">
        <v>1</v>
      </c>
      <c r="BS1" s="81">
        <v>1</v>
      </c>
      <c r="BT1" s="81">
        <v>1</v>
      </c>
      <c r="BU1" s="81">
        <v>1</v>
      </c>
      <c r="BV1" s="81">
        <v>1</v>
      </c>
      <c r="BW1" s="81">
        <v>1</v>
      </c>
      <c r="BX1" s="81">
        <v>1</v>
      </c>
      <c r="BY1" s="81">
        <v>1</v>
      </c>
      <c r="BZ1" s="81">
        <v>1</v>
      </c>
      <c r="CA1" s="81"/>
      <c r="CB1" s="81">
        <v>1</v>
      </c>
      <c r="CC1" s="81">
        <v>1</v>
      </c>
      <c r="CD1" s="81">
        <v>1</v>
      </c>
      <c r="CE1" s="81">
        <v>1</v>
      </c>
      <c r="CF1" s="81">
        <v>1</v>
      </c>
      <c r="CG1" s="81">
        <v>1</v>
      </c>
      <c r="CH1" s="81">
        <v>1</v>
      </c>
      <c r="CI1" s="81">
        <v>1</v>
      </c>
      <c r="CJ1" s="81">
        <v>1</v>
      </c>
      <c r="CK1" s="81">
        <v>1</v>
      </c>
      <c r="CL1" s="81"/>
      <c r="CM1" s="81">
        <v>1</v>
      </c>
      <c r="CN1" s="81">
        <v>1</v>
      </c>
      <c r="CO1" s="81">
        <v>1</v>
      </c>
      <c r="CP1" s="81">
        <v>1</v>
      </c>
      <c r="CQ1" s="81">
        <v>1</v>
      </c>
      <c r="CR1" s="81">
        <v>1</v>
      </c>
      <c r="CS1" s="81">
        <v>1</v>
      </c>
      <c r="CT1" s="81">
        <v>1</v>
      </c>
      <c r="CU1" s="81">
        <v>1</v>
      </c>
      <c r="CV1" s="81">
        <v>1</v>
      </c>
      <c r="CW1" s="81"/>
      <c r="CX1" s="81">
        <v>1</v>
      </c>
      <c r="CY1" s="81">
        <v>1</v>
      </c>
      <c r="CZ1" s="81">
        <v>1</v>
      </c>
      <c r="DA1" s="81">
        <v>1</v>
      </c>
      <c r="DB1" s="81">
        <v>1</v>
      </c>
      <c r="DC1" s="81">
        <v>1</v>
      </c>
      <c r="DD1" s="81">
        <v>1</v>
      </c>
      <c r="DE1" s="81">
        <v>1</v>
      </c>
      <c r="DF1" s="81">
        <v>1</v>
      </c>
      <c r="DG1" s="81">
        <v>1</v>
      </c>
      <c r="DH1" s="81"/>
      <c r="DI1" s="81">
        <v>1</v>
      </c>
      <c r="DJ1" s="81">
        <v>1</v>
      </c>
      <c r="DK1" s="81">
        <v>1</v>
      </c>
      <c r="DL1" s="81">
        <v>1</v>
      </c>
      <c r="DM1" s="81">
        <v>1</v>
      </c>
      <c r="DN1" s="81">
        <v>1</v>
      </c>
      <c r="DO1" s="81">
        <v>1</v>
      </c>
      <c r="DP1" s="81">
        <v>1</v>
      </c>
      <c r="DQ1" s="81">
        <v>1</v>
      </c>
      <c r="DR1" s="81">
        <v>1</v>
      </c>
      <c r="DS1" s="81"/>
      <c r="DT1" s="81">
        <v>1</v>
      </c>
      <c r="DU1" s="81">
        <v>1</v>
      </c>
      <c r="DV1" s="81">
        <v>1</v>
      </c>
      <c r="DW1" s="81">
        <v>1</v>
      </c>
      <c r="DX1" s="81">
        <v>1</v>
      </c>
      <c r="DY1" s="81">
        <v>1</v>
      </c>
      <c r="DZ1" s="81">
        <v>1</v>
      </c>
      <c r="EA1" s="81">
        <v>1</v>
      </c>
      <c r="EB1" s="81">
        <v>1</v>
      </c>
      <c r="EC1" s="81">
        <v>1</v>
      </c>
      <c r="ED1" s="81"/>
      <c r="EE1" s="81">
        <v>1</v>
      </c>
      <c r="EF1" s="81">
        <v>1</v>
      </c>
      <c r="EG1" s="81">
        <v>1</v>
      </c>
      <c r="EH1" s="81">
        <v>1</v>
      </c>
      <c r="EI1" s="81">
        <v>1</v>
      </c>
      <c r="EJ1" s="81">
        <v>1</v>
      </c>
      <c r="EK1" s="81">
        <v>1</v>
      </c>
      <c r="EL1" s="81">
        <v>1</v>
      </c>
      <c r="EM1" s="81">
        <v>1</v>
      </c>
      <c r="EN1" s="81">
        <v>1</v>
      </c>
      <c r="EO1" s="81"/>
    </row>
    <row r="2" spans="1:148">
      <c r="A2" s="62" t="s">
        <v>57</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21</v>
      </c>
      <c r="B3" s="64" t="s">
        <v>33</v>
      </c>
      <c r="C3" s="64" t="s">
        <v>59</v>
      </c>
      <c r="D3" s="64" t="s">
        <v>60</v>
      </c>
      <c r="E3" s="64" t="s">
        <v>4</v>
      </c>
      <c r="F3" s="64" t="s">
        <v>3</v>
      </c>
      <c r="G3" s="64" t="s">
        <v>26</v>
      </c>
      <c r="H3" s="71" t="s">
        <v>61</v>
      </c>
      <c r="I3" s="74"/>
      <c r="J3" s="74"/>
      <c r="K3" s="74"/>
      <c r="L3" s="74"/>
      <c r="M3" s="74"/>
      <c r="N3" s="74"/>
      <c r="O3" s="74"/>
      <c r="P3" s="74"/>
      <c r="Q3" s="74"/>
      <c r="R3" s="74"/>
      <c r="S3" s="74"/>
      <c r="T3" s="74"/>
      <c r="U3" s="74"/>
      <c r="V3" s="74"/>
      <c r="W3" s="74"/>
      <c r="X3" s="79"/>
      <c r="Y3" s="82" t="s">
        <v>54</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12</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62" t="s">
        <v>62</v>
      </c>
      <c r="B4" s="65"/>
      <c r="C4" s="65"/>
      <c r="D4" s="65"/>
      <c r="E4" s="65"/>
      <c r="F4" s="65"/>
      <c r="G4" s="65"/>
      <c r="H4" s="72"/>
      <c r="I4" s="75"/>
      <c r="J4" s="75"/>
      <c r="K4" s="75"/>
      <c r="L4" s="75"/>
      <c r="M4" s="75"/>
      <c r="N4" s="75"/>
      <c r="O4" s="75"/>
      <c r="P4" s="75"/>
      <c r="Q4" s="75"/>
      <c r="R4" s="75"/>
      <c r="S4" s="75"/>
      <c r="T4" s="75"/>
      <c r="U4" s="75"/>
      <c r="V4" s="75"/>
      <c r="W4" s="75"/>
      <c r="X4" s="80"/>
      <c r="Y4" s="83" t="s">
        <v>52</v>
      </c>
      <c r="Z4" s="83"/>
      <c r="AA4" s="83"/>
      <c r="AB4" s="83"/>
      <c r="AC4" s="83"/>
      <c r="AD4" s="83"/>
      <c r="AE4" s="83"/>
      <c r="AF4" s="83"/>
      <c r="AG4" s="83"/>
      <c r="AH4" s="83"/>
      <c r="AI4" s="83"/>
      <c r="AJ4" s="83" t="s">
        <v>46</v>
      </c>
      <c r="AK4" s="83"/>
      <c r="AL4" s="83"/>
      <c r="AM4" s="83"/>
      <c r="AN4" s="83"/>
      <c r="AO4" s="83"/>
      <c r="AP4" s="83"/>
      <c r="AQ4" s="83"/>
      <c r="AR4" s="83"/>
      <c r="AS4" s="83"/>
      <c r="AT4" s="83"/>
      <c r="AU4" s="83" t="s">
        <v>29</v>
      </c>
      <c r="AV4" s="83"/>
      <c r="AW4" s="83"/>
      <c r="AX4" s="83"/>
      <c r="AY4" s="83"/>
      <c r="AZ4" s="83"/>
      <c r="BA4" s="83"/>
      <c r="BB4" s="83"/>
      <c r="BC4" s="83"/>
      <c r="BD4" s="83"/>
      <c r="BE4" s="83"/>
      <c r="BF4" s="83" t="s">
        <v>64</v>
      </c>
      <c r="BG4" s="83"/>
      <c r="BH4" s="83"/>
      <c r="BI4" s="83"/>
      <c r="BJ4" s="83"/>
      <c r="BK4" s="83"/>
      <c r="BL4" s="83"/>
      <c r="BM4" s="83"/>
      <c r="BN4" s="83"/>
      <c r="BO4" s="83"/>
      <c r="BP4" s="83"/>
      <c r="BQ4" s="83" t="s">
        <v>16</v>
      </c>
      <c r="BR4" s="83"/>
      <c r="BS4" s="83"/>
      <c r="BT4" s="83"/>
      <c r="BU4" s="83"/>
      <c r="BV4" s="83"/>
      <c r="BW4" s="83"/>
      <c r="BX4" s="83"/>
      <c r="BY4" s="83"/>
      <c r="BZ4" s="83"/>
      <c r="CA4" s="83"/>
      <c r="CB4" s="83" t="s">
        <v>63</v>
      </c>
      <c r="CC4" s="83"/>
      <c r="CD4" s="83"/>
      <c r="CE4" s="83"/>
      <c r="CF4" s="83"/>
      <c r="CG4" s="83"/>
      <c r="CH4" s="83"/>
      <c r="CI4" s="83"/>
      <c r="CJ4" s="83"/>
      <c r="CK4" s="83"/>
      <c r="CL4" s="83"/>
      <c r="CM4" s="83" t="s">
        <v>1</v>
      </c>
      <c r="CN4" s="83"/>
      <c r="CO4" s="83"/>
      <c r="CP4" s="83"/>
      <c r="CQ4" s="83"/>
      <c r="CR4" s="83"/>
      <c r="CS4" s="83"/>
      <c r="CT4" s="83"/>
      <c r="CU4" s="83"/>
      <c r="CV4" s="83"/>
      <c r="CW4" s="83"/>
      <c r="CX4" s="83" t="s">
        <v>65</v>
      </c>
      <c r="CY4" s="83"/>
      <c r="CZ4" s="83"/>
      <c r="DA4" s="83"/>
      <c r="DB4" s="83"/>
      <c r="DC4" s="83"/>
      <c r="DD4" s="83"/>
      <c r="DE4" s="83"/>
      <c r="DF4" s="83"/>
      <c r="DG4" s="83"/>
      <c r="DH4" s="83"/>
      <c r="DI4" s="83" t="s">
        <v>66</v>
      </c>
      <c r="DJ4" s="83"/>
      <c r="DK4" s="83"/>
      <c r="DL4" s="83"/>
      <c r="DM4" s="83"/>
      <c r="DN4" s="83"/>
      <c r="DO4" s="83"/>
      <c r="DP4" s="83"/>
      <c r="DQ4" s="83"/>
      <c r="DR4" s="83"/>
      <c r="DS4" s="83"/>
      <c r="DT4" s="83" t="s">
        <v>67</v>
      </c>
      <c r="DU4" s="83"/>
      <c r="DV4" s="83"/>
      <c r="DW4" s="83"/>
      <c r="DX4" s="83"/>
      <c r="DY4" s="83"/>
      <c r="DZ4" s="83"/>
      <c r="EA4" s="83"/>
      <c r="EB4" s="83"/>
      <c r="EC4" s="83"/>
      <c r="ED4" s="83"/>
      <c r="EE4" s="83" t="s">
        <v>68</v>
      </c>
      <c r="EF4" s="83"/>
      <c r="EG4" s="83"/>
      <c r="EH4" s="83"/>
      <c r="EI4" s="83"/>
      <c r="EJ4" s="83"/>
      <c r="EK4" s="83"/>
      <c r="EL4" s="83"/>
      <c r="EM4" s="83"/>
      <c r="EN4" s="83"/>
      <c r="EO4" s="83"/>
    </row>
    <row r="5" spans="1:148">
      <c r="A5" s="62" t="s">
        <v>69</v>
      </c>
      <c r="B5" s="66"/>
      <c r="C5" s="66"/>
      <c r="D5" s="66"/>
      <c r="E5" s="66"/>
      <c r="F5" s="66"/>
      <c r="G5" s="66"/>
      <c r="H5" s="73" t="s">
        <v>58</v>
      </c>
      <c r="I5" s="73" t="s">
        <v>70</v>
      </c>
      <c r="J5" s="73" t="s">
        <v>71</v>
      </c>
      <c r="K5" s="73" t="s">
        <v>72</v>
      </c>
      <c r="L5" s="73" t="s">
        <v>73</v>
      </c>
      <c r="M5" s="73" t="s">
        <v>6</v>
      </c>
      <c r="N5" s="73" t="s">
        <v>74</v>
      </c>
      <c r="O5" s="73" t="s">
        <v>75</v>
      </c>
      <c r="P5" s="73" t="s">
        <v>76</v>
      </c>
      <c r="Q5" s="73" t="s">
        <v>77</v>
      </c>
      <c r="R5" s="73" t="s">
        <v>78</v>
      </c>
      <c r="S5" s="73" t="s">
        <v>79</v>
      </c>
      <c r="T5" s="73" t="s">
        <v>80</v>
      </c>
      <c r="U5" s="73" t="s">
        <v>0</v>
      </c>
      <c r="V5" s="73" t="s">
        <v>81</v>
      </c>
      <c r="W5" s="73" t="s">
        <v>82</v>
      </c>
      <c r="X5" s="73" t="s">
        <v>83</v>
      </c>
      <c r="Y5" s="73" t="s">
        <v>84</v>
      </c>
      <c r="Z5" s="73" t="s">
        <v>85</v>
      </c>
      <c r="AA5" s="73" t="s">
        <v>86</v>
      </c>
      <c r="AB5" s="73" t="s">
        <v>87</v>
      </c>
      <c r="AC5" s="73" t="s">
        <v>88</v>
      </c>
      <c r="AD5" s="73" t="s">
        <v>90</v>
      </c>
      <c r="AE5" s="73" t="s">
        <v>91</v>
      </c>
      <c r="AF5" s="73" t="s">
        <v>92</v>
      </c>
      <c r="AG5" s="73" t="s">
        <v>93</v>
      </c>
      <c r="AH5" s="73" t="s">
        <v>94</v>
      </c>
      <c r="AI5" s="73" t="s">
        <v>45</v>
      </c>
      <c r="AJ5" s="73" t="s">
        <v>84</v>
      </c>
      <c r="AK5" s="73" t="s">
        <v>85</v>
      </c>
      <c r="AL5" s="73" t="s">
        <v>86</v>
      </c>
      <c r="AM5" s="73" t="s">
        <v>87</v>
      </c>
      <c r="AN5" s="73" t="s">
        <v>88</v>
      </c>
      <c r="AO5" s="73" t="s">
        <v>90</v>
      </c>
      <c r="AP5" s="73" t="s">
        <v>91</v>
      </c>
      <c r="AQ5" s="73" t="s">
        <v>92</v>
      </c>
      <c r="AR5" s="73" t="s">
        <v>93</v>
      </c>
      <c r="AS5" s="73" t="s">
        <v>94</v>
      </c>
      <c r="AT5" s="73" t="s">
        <v>89</v>
      </c>
      <c r="AU5" s="73" t="s">
        <v>84</v>
      </c>
      <c r="AV5" s="73" t="s">
        <v>85</v>
      </c>
      <c r="AW5" s="73" t="s">
        <v>86</v>
      </c>
      <c r="AX5" s="73" t="s">
        <v>87</v>
      </c>
      <c r="AY5" s="73" t="s">
        <v>88</v>
      </c>
      <c r="AZ5" s="73" t="s">
        <v>90</v>
      </c>
      <c r="BA5" s="73" t="s">
        <v>91</v>
      </c>
      <c r="BB5" s="73" t="s">
        <v>92</v>
      </c>
      <c r="BC5" s="73" t="s">
        <v>93</v>
      </c>
      <c r="BD5" s="73" t="s">
        <v>94</v>
      </c>
      <c r="BE5" s="73" t="s">
        <v>89</v>
      </c>
      <c r="BF5" s="73" t="s">
        <v>84</v>
      </c>
      <c r="BG5" s="73" t="s">
        <v>85</v>
      </c>
      <c r="BH5" s="73" t="s">
        <v>86</v>
      </c>
      <c r="BI5" s="73" t="s">
        <v>87</v>
      </c>
      <c r="BJ5" s="73" t="s">
        <v>88</v>
      </c>
      <c r="BK5" s="73" t="s">
        <v>90</v>
      </c>
      <c r="BL5" s="73" t="s">
        <v>91</v>
      </c>
      <c r="BM5" s="73" t="s">
        <v>92</v>
      </c>
      <c r="BN5" s="73" t="s">
        <v>93</v>
      </c>
      <c r="BO5" s="73" t="s">
        <v>94</v>
      </c>
      <c r="BP5" s="73" t="s">
        <v>89</v>
      </c>
      <c r="BQ5" s="73" t="s">
        <v>84</v>
      </c>
      <c r="BR5" s="73" t="s">
        <v>85</v>
      </c>
      <c r="BS5" s="73" t="s">
        <v>86</v>
      </c>
      <c r="BT5" s="73" t="s">
        <v>87</v>
      </c>
      <c r="BU5" s="73" t="s">
        <v>88</v>
      </c>
      <c r="BV5" s="73" t="s">
        <v>90</v>
      </c>
      <c r="BW5" s="73" t="s">
        <v>91</v>
      </c>
      <c r="BX5" s="73" t="s">
        <v>92</v>
      </c>
      <c r="BY5" s="73" t="s">
        <v>93</v>
      </c>
      <c r="BZ5" s="73" t="s">
        <v>94</v>
      </c>
      <c r="CA5" s="73" t="s">
        <v>89</v>
      </c>
      <c r="CB5" s="73" t="s">
        <v>84</v>
      </c>
      <c r="CC5" s="73" t="s">
        <v>85</v>
      </c>
      <c r="CD5" s="73" t="s">
        <v>86</v>
      </c>
      <c r="CE5" s="73" t="s">
        <v>87</v>
      </c>
      <c r="CF5" s="73" t="s">
        <v>88</v>
      </c>
      <c r="CG5" s="73" t="s">
        <v>90</v>
      </c>
      <c r="CH5" s="73" t="s">
        <v>91</v>
      </c>
      <c r="CI5" s="73" t="s">
        <v>92</v>
      </c>
      <c r="CJ5" s="73" t="s">
        <v>93</v>
      </c>
      <c r="CK5" s="73" t="s">
        <v>94</v>
      </c>
      <c r="CL5" s="73" t="s">
        <v>89</v>
      </c>
      <c r="CM5" s="73" t="s">
        <v>84</v>
      </c>
      <c r="CN5" s="73" t="s">
        <v>85</v>
      </c>
      <c r="CO5" s="73" t="s">
        <v>86</v>
      </c>
      <c r="CP5" s="73" t="s">
        <v>87</v>
      </c>
      <c r="CQ5" s="73" t="s">
        <v>88</v>
      </c>
      <c r="CR5" s="73" t="s">
        <v>90</v>
      </c>
      <c r="CS5" s="73" t="s">
        <v>91</v>
      </c>
      <c r="CT5" s="73" t="s">
        <v>92</v>
      </c>
      <c r="CU5" s="73" t="s">
        <v>93</v>
      </c>
      <c r="CV5" s="73" t="s">
        <v>94</v>
      </c>
      <c r="CW5" s="73" t="s">
        <v>89</v>
      </c>
      <c r="CX5" s="73" t="s">
        <v>84</v>
      </c>
      <c r="CY5" s="73" t="s">
        <v>85</v>
      </c>
      <c r="CZ5" s="73" t="s">
        <v>86</v>
      </c>
      <c r="DA5" s="73" t="s">
        <v>87</v>
      </c>
      <c r="DB5" s="73" t="s">
        <v>88</v>
      </c>
      <c r="DC5" s="73" t="s">
        <v>90</v>
      </c>
      <c r="DD5" s="73" t="s">
        <v>91</v>
      </c>
      <c r="DE5" s="73" t="s">
        <v>92</v>
      </c>
      <c r="DF5" s="73" t="s">
        <v>93</v>
      </c>
      <c r="DG5" s="73" t="s">
        <v>94</v>
      </c>
      <c r="DH5" s="73" t="s">
        <v>89</v>
      </c>
      <c r="DI5" s="73" t="s">
        <v>84</v>
      </c>
      <c r="DJ5" s="73" t="s">
        <v>85</v>
      </c>
      <c r="DK5" s="73" t="s">
        <v>86</v>
      </c>
      <c r="DL5" s="73" t="s">
        <v>87</v>
      </c>
      <c r="DM5" s="73" t="s">
        <v>88</v>
      </c>
      <c r="DN5" s="73" t="s">
        <v>90</v>
      </c>
      <c r="DO5" s="73" t="s">
        <v>91</v>
      </c>
      <c r="DP5" s="73" t="s">
        <v>92</v>
      </c>
      <c r="DQ5" s="73" t="s">
        <v>93</v>
      </c>
      <c r="DR5" s="73" t="s">
        <v>94</v>
      </c>
      <c r="DS5" s="73" t="s">
        <v>89</v>
      </c>
      <c r="DT5" s="73" t="s">
        <v>84</v>
      </c>
      <c r="DU5" s="73" t="s">
        <v>85</v>
      </c>
      <c r="DV5" s="73" t="s">
        <v>86</v>
      </c>
      <c r="DW5" s="73" t="s">
        <v>87</v>
      </c>
      <c r="DX5" s="73" t="s">
        <v>88</v>
      </c>
      <c r="DY5" s="73" t="s">
        <v>90</v>
      </c>
      <c r="DZ5" s="73" t="s">
        <v>91</v>
      </c>
      <c r="EA5" s="73" t="s">
        <v>92</v>
      </c>
      <c r="EB5" s="73" t="s">
        <v>93</v>
      </c>
      <c r="EC5" s="73" t="s">
        <v>94</v>
      </c>
      <c r="ED5" s="73" t="s">
        <v>89</v>
      </c>
      <c r="EE5" s="73" t="s">
        <v>84</v>
      </c>
      <c r="EF5" s="73" t="s">
        <v>85</v>
      </c>
      <c r="EG5" s="73" t="s">
        <v>86</v>
      </c>
      <c r="EH5" s="73" t="s">
        <v>87</v>
      </c>
      <c r="EI5" s="73" t="s">
        <v>88</v>
      </c>
      <c r="EJ5" s="73" t="s">
        <v>90</v>
      </c>
      <c r="EK5" s="73" t="s">
        <v>91</v>
      </c>
      <c r="EL5" s="73" t="s">
        <v>92</v>
      </c>
      <c r="EM5" s="73" t="s">
        <v>93</v>
      </c>
      <c r="EN5" s="73" t="s">
        <v>94</v>
      </c>
      <c r="EO5" s="73" t="s">
        <v>89</v>
      </c>
    </row>
    <row r="6" spans="1:148" s="61" customFormat="1">
      <c r="A6" s="62" t="s">
        <v>95</v>
      </c>
      <c r="B6" s="67">
        <f t="shared" ref="B6:X6" si="1">B7</f>
        <v>2021</v>
      </c>
      <c r="C6" s="67">
        <f t="shared" si="1"/>
        <v>222071</v>
      </c>
      <c r="D6" s="67">
        <f t="shared" si="1"/>
        <v>46</v>
      </c>
      <c r="E6" s="67">
        <f t="shared" si="1"/>
        <v>17</v>
      </c>
      <c r="F6" s="67">
        <f t="shared" si="1"/>
        <v>1</v>
      </c>
      <c r="G6" s="67">
        <f t="shared" si="1"/>
        <v>0</v>
      </c>
      <c r="H6" s="67" t="str">
        <f t="shared" si="1"/>
        <v>静岡県　富士宮市</v>
      </c>
      <c r="I6" s="67" t="str">
        <f t="shared" si="1"/>
        <v>法適用</v>
      </c>
      <c r="J6" s="67" t="str">
        <f t="shared" si="1"/>
        <v>下水道事業</v>
      </c>
      <c r="K6" s="67" t="str">
        <f t="shared" si="1"/>
        <v>公共下水道</v>
      </c>
      <c r="L6" s="67" t="str">
        <f t="shared" si="1"/>
        <v>Bd1</v>
      </c>
      <c r="M6" s="67" t="str">
        <f t="shared" si="1"/>
        <v>非設置</v>
      </c>
      <c r="N6" s="76" t="str">
        <f t="shared" si="1"/>
        <v>-</v>
      </c>
      <c r="O6" s="76">
        <f t="shared" si="1"/>
        <v>72.05</v>
      </c>
      <c r="P6" s="76">
        <f t="shared" si="1"/>
        <v>54.32</v>
      </c>
      <c r="Q6" s="76">
        <f t="shared" si="1"/>
        <v>72.08</v>
      </c>
      <c r="R6" s="76">
        <f t="shared" si="1"/>
        <v>1947</v>
      </c>
      <c r="S6" s="76">
        <f t="shared" si="1"/>
        <v>130153</v>
      </c>
      <c r="T6" s="76">
        <f t="shared" si="1"/>
        <v>389.08</v>
      </c>
      <c r="U6" s="76">
        <f t="shared" si="1"/>
        <v>334.51</v>
      </c>
      <c r="V6" s="76">
        <f t="shared" si="1"/>
        <v>70425</v>
      </c>
      <c r="W6" s="76">
        <f t="shared" si="1"/>
        <v>15</v>
      </c>
      <c r="X6" s="76">
        <f t="shared" si="1"/>
        <v>4695</v>
      </c>
      <c r="Y6" s="84" t="str">
        <f t="shared" ref="Y6:AH6" si="2">IF(Y7="",NA(),Y7)</f>
        <v>-</v>
      </c>
      <c r="Z6" s="84" t="str">
        <f t="shared" si="2"/>
        <v>-</v>
      </c>
      <c r="AA6" s="84" t="str">
        <f t="shared" si="2"/>
        <v>-</v>
      </c>
      <c r="AB6" s="84">
        <f t="shared" si="2"/>
        <v>117.59</v>
      </c>
      <c r="AC6" s="84">
        <f t="shared" si="2"/>
        <v>113.94</v>
      </c>
      <c r="AD6" s="84" t="str">
        <f t="shared" si="2"/>
        <v>-</v>
      </c>
      <c r="AE6" s="84" t="str">
        <f t="shared" si="2"/>
        <v>-</v>
      </c>
      <c r="AF6" s="84" t="str">
        <f t="shared" si="2"/>
        <v>-</v>
      </c>
      <c r="AG6" s="84">
        <f t="shared" si="2"/>
        <v>107.85</v>
      </c>
      <c r="AH6" s="84">
        <f t="shared" si="2"/>
        <v>108.04</v>
      </c>
      <c r="AI6" s="76" t="str">
        <f>IF(AI7="","",IF(AI7="-","【-】","【"&amp;SUBSTITUTE(TEXT(AI7,"#,##0.00"),"-","△")&amp;"】"))</f>
        <v>【107.02】</v>
      </c>
      <c r="AJ6" s="84" t="str">
        <f t="shared" ref="AJ6:AS6" si="3">IF(AJ7="",NA(),AJ7)</f>
        <v>-</v>
      </c>
      <c r="AK6" s="84" t="str">
        <f t="shared" si="3"/>
        <v>-</v>
      </c>
      <c r="AL6" s="84" t="str">
        <f t="shared" si="3"/>
        <v>-</v>
      </c>
      <c r="AM6" s="76">
        <f t="shared" si="3"/>
        <v>0</v>
      </c>
      <c r="AN6" s="76">
        <f t="shared" si="3"/>
        <v>0</v>
      </c>
      <c r="AO6" s="84" t="str">
        <f t="shared" si="3"/>
        <v>-</v>
      </c>
      <c r="AP6" s="84" t="str">
        <f t="shared" si="3"/>
        <v>-</v>
      </c>
      <c r="AQ6" s="84" t="str">
        <f t="shared" si="3"/>
        <v>-</v>
      </c>
      <c r="AR6" s="84">
        <f t="shared" si="3"/>
        <v>4.72</v>
      </c>
      <c r="AS6" s="84">
        <f t="shared" si="3"/>
        <v>4.49</v>
      </c>
      <c r="AT6" s="76" t="str">
        <f>IF(AT7="","",IF(AT7="-","【-】","【"&amp;SUBSTITUTE(TEXT(AT7,"#,##0.00"),"-","△")&amp;"】"))</f>
        <v>【3.09】</v>
      </c>
      <c r="AU6" s="84" t="str">
        <f t="shared" ref="AU6:BD6" si="4">IF(AU7="",NA(),AU7)</f>
        <v>-</v>
      </c>
      <c r="AV6" s="84" t="str">
        <f t="shared" si="4"/>
        <v>-</v>
      </c>
      <c r="AW6" s="84" t="str">
        <f t="shared" si="4"/>
        <v>-</v>
      </c>
      <c r="AX6" s="84">
        <f t="shared" si="4"/>
        <v>50.88</v>
      </c>
      <c r="AY6" s="84">
        <f t="shared" si="4"/>
        <v>73.91</v>
      </c>
      <c r="AZ6" s="84" t="str">
        <f t="shared" si="4"/>
        <v>-</v>
      </c>
      <c r="BA6" s="84" t="str">
        <f t="shared" si="4"/>
        <v>-</v>
      </c>
      <c r="BB6" s="84" t="str">
        <f t="shared" si="4"/>
        <v>-</v>
      </c>
      <c r="BC6" s="84">
        <f t="shared" si="4"/>
        <v>67.930000000000007</v>
      </c>
      <c r="BD6" s="84">
        <f t="shared" si="4"/>
        <v>68.53</v>
      </c>
      <c r="BE6" s="76" t="str">
        <f>IF(BE7="","",IF(BE7="-","【-】","【"&amp;SUBSTITUTE(TEXT(BE7,"#,##0.00"),"-","△")&amp;"】"))</f>
        <v>【71.39】</v>
      </c>
      <c r="BF6" s="84" t="str">
        <f t="shared" ref="BF6:BO6" si="5">IF(BF7="",NA(),BF7)</f>
        <v>-</v>
      </c>
      <c r="BG6" s="84" t="str">
        <f t="shared" si="5"/>
        <v>-</v>
      </c>
      <c r="BH6" s="84" t="str">
        <f t="shared" si="5"/>
        <v>-</v>
      </c>
      <c r="BI6" s="84">
        <f t="shared" si="5"/>
        <v>929.66</v>
      </c>
      <c r="BJ6" s="84">
        <f t="shared" si="5"/>
        <v>903.44</v>
      </c>
      <c r="BK6" s="84" t="str">
        <f t="shared" si="5"/>
        <v>-</v>
      </c>
      <c r="BL6" s="84" t="str">
        <f t="shared" si="5"/>
        <v>-</v>
      </c>
      <c r="BM6" s="84" t="str">
        <f t="shared" si="5"/>
        <v>-</v>
      </c>
      <c r="BN6" s="84">
        <f t="shared" si="5"/>
        <v>857.88</v>
      </c>
      <c r="BO6" s="84">
        <f t="shared" si="5"/>
        <v>825.1</v>
      </c>
      <c r="BP6" s="76" t="str">
        <f>IF(BP7="","",IF(BP7="-","【-】","【"&amp;SUBSTITUTE(TEXT(BP7,"#,##0.00"),"-","△")&amp;"】"))</f>
        <v>【669.11】</v>
      </c>
      <c r="BQ6" s="84" t="str">
        <f t="shared" ref="BQ6:BZ6" si="6">IF(BQ7="",NA(),BQ7)</f>
        <v>-</v>
      </c>
      <c r="BR6" s="84" t="str">
        <f t="shared" si="6"/>
        <v>-</v>
      </c>
      <c r="BS6" s="84" t="str">
        <f t="shared" si="6"/>
        <v>-</v>
      </c>
      <c r="BT6" s="84">
        <f t="shared" si="6"/>
        <v>70.03</v>
      </c>
      <c r="BU6" s="84">
        <f t="shared" si="6"/>
        <v>70.05</v>
      </c>
      <c r="BV6" s="84" t="str">
        <f t="shared" si="6"/>
        <v>-</v>
      </c>
      <c r="BW6" s="84" t="str">
        <f t="shared" si="6"/>
        <v>-</v>
      </c>
      <c r="BX6" s="84" t="str">
        <f t="shared" si="6"/>
        <v>-</v>
      </c>
      <c r="BY6" s="84">
        <f t="shared" si="6"/>
        <v>94.97</v>
      </c>
      <c r="BZ6" s="84">
        <f t="shared" si="6"/>
        <v>97.07</v>
      </c>
      <c r="CA6" s="76" t="str">
        <f>IF(CA7="","",IF(CA7="-","【-】","【"&amp;SUBSTITUTE(TEXT(CA7,"#,##0.00"),"-","△")&amp;"】"))</f>
        <v>【99.73】</v>
      </c>
      <c r="CB6" s="84" t="str">
        <f t="shared" ref="CB6:CK6" si="7">IF(CB7="",NA(),CB7)</f>
        <v>-</v>
      </c>
      <c r="CC6" s="84" t="str">
        <f t="shared" si="7"/>
        <v>-</v>
      </c>
      <c r="CD6" s="84" t="str">
        <f t="shared" si="7"/>
        <v>-</v>
      </c>
      <c r="CE6" s="84">
        <f t="shared" si="7"/>
        <v>150</v>
      </c>
      <c r="CF6" s="84">
        <f t="shared" si="7"/>
        <v>150</v>
      </c>
      <c r="CG6" s="84" t="str">
        <f t="shared" si="7"/>
        <v>-</v>
      </c>
      <c r="CH6" s="84" t="str">
        <f t="shared" si="7"/>
        <v>-</v>
      </c>
      <c r="CI6" s="84" t="str">
        <f t="shared" si="7"/>
        <v>-</v>
      </c>
      <c r="CJ6" s="84">
        <f t="shared" si="7"/>
        <v>159.49</v>
      </c>
      <c r="CK6" s="84">
        <f t="shared" si="7"/>
        <v>157.81</v>
      </c>
      <c r="CL6" s="76" t="str">
        <f>IF(CL7="","",IF(CL7="-","【-】","【"&amp;SUBSTITUTE(TEXT(CL7,"#,##0.00"),"-","△")&amp;"】"))</f>
        <v>【134.98】</v>
      </c>
      <c r="CM6" s="84" t="str">
        <f t="shared" ref="CM6:CV6" si="8">IF(CM7="",NA(),CM7)</f>
        <v>-</v>
      </c>
      <c r="CN6" s="84" t="str">
        <f t="shared" si="8"/>
        <v>-</v>
      </c>
      <c r="CO6" s="84" t="str">
        <f t="shared" si="8"/>
        <v>-</v>
      </c>
      <c r="CP6" s="84">
        <f t="shared" si="8"/>
        <v>66</v>
      </c>
      <c r="CQ6" s="84">
        <f t="shared" si="8"/>
        <v>66.27</v>
      </c>
      <c r="CR6" s="84" t="str">
        <f t="shared" si="8"/>
        <v>-</v>
      </c>
      <c r="CS6" s="84" t="str">
        <f t="shared" si="8"/>
        <v>-</v>
      </c>
      <c r="CT6" s="84" t="str">
        <f t="shared" si="8"/>
        <v>-</v>
      </c>
      <c r="CU6" s="84">
        <f t="shared" si="8"/>
        <v>65.28</v>
      </c>
      <c r="CV6" s="84">
        <f t="shared" si="8"/>
        <v>64.92</v>
      </c>
      <c r="CW6" s="76" t="str">
        <f>IF(CW7="","",IF(CW7="-","【-】","【"&amp;SUBSTITUTE(TEXT(CW7,"#,##0.00"),"-","△")&amp;"】"))</f>
        <v>【59.99】</v>
      </c>
      <c r="CX6" s="84" t="str">
        <f t="shared" ref="CX6:DG6" si="9">IF(CX7="",NA(),CX7)</f>
        <v>-</v>
      </c>
      <c r="CY6" s="84" t="str">
        <f t="shared" si="9"/>
        <v>-</v>
      </c>
      <c r="CZ6" s="84" t="str">
        <f t="shared" si="9"/>
        <v>-</v>
      </c>
      <c r="DA6" s="84">
        <f t="shared" si="9"/>
        <v>88.46</v>
      </c>
      <c r="DB6" s="84">
        <f t="shared" si="9"/>
        <v>88.56</v>
      </c>
      <c r="DC6" s="84" t="str">
        <f t="shared" si="9"/>
        <v>-</v>
      </c>
      <c r="DD6" s="84" t="str">
        <f t="shared" si="9"/>
        <v>-</v>
      </c>
      <c r="DE6" s="84" t="str">
        <f t="shared" si="9"/>
        <v>-</v>
      </c>
      <c r="DF6" s="84">
        <f t="shared" si="9"/>
        <v>92.72</v>
      </c>
      <c r="DG6" s="84">
        <f t="shared" si="9"/>
        <v>92.88</v>
      </c>
      <c r="DH6" s="76" t="str">
        <f>IF(DH7="","",IF(DH7="-","【-】","【"&amp;SUBSTITUTE(TEXT(DH7,"#,##0.00"),"-","△")&amp;"】"))</f>
        <v>【95.72】</v>
      </c>
      <c r="DI6" s="84" t="str">
        <f t="shared" ref="DI6:DR6" si="10">IF(DI7="",NA(),DI7)</f>
        <v>-</v>
      </c>
      <c r="DJ6" s="84" t="str">
        <f t="shared" si="10"/>
        <v>-</v>
      </c>
      <c r="DK6" s="84" t="str">
        <f t="shared" si="10"/>
        <v>-</v>
      </c>
      <c r="DL6" s="84">
        <f t="shared" si="10"/>
        <v>4.04</v>
      </c>
      <c r="DM6" s="84">
        <f t="shared" si="10"/>
        <v>7.78</v>
      </c>
      <c r="DN6" s="84" t="str">
        <f t="shared" si="10"/>
        <v>-</v>
      </c>
      <c r="DO6" s="84" t="str">
        <f t="shared" si="10"/>
        <v>-</v>
      </c>
      <c r="DP6" s="84" t="str">
        <f t="shared" si="10"/>
        <v>-</v>
      </c>
      <c r="DQ6" s="84">
        <f t="shared" si="10"/>
        <v>23.79</v>
      </c>
      <c r="DR6" s="84">
        <f t="shared" si="10"/>
        <v>25.66</v>
      </c>
      <c r="DS6" s="76" t="str">
        <f>IF(DS7="","",IF(DS7="-","【-】","【"&amp;SUBSTITUTE(TEXT(DS7,"#,##0.00"),"-","△")&amp;"】"))</f>
        <v>【38.17】</v>
      </c>
      <c r="DT6" s="84" t="str">
        <f t="shared" ref="DT6:EC6" si="11">IF(DT7="",NA(),DT7)</f>
        <v>-</v>
      </c>
      <c r="DU6" s="84" t="str">
        <f t="shared" si="11"/>
        <v>-</v>
      </c>
      <c r="DV6" s="84" t="str">
        <f t="shared" si="11"/>
        <v>-</v>
      </c>
      <c r="DW6" s="76">
        <f t="shared" si="11"/>
        <v>0</v>
      </c>
      <c r="DX6" s="76">
        <f t="shared" si="11"/>
        <v>0</v>
      </c>
      <c r="DY6" s="84" t="str">
        <f t="shared" si="11"/>
        <v>-</v>
      </c>
      <c r="DZ6" s="84" t="str">
        <f t="shared" si="11"/>
        <v>-</v>
      </c>
      <c r="EA6" s="84" t="str">
        <f t="shared" si="11"/>
        <v>-</v>
      </c>
      <c r="EB6" s="84">
        <f t="shared" si="11"/>
        <v>1.22</v>
      </c>
      <c r="EC6" s="84">
        <f t="shared" si="11"/>
        <v>1.61</v>
      </c>
      <c r="ED6" s="76" t="str">
        <f>IF(ED7="","",IF(ED7="-","【-】","【"&amp;SUBSTITUTE(TEXT(ED7,"#,##0.00"),"-","△")&amp;"】"))</f>
        <v>【6.54】</v>
      </c>
      <c r="EE6" s="84" t="str">
        <f t="shared" ref="EE6:EN6" si="12">IF(EE7="",NA(),EE7)</f>
        <v>-</v>
      </c>
      <c r="EF6" s="84" t="str">
        <f t="shared" si="12"/>
        <v>-</v>
      </c>
      <c r="EG6" s="84" t="str">
        <f t="shared" si="12"/>
        <v>-</v>
      </c>
      <c r="EH6" s="84">
        <f t="shared" si="12"/>
        <v>3.e-002</v>
      </c>
      <c r="EI6" s="84">
        <f t="shared" si="12"/>
        <v>4.e-002</v>
      </c>
      <c r="EJ6" s="84" t="str">
        <f t="shared" si="12"/>
        <v>-</v>
      </c>
      <c r="EK6" s="84" t="str">
        <f t="shared" si="12"/>
        <v>-</v>
      </c>
      <c r="EL6" s="84" t="str">
        <f t="shared" si="12"/>
        <v>-</v>
      </c>
      <c r="EM6" s="84">
        <f t="shared" si="12"/>
        <v>9.e-002</v>
      </c>
      <c r="EN6" s="84">
        <f t="shared" si="12"/>
        <v>0.17</v>
      </c>
      <c r="EO6" s="76" t="str">
        <f>IF(EO7="","",IF(EO7="-","【-】","【"&amp;SUBSTITUTE(TEXT(EO7,"#,##0.00"),"-","△")&amp;"】"))</f>
        <v>【0.24】</v>
      </c>
    </row>
    <row r="7" spans="1:148" s="61" customFormat="1">
      <c r="A7" s="62"/>
      <c r="B7" s="68">
        <v>2021</v>
      </c>
      <c r="C7" s="68">
        <v>222071</v>
      </c>
      <c r="D7" s="68">
        <v>46</v>
      </c>
      <c r="E7" s="68">
        <v>17</v>
      </c>
      <c r="F7" s="68">
        <v>1</v>
      </c>
      <c r="G7" s="68">
        <v>0</v>
      </c>
      <c r="H7" s="68" t="s">
        <v>8</v>
      </c>
      <c r="I7" s="68" t="s">
        <v>96</v>
      </c>
      <c r="J7" s="68" t="s">
        <v>97</v>
      </c>
      <c r="K7" s="68" t="s">
        <v>98</v>
      </c>
      <c r="L7" s="68" t="s">
        <v>99</v>
      </c>
      <c r="M7" s="68" t="s">
        <v>100</v>
      </c>
      <c r="N7" s="77" t="s">
        <v>101</v>
      </c>
      <c r="O7" s="77">
        <v>72.05</v>
      </c>
      <c r="P7" s="77">
        <v>54.32</v>
      </c>
      <c r="Q7" s="77">
        <v>72.08</v>
      </c>
      <c r="R7" s="77">
        <v>1947</v>
      </c>
      <c r="S7" s="77">
        <v>130153</v>
      </c>
      <c r="T7" s="77">
        <v>389.08</v>
      </c>
      <c r="U7" s="77">
        <v>334.51</v>
      </c>
      <c r="V7" s="77">
        <v>70425</v>
      </c>
      <c r="W7" s="77">
        <v>15</v>
      </c>
      <c r="X7" s="77">
        <v>4695</v>
      </c>
      <c r="Y7" s="77" t="s">
        <v>101</v>
      </c>
      <c r="Z7" s="77" t="s">
        <v>101</v>
      </c>
      <c r="AA7" s="77" t="s">
        <v>101</v>
      </c>
      <c r="AB7" s="77">
        <v>117.59</v>
      </c>
      <c r="AC7" s="77">
        <v>113.94</v>
      </c>
      <c r="AD7" s="77" t="s">
        <v>101</v>
      </c>
      <c r="AE7" s="77" t="s">
        <v>101</v>
      </c>
      <c r="AF7" s="77" t="s">
        <v>101</v>
      </c>
      <c r="AG7" s="77">
        <v>107.85</v>
      </c>
      <c r="AH7" s="77">
        <v>108.04</v>
      </c>
      <c r="AI7" s="77">
        <v>107.02</v>
      </c>
      <c r="AJ7" s="77" t="s">
        <v>101</v>
      </c>
      <c r="AK7" s="77" t="s">
        <v>101</v>
      </c>
      <c r="AL7" s="77" t="s">
        <v>101</v>
      </c>
      <c r="AM7" s="77">
        <v>0</v>
      </c>
      <c r="AN7" s="77">
        <v>0</v>
      </c>
      <c r="AO7" s="77" t="s">
        <v>101</v>
      </c>
      <c r="AP7" s="77" t="s">
        <v>101</v>
      </c>
      <c r="AQ7" s="77" t="s">
        <v>101</v>
      </c>
      <c r="AR7" s="77">
        <v>4.72</v>
      </c>
      <c r="AS7" s="77">
        <v>4.49</v>
      </c>
      <c r="AT7" s="77">
        <v>3.09</v>
      </c>
      <c r="AU7" s="77" t="s">
        <v>101</v>
      </c>
      <c r="AV7" s="77" t="s">
        <v>101</v>
      </c>
      <c r="AW7" s="77" t="s">
        <v>101</v>
      </c>
      <c r="AX7" s="77">
        <v>50.88</v>
      </c>
      <c r="AY7" s="77">
        <v>73.91</v>
      </c>
      <c r="AZ7" s="77" t="s">
        <v>101</v>
      </c>
      <c r="BA7" s="77" t="s">
        <v>101</v>
      </c>
      <c r="BB7" s="77" t="s">
        <v>101</v>
      </c>
      <c r="BC7" s="77">
        <v>67.930000000000007</v>
      </c>
      <c r="BD7" s="77">
        <v>68.53</v>
      </c>
      <c r="BE7" s="77">
        <v>71.39</v>
      </c>
      <c r="BF7" s="77" t="s">
        <v>101</v>
      </c>
      <c r="BG7" s="77" t="s">
        <v>101</v>
      </c>
      <c r="BH7" s="77" t="s">
        <v>101</v>
      </c>
      <c r="BI7" s="77">
        <v>929.66</v>
      </c>
      <c r="BJ7" s="77">
        <v>903.44</v>
      </c>
      <c r="BK7" s="77" t="s">
        <v>101</v>
      </c>
      <c r="BL7" s="77" t="s">
        <v>101</v>
      </c>
      <c r="BM7" s="77" t="s">
        <v>101</v>
      </c>
      <c r="BN7" s="77">
        <v>857.88</v>
      </c>
      <c r="BO7" s="77">
        <v>825.1</v>
      </c>
      <c r="BP7" s="77">
        <v>669.11</v>
      </c>
      <c r="BQ7" s="77" t="s">
        <v>101</v>
      </c>
      <c r="BR7" s="77" t="s">
        <v>101</v>
      </c>
      <c r="BS7" s="77" t="s">
        <v>101</v>
      </c>
      <c r="BT7" s="77">
        <v>70.03</v>
      </c>
      <c r="BU7" s="77">
        <v>70.05</v>
      </c>
      <c r="BV7" s="77" t="s">
        <v>101</v>
      </c>
      <c r="BW7" s="77" t="s">
        <v>101</v>
      </c>
      <c r="BX7" s="77" t="s">
        <v>101</v>
      </c>
      <c r="BY7" s="77">
        <v>94.97</v>
      </c>
      <c r="BZ7" s="77">
        <v>97.07</v>
      </c>
      <c r="CA7" s="77">
        <v>99.73</v>
      </c>
      <c r="CB7" s="77" t="s">
        <v>101</v>
      </c>
      <c r="CC7" s="77" t="s">
        <v>101</v>
      </c>
      <c r="CD7" s="77" t="s">
        <v>101</v>
      </c>
      <c r="CE7" s="77">
        <v>150</v>
      </c>
      <c r="CF7" s="77">
        <v>150</v>
      </c>
      <c r="CG7" s="77" t="s">
        <v>101</v>
      </c>
      <c r="CH7" s="77" t="s">
        <v>101</v>
      </c>
      <c r="CI7" s="77" t="s">
        <v>101</v>
      </c>
      <c r="CJ7" s="77">
        <v>159.49</v>
      </c>
      <c r="CK7" s="77">
        <v>157.81</v>
      </c>
      <c r="CL7" s="77">
        <v>134.97999999999999</v>
      </c>
      <c r="CM7" s="77" t="s">
        <v>101</v>
      </c>
      <c r="CN7" s="77" t="s">
        <v>101</v>
      </c>
      <c r="CO7" s="77" t="s">
        <v>101</v>
      </c>
      <c r="CP7" s="77">
        <v>66</v>
      </c>
      <c r="CQ7" s="77">
        <v>66.27</v>
      </c>
      <c r="CR7" s="77" t="s">
        <v>101</v>
      </c>
      <c r="CS7" s="77" t="s">
        <v>101</v>
      </c>
      <c r="CT7" s="77" t="s">
        <v>101</v>
      </c>
      <c r="CU7" s="77">
        <v>65.28</v>
      </c>
      <c r="CV7" s="77">
        <v>64.92</v>
      </c>
      <c r="CW7" s="77">
        <v>59.99</v>
      </c>
      <c r="CX7" s="77" t="s">
        <v>101</v>
      </c>
      <c r="CY7" s="77" t="s">
        <v>101</v>
      </c>
      <c r="CZ7" s="77" t="s">
        <v>101</v>
      </c>
      <c r="DA7" s="77">
        <v>88.46</v>
      </c>
      <c r="DB7" s="77">
        <v>88.56</v>
      </c>
      <c r="DC7" s="77" t="s">
        <v>101</v>
      </c>
      <c r="DD7" s="77" t="s">
        <v>101</v>
      </c>
      <c r="DE7" s="77" t="s">
        <v>101</v>
      </c>
      <c r="DF7" s="77">
        <v>92.72</v>
      </c>
      <c r="DG7" s="77">
        <v>92.88</v>
      </c>
      <c r="DH7" s="77">
        <v>95.72</v>
      </c>
      <c r="DI7" s="77" t="s">
        <v>101</v>
      </c>
      <c r="DJ7" s="77" t="s">
        <v>101</v>
      </c>
      <c r="DK7" s="77" t="s">
        <v>101</v>
      </c>
      <c r="DL7" s="77">
        <v>4.04</v>
      </c>
      <c r="DM7" s="77">
        <v>7.78</v>
      </c>
      <c r="DN7" s="77" t="s">
        <v>101</v>
      </c>
      <c r="DO7" s="77" t="s">
        <v>101</v>
      </c>
      <c r="DP7" s="77" t="s">
        <v>101</v>
      </c>
      <c r="DQ7" s="77">
        <v>23.79</v>
      </c>
      <c r="DR7" s="77">
        <v>25.66</v>
      </c>
      <c r="DS7" s="77">
        <v>38.17</v>
      </c>
      <c r="DT7" s="77" t="s">
        <v>101</v>
      </c>
      <c r="DU7" s="77" t="s">
        <v>101</v>
      </c>
      <c r="DV7" s="77" t="s">
        <v>101</v>
      </c>
      <c r="DW7" s="77">
        <v>0</v>
      </c>
      <c r="DX7" s="77">
        <v>0</v>
      </c>
      <c r="DY7" s="77" t="s">
        <v>101</v>
      </c>
      <c r="DZ7" s="77" t="s">
        <v>101</v>
      </c>
      <c r="EA7" s="77" t="s">
        <v>101</v>
      </c>
      <c r="EB7" s="77">
        <v>1.22</v>
      </c>
      <c r="EC7" s="77">
        <v>1.61</v>
      </c>
      <c r="ED7" s="77">
        <v>6.54</v>
      </c>
      <c r="EE7" s="77" t="s">
        <v>101</v>
      </c>
      <c r="EF7" s="77" t="s">
        <v>101</v>
      </c>
      <c r="EG7" s="77" t="s">
        <v>101</v>
      </c>
      <c r="EH7" s="77">
        <v>3.e-002</v>
      </c>
      <c r="EI7" s="77">
        <v>4.e-002</v>
      </c>
      <c r="EJ7" s="77" t="s">
        <v>101</v>
      </c>
      <c r="EK7" s="77" t="s">
        <v>101</v>
      </c>
      <c r="EL7" s="77" t="s">
        <v>101</v>
      </c>
      <c r="EM7" s="77">
        <v>9.e-002</v>
      </c>
      <c r="EN7" s="77">
        <v>0.17</v>
      </c>
      <c r="EO7" s="77">
        <v>0.24</v>
      </c>
    </row>
    <row r="8" spans="1:14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row>
    <row r="9" spans="1:148">
      <c r="A9" s="63"/>
      <c r="B9" s="63" t="s">
        <v>102</v>
      </c>
      <c r="C9" s="63" t="s">
        <v>103</v>
      </c>
      <c r="D9" s="63" t="s">
        <v>104</v>
      </c>
      <c r="E9" s="63" t="s">
        <v>105</v>
      </c>
      <c r="F9" s="63" t="s">
        <v>106</v>
      </c>
      <c r="R9" s="78"/>
      <c r="Y9" s="78"/>
      <c r="Z9" s="78"/>
      <c r="AA9" s="78"/>
      <c r="AB9" s="78"/>
      <c r="AC9" s="78"/>
      <c r="AD9" s="78"/>
      <c r="AE9" s="78"/>
      <c r="AF9" s="78"/>
      <c r="AG9" s="78"/>
      <c r="AI9" s="78"/>
      <c r="AJ9" s="78"/>
      <c r="AK9" s="78"/>
      <c r="AL9" s="78"/>
      <c r="AM9" s="78"/>
      <c r="AN9" s="78"/>
      <c r="AO9" s="78"/>
      <c r="AP9" s="78"/>
      <c r="AQ9" s="78"/>
      <c r="AR9" s="78"/>
      <c r="AT9" s="78"/>
      <c r="AU9" s="78"/>
      <c r="AV9" s="78"/>
      <c r="AW9" s="78"/>
      <c r="AX9" s="78"/>
      <c r="AY9" s="78"/>
      <c r="AZ9" s="78"/>
      <c r="BA9" s="78"/>
      <c r="BB9" s="78"/>
      <c r="BC9" s="78"/>
      <c r="BE9" s="78"/>
      <c r="BF9" s="78"/>
      <c r="BG9" s="78"/>
      <c r="BH9" s="78"/>
      <c r="BI9" s="78"/>
      <c r="BJ9" s="78"/>
      <c r="BK9" s="78"/>
      <c r="BL9" s="78"/>
      <c r="BM9" s="78"/>
      <c r="BN9" s="78"/>
      <c r="BP9" s="78"/>
      <c r="BQ9" s="78"/>
      <c r="BR9" s="78"/>
      <c r="BS9" s="78"/>
      <c r="BT9" s="78"/>
      <c r="BU9" s="78"/>
      <c r="BV9" s="78"/>
      <c r="BW9" s="78"/>
      <c r="BX9" s="78"/>
      <c r="BY9" s="78"/>
      <c r="CA9" s="78"/>
      <c r="CB9" s="78"/>
      <c r="CC9" s="78"/>
      <c r="CD9" s="78"/>
      <c r="CE9" s="78"/>
      <c r="CF9" s="78"/>
      <c r="CG9" s="78"/>
      <c r="CH9" s="78"/>
      <c r="CI9" s="78"/>
      <c r="CJ9" s="78"/>
      <c r="CL9" s="78"/>
      <c r="CM9" s="78"/>
      <c r="CN9" s="78"/>
      <c r="CO9" s="78"/>
      <c r="CP9" s="78"/>
      <c r="CQ9" s="78"/>
      <c r="CR9" s="78"/>
      <c r="CS9" s="78"/>
      <c r="CT9" s="78"/>
      <c r="CU9" s="78"/>
      <c r="CW9" s="78"/>
      <c r="CX9" s="78"/>
      <c r="CY9" s="78"/>
      <c r="CZ9" s="78"/>
      <c r="DA9" s="78"/>
      <c r="DB9" s="78"/>
      <c r="DC9" s="78"/>
      <c r="DD9" s="78"/>
      <c r="DE9" s="78"/>
      <c r="DF9" s="78"/>
      <c r="DH9" s="78"/>
      <c r="DI9" s="78"/>
      <c r="DJ9" s="78"/>
      <c r="DK9" s="78"/>
      <c r="DL9" s="78"/>
      <c r="DM9" s="78"/>
      <c r="DN9" s="78"/>
      <c r="DO9" s="78"/>
      <c r="DP9" s="78"/>
      <c r="DQ9" s="78"/>
      <c r="DS9" s="78"/>
      <c r="DT9" s="78"/>
      <c r="DU9" s="78"/>
      <c r="DV9" s="78"/>
      <c r="DW9" s="78"/>
      <c r="DX9" s="78"/>
      <c r="DY9" s="78"/>
      <c r="DZ9" s="78"/>
      <c r="EA9" s="78"/>
      <c r="EB9" s="78"/>
      <c r="ED9" s="78"/>
      <c r="EE9" s="78"/>
      <c r="EF9" s="78"/>
      <c r="EG9" s="78"/>
      <c r="EH9" s="78"/>
      <c r="EI9" s="78"/>
      <c r="EJ9" s="78"/>
      <c r="EK9" s="78"/>
      <c r="EL9" s="78"/>
      <c r="EM9" s="78"/>
    </row>
    <row r="10" spans="1:148">
      <c r="A10" s="63" t="s">
        <v>33</v>
      </c>
      <c r="B10" s="69">
        <f>DATEVALUE($B7+12-B11&amp;"/1/"&amp;B12)</f>
        <v>47119</v>
      </c>
      <c r="C10" s="69">
        <f>DATEVALUE($B7+12-C11&amp;"/1/"&amp;C12)</f>
        <v>47484</v>
      </c>
      <c r="D10" s="70">
        <f>DATEVALUE($B7+12-D11&amp;"/1/"&amp;D12)</f>
        <v>47849</v>
      </c>
      <c r="E10" s="70">
        <f>DATEVALUE($B7+12-E11&amp;"/1/"&amp;E12)</f>
        <v>48215</v>
      </c>
      <c r="F10" s="70">
        <f>DATEVALUE($B7+12-F11&amp;"/1/"&amp;F12)</f>
        <v>48582</v>
      </c>
    </row>
    <row r="11" spans="1:148">
      <c r="B11">
        <v>4</v>
      </c>
      <c r="C11">
        <v>3</v>
      </c>
      <c r="D11">
        <v>2</v>
      </c>
      <c r="E11">
        <v>1</v>
      </c>
      <c r="F11">
        <v>0</v>
      </c>
      <c r="G11" t="s">
        <v>107</v>
      </c>
    </row>
    <row r="12" spans="1:148">
      <c r="B12">
        <v>1</v>
      </c>
      <c r="C12">
        <v>1</v>
      </c>
      <c r="D12">
        <v>1</v>
      </c>
      <c r="E12">
        <v>2</v>
      </c>
      <c r="F12">
        <v>3</v>
      </c>
      <c r="G12" t="s">
        <v>108</v>
      </c>
    </row>
    <row r="13" spans="1:148">
      <c r="B13" t="s">
        <v>109</v>
      </c>
      <c r="C13" t="s">
        <v>109</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2023-01-18T06:20:10Z</cp:lastPrinted>
  <dcterms:created xsi:type="dcterms:W3CDTF">2023-01-12T23:31:09Z</dcterms:created>
  <dcterms:modified xsi:type="dcterms:W3CDTF">2023-02-15T06:29:58Z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2023-02-15T06:29:58Z</vt:filetime>
  </property>
</Properties>
</file>