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E:\"/>
    </mc:Choice>
  </mc:AlternateContent>
  <xr:revisionPtr revIDLastSave="0" documentId="8_{86D51D75-FA11-4265-9B49-3821862EAE51}" xr6:coauthVersionLast="47" xr6:coauthVersionMax="47" xr10:uidLastSave="{00000000-0000-0000-0000-000000000000}"/>
  <workbookProtection workbookAlgorithmName="SHA-512" workbookHashValue="j9DQNssp7LQHnZVvEnok+tDWfJxC+fvI4N3pfjWZy5Ts7/fUQ6axMbLCQOAWzfPsNtVINJf/4KNNzl76k5Ovdw==" workbookSaltValue="FchE/FKJ+mdZvYpC+WP9jA==" workbookSpinCount="100000" lockStructure="1"/>
  <bookViews>
    <workbookView xWindow="2685" yWindow="2685" windowWidth="15375" windowHeight="787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<sst xmlns="http://schemas.openxmlformats.org/spreadsheetml/2006/main" count="275" uniqueCount="115">
  <si>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</si>
  <si>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</si>
  <si>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</si>
  <si>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</si>
  <si>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</si>
  <si>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</si>
  <si>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</si>
  <si>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</si>
  <si>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</si>
  <si>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</si>
  <si>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</si>
  <si>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</si>
  <si>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</si>
  <si>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</si>
  <si>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</si>
  <si>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</si>
  <si>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</si>
  <si>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</si>
  <si>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</si>
  <si>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</si>
  <si>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</si>
  <si>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</si>
  <si>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</si>
  <si>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</si>
  <si>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</si>
  <si>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</si>
  <si>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</si>
  <si>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</si>
  <si>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</si>
  <si>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</si>
  <si>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</si>
  <si>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</si>
  <si>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</si>
  <si>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</si>
  <si>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</si>
  <si>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</si>
  <si>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</si>
  <si>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</si>
  <si>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</si>
  <si>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</si>
  <si>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</si>
  <si>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</si>
  <si>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</si>
  <si>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</si>
  <si>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</si>
  <si>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</si>
  <si>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</si>
  <si>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</si>
  <si>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</si>
  <si>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</si>
  <si>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</si>
  <si>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流域下水道</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</si>
  <si>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</si>
  <si>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</si>
  <si>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</si>
  <si>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</si>
  <si>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</si>
  <si>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</si>
  <si>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</si>
  <si>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</si>
  <si>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</si>
  <si>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</si>
  <si>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</si>
  <si>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</si>
  <si>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</si>
  <si>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</si>
  <si>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</si>
  <si>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</si>
  <si>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</si>
  <si>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</si>
  <si>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</si>
  <si>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</si>
  <si>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</si>
  <si>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</si>
  <si>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①施設全体の管理を最適化するため平成30年度に策定したストックマネジメント計画に基づく点検調査・診断から、施設の健全度を把握し計画的な修繕・更新工事を実施することで、施設の長寿命化や設備故障による重大事故を防止している。
②③点検調査やストックマネジメント計画から現在更新が必要な箇所はなく、改善実績も無い。
狩野川東部処理区では、供用開始から30年以上経過する管渠が今後増加するため、引き続き適切な維持管理に努めていく。</t>
  </si>
  <si>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</si>
  <si>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</si>
  <si>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</si>
  <si>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</si>
  <si>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</si>
  <si>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</si>
  <si>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</si>
  <si>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</si>
  <si>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</si>
  <si>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</si>
  <si>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</si>
  <si>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</si>
  <si>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</si>
  <si>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</si>
  <si>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</si>
  <si>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</si>
  <si>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</si>
  <si>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</si>
  <si>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</si>
  <si>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</si>
  <si>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</si>
  <si>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</si>
  <si>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t>
  </si>
  <si>
    <t>静岡県</t>
  </si>
  <si>
    <t>法適用</t>
  </si>
  <si>
    <t>下水道事業</t>
  </si>
  <si>
    <t>E1</t>
  </si>
  <si>
    <t>非設置</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</si>
  <si>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</si>
  <si>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</si>
  <si>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</si>
  <si>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</si>
  <si>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</si>
  <si>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</si>
  <si>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</si>
  <si>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</si>
  <si>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</si>
  <si>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</si>
  <si>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経営状況を明確化・透明化することで長期的に安定した経営を持続していくことを目的に、令和元年度から公営企業会計に移行している。
汚水処理の費用は市町からの負担金を財源としており、必要な費用については市町と協議のうえ負担金の設定を行っているため、当面は安定的な事業運営が可能と見込んでいるが、移行に伴い把握可能となった経営指標に基づく分析を通じて問題点を明らかにし、経営改善に取り組むことで、市町負担の軽減を図っていく。
また、狩野川流域は供用から30年以上経過し、老朽化する施設・設備も今後増加することから、ストックマネジメント計画に基づく計画的な改築更新及び更新投資の平準化を図っていく。</t>
  </si>
  <si>
    <t>①収支比率は10年間の財政期間を設け、収支の均衡を図ることとしており、負担金単価の見直しや維持管理コストの縮減に努めることで改善を図っている。
②累積欠損金は発生していない。
③資金繰り改善の取組みを行っていることにより改善傾向にある。
④過去の建設に要した企業債残高は今後減少の見込みであるが、今後もストックマネジメント計画や適切な水量予測に基づく計画的な投資を行っていく。
⑥汚水処理原価が高いため包括民間委託の見直しなどにより汚水処理の効率化を図り、維持管理コストの更なる縮減に努めていく。
⑦処理場の施設は段階的に整備されることから、関連市町の面整備の進捗を図ることで向上していく。
⑧関連市町における接続率向上に向けたＰＲ活動等により、水洗化率向上及び使用料収入増を図っている。</t>
    <rPh sb="112" eb="114">
      <t>カイゼン</t>
    </rPh>
    <rPh sb="114" eb="116">
      <t>ケイコウ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</si>
</sst>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CC5-4F0F-8A3E-5214B66F99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1.87</c:v>
                </c:pt>
                <c:pt idx="4">
                  <c:v>0.1</c:v>
                </c:pt>
              </c:numCache>
            </c:numRef>
          </c:val>
          <c:smooth val="0"/>
          <c:extLst>
            <c:ext xmlns:c16="http://schemas.microsoft.com/office/drawing/2014/chart" uri="{C3380CC4-5D6E-409C-BE32-E72D297353CC}">
              <c16:uniqueId val="{00000001-5CC5-4F0F-8A3E-5214B66F99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64.81</c:v>
                </c:pt>
                <c:pt idx="3">
                  <c:v>65.180000000000007</c:v>
                </c:pt>
                <c:pt idx="4">
                  <c:v>63.75</c:v>
                </c:pt>
              </c:numCache>
            </c:numRef>
          </c:val>
          <c:extLst>
            <c:ext xmlns:c16="http://schemas.microsoft.com/office/drawing/2014/chart" uri="{C3380CC4-5D6E-409C-BE32-E72D297353CC}">
              <c16:uniqueId val="{00000000-65B9-4C0A-A867-0ADDA01A0B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67.209999999999994</c:v>
                </c:pt>
                <c:pt idx="3">
                  <c:v>68.2</c:v>
                </c:pt>
                <c:pt idx="4">
                  <c:v>68.05</c:v>
                </c:pt>
              </c:numCache>
            </c:numRef>
          </c:val>
          <c:smooth val="0"/>
          <c:extLst>
            <c:ext xmlns:c16="http://schemas.microsoft.com/office/drawing/2014/chart" uri="{C3380CC4-5D6E-409C-BE32-E72D297353CC}">
              <c16:uniqueId val="{00000001-65B9-4C0A-A867-0ADDA01A0B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90.44</c:v>
                </c:pt>
                <c:pt idx="3">
                  <c:v>91.02</c:v>
                </c:pt>
                <c:pt idx="4">
                  <c:v>90.89</c:v>
                </c:pt>
              </c:numCache>
            </c:numRef>
          </c:val>
          <c:extLst>
            <c:ext xmlns:c16="http://schemas.microsoft.com/office/drawing/2014/chart" uri="{C3380CC4-5D6E-409C-BE32-E72D297353CC}">
              <c16:uniqueId val="{00000000-8780-4DB9-9454-64A0D2D420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93.21</c:v>
                </c:pt>
                <c:pt idx="3">
                  <c:v>94.01</c:v>
                </c:pt>
                <c:pt idx="4">
                  <c:v>94.14</c:v>
                </c:pt>
              </c:numCache>
            </c:numRef>
          </c:val>
          <c:smooth val="0"/>
          <c:extLst>
            <c:ext xmlns:c16="http://schemas.microsoft.com/office/drawing/2014/chart" uri="{C3380CC4-5D6E-409C-BE32-E72D297353CC}">
              <c16:uniqueId val="{00000001-8780-4DB9-9454-64A0D2D420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113.73</c:v>
                </c:pt>
                <c:pt idx="3">
                  <c:v>119.24</c:v>
                </c:pt>
                <c:pt idx="4">
                  <c:v>115.84</c:v>
                </c:pt>
              </c:numCache>
            </c:numRef>
          </c:val>
          <c:extLst>
            <c:ext xmlns:c16="http://schemas.microsoft.com/office/drawing/2014/chart" uri="{C3380CC4-5D6E-409C-BE32-E72D297353CC}">
              <c16:uniqueId val="{00000000-E4F1-47C4-AA88-488B4E2226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100.49</c:v>
                </c:pt>
                <c:pt idx="3">
                  <c:v>101.63</c:v>
                </c:pt>
                <c:pt idx="4">
                  <c:v>100.14</c:v>
                </c:pt>
              </c:numCache>
            </c:numRef>
          </c:val>
          <c:smooth val="0"/>
          <c:extLst>
            <c:ext xmlns:c16="http://schemas.microsoft.com/office/drawing/2014/chart" uri="{C3380CC4-5D6E-409C-BE32-E72D297353CC}">
              <c16:uniqueId val="{00000001-E4F1-47C4-AA88-488B4E2226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4.96</c:v>
                </c:pt>
                <c:pt idx="3">
                  <c:v>9.18</c:v>
                </c:pt>
                <c:pt idx="4">
                  <c:v>13.21</c:v>
                </c:pt>
              </c:numCache>
            </c:numRef>
          </c:val>
          <c:extLst>
            <c:ext xmlns:c16="http://schemas.microsoft.com/office/drawing/2014/chart" uri="{C3380CC4-5D6E-409C-BE32-E72D297353CC}">
              <c16:uniqueId val="{00000000-DBEF-45D1-A50D-6D1D224471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39.35</c:v>
                </c:pt>
                <c:pt idx="3">
                  <c:v>31.96</c:v>
                </c:pt>
                <c:pt idx="4">
                  <c:v>34.17</c:v>
                </c:pt>
              </c:numCache>
            </c:numRef>
          </c:val>
          <c:smooth val="0"/>
          <c:extLst>
            <c:ext xmlns:c16="http://schemas.microsoft.com/office/drawing/2014/chart" uri="{C3380CC4-5D6E-409C-BE32-E72D297353CC}">
              <c16:uniqueId val="{00000001-DBEF-45D1-A50D-6D1D224471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24-495E-A4C8-EC128E4D91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1.17</c:v>
                </c:pt>
                <c:pt idx="3">
                  <c:v>0.93</c:v>
                </c:pt>
                <c:pt idx="4">
                  <c:v>1.04</c:v>
                </c:pt>
              </c:numCache>
            </c:numRef>
          </c:val>
          <c:smooth val="0"/>
          <c:extLst>
            <c:ext xmlns:c16="http://schemas.microsoft.com/office/drawing/2014/chart" uri="{C3380CC4-5D6E-409C-BE32-E72D297353CC}">
              <c16:uniqueId val="{00000001-4524-495E-A4C8-EC128E4D91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5F-4412-99C1-86DDA8157A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7.27</c:v>
                </c:pt>
                <c:pt idx="3">
                  <c:v>9.1</c:v>
                </c:pt>
                <c:pt idx="4">
                  <c:v>10.71</c:v>
                </c:pt>
              </c:numCache>
            </c:numRef>
          </c:val>
          <c:smooth val="0"/>
          <c:extLst>
            <c:ext xmlns:c16="http://schemas.microsoft.com/office/drawing/2014/chart" uri="{C3380CC4-5D6E-409C-BE32-E72D297353CC}">
              <c16:uniqueId val="{00000001-B35F-4412-99C1-86DDA8157A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51.72</c:v>
                </c:pt>
                <c:pt idx="3">
                  <c:v>98.4</c:v>
                </c:pt>
                <c:pt idx="4">
                  <c:v>112.25</c:v>
                </c:pt>
              </c:numCache>
            </c:numRef>
          </c:val>
          <c:extLst>
            <c:ext xmlns:c16="http://schemas.microsoft.com/office/drawing/2014/chart" uri="{C3380CC4-5D6E-409C-BE32-E72D297353CC}">
              <c16:uniqueId val="{00000000-2C97-4B4A-9C0F-C7BF7F143C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97.37</c:v>
                </c:pt>
                <c:pt idx="3">
                  <c:v>101.14</c:v>
                </c:pt>
                <c:pt idx="4">
                  <c:v>104.74</c:v>
                </c:pt>
              </c:numCache>
            </c:numRef>
          </c:val>
          <c:smooth val="0"/>
          <c:extLst>
            <c:ext xmlns:c16="http://schemas.microsoft.com/office/drawing/2014/chart" uri="{C3380CC4-5D6E-409C-BE32-E72D297353CC}">
              <c16:uniqueId val="{00000001-2C97-4B4A-9C0F-C7BF7F143C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112.92</c:v>
                </c:pt>
                <c:pt idx="3">
                  <c:v>87.72</c:v>
                </c:pt>
                <c:pt idx="4">
                  <c:v>79.44</c:v>
                </c:pt>
              </c:numCache>
            </c:numRef>
          </c:val>
          <c:extLst>
            <c:ext xmlns:c16="http://schemas.microsoft.com/office/drawing/2014/chart" uri="{C3380CC4-5D6E-409C-BE32-E72D297353CC}">
              <c16:uniqueId val="{00000000-93E2-4EA8-83C4-0D96A29943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287.39</c:v>
                </c:pt>
                <c:pt idx="3">
                  <c:v>255.67</c:v>
                </c:pt>
                <c:pt idx="4">
                  <c:v>242.44</c:v>
                </c:pt>
              </c:numCache>
            </c:numRef>
          </c:val>
          <c:smooth val="0"/>
          <c:extLst>
            <c:ext xmlns:c16="http://schemas.microsoft.com/office/drawing/2014/chart" uri="{C3380CC4-5D6E-409C-BE32-E72D297353CC}">
              <c16:uniqueId val="{00000001-93E2-4EA8-83C4-0D96A29943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63-4805-B887-5B0811F6A0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C63-4805-B887-5B0811F6A0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149.26</c:v>
                </c:pt>
                <c:pt idx="3">
                  <c:v>129.62</c:v>
                </c:pt>
                <c:pt idx="4">
                  <c:v>129.32</c:v>
                </c:pt>
              </c:numCache>
            </c:numRef>
          </c:val>
          <c:extLst>
            <c:ext xmlns:c16="http://schemas.microsoft.com/office/drawing/2014/chart" uri="{C3380CC4-5D6E-409C-BE32-E72D297353CC}">
              <c16:uniqueId val="{00000000-5A2C-4D74-A7E3-F9F4EC90BE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50.64</c:v>
                </c:pt>
                <c:pt idx="3">
                  <c:v>50.67</c:v>
                </c:pt>
                <c:pt idx="4">
                  <c:v>48.7</c:v>
                </c:pt>
              </c:numCache>
            </c:numRef>
          </c:val>
          <c:smooth val="0"/>
          <c:extLst>
            <c:ext xmlns:c16="http://schemas.microsoft.com/office/drawing/2014/chart" uri="{C3380CC4-5D6E-409C-BE32-E72D297353CC}">
              <c16:uniqueId val="{00000001-5A2C-4D74-A7E3-F9F4EC90BE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【100.18】</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【10.64】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【104.34】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【245.36】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【94.07】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【68.03】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【48.89】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【33.95】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【1.02】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workbookViewId="0">
      <selection activeCell="BH34" sqref="BH3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流域下水道</v>
      </c>
      <c r="Q8" s="34"/>
      <c r="R8" s="34"/>
      <c r="S8" s="34"/>
      <c r="T8" s="34"/>
      <c r="U8" s="34"/>
      <c r="V8" s="34"/>
      <c r="W8" s="34" t="str">
        <f>データ!L6</f>
        <v>E1</v>
      </c>
      <c r="X8" s="34"/>
      <c r="Y8" s="34"/>
      <c r="Z8" s="34"/>
      <c r="AA8" s="34"/>
      <c r="AB8" s="34"/>
      <c r="AC8" s="34"/>
      <c r="AD8" s="35" t="str">
        <f>データ!$M$6</f>
        <v>非設置</v>
      </c>
      <c r="AE8" s="35"/>
      <c r="AF8" s="35"/>
      <c r="AG8" s="35"/>
      <c r="AH8" s="35"/>
      <c r="AI8" s="35"/>
      <c r="AJ8" s="35"/>
      <c r="AK8" s="3"/>
      <c r="AL8" s="36">
        <f>データ!S6</f>
        <v>3658375</v>
      </c>
      <c r="AM8" s="36"/>
      <c r="AN8" s="36"/>
      <c r="AO8" s="36"/>
      <c r="AP8" s="36"/>
      <c r="AQ8" s="36"/>
      <c r="AR8" s="36"/>
      <c r="AS8" s="36"/>
      <c r="AT8" s="37">
        <f>データ!T6</f>
        <v>7776.92</v>
      </c>
      <c r="AU8" s="37"/>
      <c r="AV8" s="37"/>
      <c r="AW8" s="37"/>
      <c r="AX8" s="37"/>
      <c r="AY8" s="37"/>
      <c r="AZ8" s="37"/>
      <c r="BA8" s="37"/>
      <c r="BB8" s="37">
        <f>データ!U6</f>
        <v>470.41</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86.91</v>
      </c>
      <c r="J10" s="37"/>
      <c r="K10" s="37"/>
      <c r="L10" s="37"/>
      <c r="M10" s="37"/>
      <c r="N10" s="37"/>
      <c r="O10" s="37"/>
      <c r="P10" s="37">
        <f>データ!P6</f>
        <v>47.5</v>
      </c>
      <c r="Q10" s="37"/>
      <c r="R10" s="37"/>
      <c r="S10" s="37"/>
      <c r="T10" s="37"/>
      <c r="U10" s="37"/>
      <c r="V10" s="37"/>
      <c r="W10" s="37">
        <f>データ!Q6</f>
        <v>100</v>
      </c>
      <c r="X10" s="37"/>
      <c r="Y10" s="37"/>
      <c r="Z10" s="37"/>
      <c r="AA10" s="37"/>
      <c r="AB10" s="37"/>
      <c r="AC10" s="37"/>
      <c r="AD10" s="36">
        <f>データ!R6</f>
        <v>0</v>
      </c>
      <c r="AE10" s="36"/>
      <c r="AF10" s="36"/>
      <c r="AG10" s="36"/>
      <c r="AH10" s="36"/>
      <c r="AI10" s="36"/>
      <c r="AJ10" s="36"/>
      <c r="AK10" s="2"/>
      <c r="AL10" s="36">
        <f>データ!V6</f>
        <v>257697</v>
      </c>
      <c r="AM10" s="36"/>
      <c r="AN10" s="36"/>
      <c r="AO10" s="36"/>
      <c r="AP10" s="36"/>
      <c r="AQ10" s="36"/>
      <c r="AR10" s="36"/>
      <c r="AS10" s="36"/>
      <c r="AT10" s="37">
        <f>データ!W6</f>
        <v>45.32</v>
      </c>
      <c r="AU10" s="37"/>
      <c r="AV10" s="37"/>
      <c r="AW10" s="37"/>
      <c r="AX10" s="37"/>
      <c r="AY10" s="37"/>
      <c r="AZ10" s="37"/>
      <c r="BA10" s="37"/>
      <c r="BB10" s="37">
        <f>データ!X6</f>
        <v>5686.17</v>
      </c>
      <c r="BC10" s="37"/>
      <c r="BD10" s="37"/>
      <c r="BE10" s="37"/>
      <c r="BF10" s="37"/>
      <c r="BG10" s="37"/>
      <c r="BH10" s="37"/>
      <c r="BI10" s="37"/>
      <c r="BJ10" s="2"/>
      <c r="BK10" s="2"/>
      <c r="BL10" s="46" t="s">
        <v>38</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74</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44</v>
      </c>
      <c r="C84" s="6"/>
      <c r="D84" s="6"/>
      <c r="E84" s="6" t="s">
        <v>46</v>
      </c>
      <c r="F84" s="6" t="s">
        <v>47</v>
      </c>
      <c r="G84" s="6" t="s">
        <v>48</v>
      </c>
      <c r="H84" s="6" t="s">
        <v>41</v>
      </c>
      <c r="I84" s="6" t="s">
        <v>9</v>
      </c>
      <c r="J84" s="6" t="s">
        <v>49</v>
      </c>
      <c r="K84" s="6" t="s">
        <v>50</v>
      </c>
      <c r="L84" s="6" t="s">
        <v>33</v>
      </c>
      <c r="M84" s="6" t="s">
        <v>36</v>
      </c>
      <c r="N84" s="6" t="s">
        <v>53</v>
      </c>
      <c r="O84" s="6" t="s">
        <v>55</v>
      </c>
    </row>
    <row r="85" spans="1:78" hidden="1" x14ac:dyDescent="0.15">
      <c r="B85" s="6"/>
      <c r="C85" s="6"/>
      <c r="D85" s="6"/>
      <c r="E85" s="6" t="str">
        <f>データ!AI6</f>
        <v>【100.18】</v>
      </c>
      <c r="F85" s="6" t="str">
        <f>データ!AT6</f>
        <v>【10.64】</v>
      </c>
      <c r="G85" s="6" t="str">
        <f>データ!BE6</f>
        <v>【104.34】</v>
      </c>
      <c r="H85" s="6" t="str">
        <f>データ!BP6</f>
        <v>【245.36】</v>
      </c>
      <c r="I85" s="6" t="str">
        <f>データ!CA6</f>
        <v>【0.00】</v>
      </c>
      <c r="J85" s="6" t="str">
        <f>データ!CL6</f>
        <v>【48.89】</v>
      </c>
      <c r="K85" s="6" t="str">
        <f>データ!CW6</f>
        <v>【68.03】</v>
      </c>
      <c r="L85" s="6" t="str">
        <f>データ!DH6</f>
        <v>【94.07】</v>
      </c>
      <c r="M85" s="6" t="str">
        <f>データ!DS6</f>
        <v>【33.95】</v>
      </c>
      <c r="N85" s="6" t="str">
        <f>データ!ED6</f>
        <v>【1.02】</v>
      </c>
      <c r="O85" s="6" t="str">
        <f>データ!EO6</f>
        <v>【0.10】</v>
      </c>
    </row>
  </sheetData>
  <sheetProtection algorithmName="SHA-512" hashValue="9BOGV2FqnP+OXENNPj7ES3yrc/SKdIlii534evId3TWBaQHqHzoB3LkqM74kAGdqhWQ0CbxmqHfxFWkVSbCAAA==" saltValue="fFJayk5oIhMG2vI0GT489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32</v>
      </c>
      <c r="C3" s="16" t="s">
        <v>59</v>
      </c>
      <c r="D3" s="16" t="s">
        <v>60</v>
      </c>
      <c r="E3" s="16" t="s">
        <v>4</v>
      </c>
      <c r="F3" s="16" t="s">
        <v>3</v>
      </c>
      <c r="G3" s="16" t="s">
        <v>25</v>
      </c>
      <c r="H3" s="74" t="s">
        <v>61</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62</v>
      </c>
      <c r="B4" s="17"/>
      <c r="C4" s="17"/>
      <c r="D4" s="17"/>
      <c r="E4" s="17"/>
      <c r="F4" s="17"/>
      <c r="G4" s="17"/>
      <c r="H4" s="77"/>
      <c r="I4" s="78"/>
      <c r="J4" s="78"/>
      <c r="K4" s="78"/>
      <c r="L4" s="78"/>
      <c r="M4" s="78"/>
      <c r="N4" s="78"/>
      <c r="O4" s="78"/>
      <c r="P4" s="78"/>
      <c r="Q4" s="78"/>
      <c r="R4" s="78"/>
      <c r="S4" s="78"/>
      <c r="T4" s="78"/>
      <c r="U4" s="78"/>
      <c r="V4" s="78"/>
      <c r="W4" s="78"/>
      <c r="X4" s="79"/>
      <c r="Y4" s="73" t="s">
        <v>52</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64</v>
      </c>
      <c r="BG4" s="73"/>
      <c r="BH4" s="73"/>
      <c r="BI4" s="73"/>
      <c r="BJ4" s="73"/>
      <c r="BK4" s="73"/>
      <c r="BL4" s="73"/>
      <c r="BM4" s="73"/>
      <c r="BN4" s="73"/>
      <c r="BO4" s="73"/>
      <c r="BP4" s="73"/>
      <c r="BQ4" s="73" t="s">
        <v>15</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15">
      <c r="A5" s="14" t="s">
        <v>69</v>
      </c>
      <c r="B5" s="18"/>
      <c r="C5" s="18"/>
      <c r="D5" s="18"/>
      <c r="E5" s="18"/>
      <c r="F5" s="18"/>
      <c r="G5" s="18"/>
      <c r="H5" s="23" t="s">
        <v>58</v>
      </c>
      <c r="I5" s="23" t="s">
        <v>70</v>
      </c>
      <c r="J5" s="23" t="s">
        <v>71</v>
      </c>
      <c r="K5" s="23" t="s">
        <v>72</v>
      </c>
      <c r="L5" s="23" t="s">
        <v>73</v>
      </c>
      <c r="M5" s="23" t="s">
        <v>6</v>
      </c>
      <c r="N5" s="23" t="s">
        <v>75</v>
      </c>
      <c r="O5" s="23" t="s">
        <v>76</v>
      </c>
      <c r="P5" s="23" t="s">
        <v>77</v>
      </c>
      <c r="Q5" s="23" t="s">
        <v>78</v>
      </c>
      <c r="R5" s="23" t="s">
        <v>79</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44</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8" s="13" customFormat="1" x14ac:dyDescent="0.15">
      <c r="A6" s="14" t="s">
        <v>96</v>
      </c>
      <c r="B6" s="19">
        <f t="shared" ref="B6:X6" si="1">B7</f>
        <v>2021</v>
      </c>
      <c r="C6" s="19">
        <f t="shared" si="1"/>
        <v>220001</v>
      </c>
      <c r="D6" s="19">
        <f t="shared" si="1"/>
        <v>46</v>
      </c>
      <c r="E6" s="19">
        <f t="shared" si="1"/>
        <v>17</v>
      </c>
      <c r="F6" s="19">
        <f t="shared" si="1"/>
        <v>3</v>
      </c>
      <c r="G6" s="19">
        <f t="shared" si="1"/>
        <v>0</v>
      </c>
      <c r="H6" s="19" t="str">
        <f t="shared" si="1"/>
        <v>静岡県</v>
      </c>
      <c r="I6" s="19" t="str">
        <f t="shared" si="1"/>
        <v>法適用</v>
      </c>
      <c r="J6" s="19" t="str">
        <f t="shared" si="1"/>
        <v>下水道事業</v>
      </c>
      <c r="K6" s="19" t="str">
        <f t="shared" si="1"/>
        <v>流域下水道</v>
      </c>
      <c r="L6" s="19" t="str">
        <f t="shared" si="1"/>
        <v>E1</v>
      </c>
      <c r="M6" s="19" t="str">
        <f t="shared" si="1"/>
        <v>非設置</v>
      </c>
      <c r="N6" s="24" t="str">
        <f t="shared" si="1"/>
        <v>-</v>
      </c>
      <c r="O6" s="24">
        <f t="shared" si="1"/>
        <v>86.91</v>
      </c>
      <c r="P6" s="24">
        <f t="shared" si="1"/>
        <v>47.5</v>
      </c>
      <c r="Q6" s="24">
        <f t="shared" si="1"/>
        <v>100</v>
      </c>
      <c r="R6" s="24">
        <f t="shared" si="1"/>
        <v>0</v>
      </c>
      <c r="S6" s="24">
        <f t="shared" si="1"/>
        <v>3658375</v>
      </c>
      <c r="T6" s="24">
        <f t="shared" si="1"/>
        <v>7776.92</v>
      </c>
      <c r="U6" s="24">
        <f t="shared" si="1"/>
        <v>470.41</v>
      </c>
      <c r="V6" s="24">
        <f t="shared" si="1"/>
        <v>257697</v>
      </c>
      <c r="W6" s="24">
        <f t="shared" si="1"/>
        <v>45.32</v>
      </c>
      <c r="X6" s="24">
        <f t="shared" si="1"/>
        <v>5686.17</v>
      </c>
      <c r="Y6" s="28" t="str">
        <f t="shared" ref="Y6:AH6" si="2">IF(Y7="",NA(),Y7)</f>
        <v>-</v>
      </c>
      <c r="Z6" s="28" t="str">
        <f t="shared" si="2"/>
        <v>-</v>
      </c>
      <c r="AA6" s="28">
        <f t="shared" si="2"/>
        <v>113.73</v>
      </c>
      <c r="AB6" s="28">
        <f t="shared" si="2"/>
        <v>119.24</v>
      </c>
      <c r="AC6" s="28">
        <f t="shared" si="2"/>
        <v>115.84</v>
      </c>
      <c r="AD6" s="28" t="str">
        <f t="shared" si="2"/>
        <v>-</v>
      </c>
      <c r="AE6" s="28" t="str">
        <f t="shared" si="2"/>
        <v>-</v>
      </c>
      <c r="AF6" s="28">
        <f t="shared" si="2"/>
        <v>100.49</v>
      </c>
      <c r="AG6" s="28">
        <f t="shared" si="2"/>
        <v>101.63</v>
      </c>
      <c r="AH6" s="28">
        <f t="shared" si="2"/>
        <v>100.14</v>
      </c>
      <c r="AI6" s="24" t="str">
        <f>IF(AI7="","",IF(AI7="-","【-】","【"&amp;SUBSTITUTE(TEXT(AI7,"#,##0.00"),"-","△")&amp;"】"))</f>
        <v>【100.18】</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7.27</v>
      </c>
      <c r="AR6" s="28">
        <f t="shared" si="3"/>
        <v>9.1</v>
      </c>
      <c r="AS6" s="28">
        <f t="shared" si="3"/>
        <v>10.71</v>
      </c>
      <c r="AT6" s="24" t="str">
        <f>IF(AT7="","",IF(AT7="-","【-】","【"&amp;SUBSTITUTE(TEXT(AT7,"#,##0.00"),"-","△")&amp;"】"))</f>
        <v>【10.64】</v>
      </c>
      <c r="AU6" s="28" t="str">
        <f t="shared" ref="AU6:BD6" si="4">IF(AU7="",NA(),AU7)</f>
        <v>-</v>
      </c>
      <c r="AV6" s="28" t="str">
        <f t="shared" si="4"/>
        <v>-</v>
      </c>
      <c r="AW6" s="28">
        <f t="shared" si="4"/>
        <v>51.72</v>
      </c>
      <c r="AX6" s="28">
        <f t="shared" si="4"/>
        <v>98.4</v>
      </c>
      <c r="AY6" s="28">
        <f t="shared" si="4"/>
        <v>112.25</v>
      </c>
      <c r="AZ6" s="28" t="str">
        <f t="shared" si="4"/>
        <v>-</v>
      </c>
      <c r="BA6" s="28" t="str">
        <f t="shared" si="4"/>
        <v>-</v>
      </c>
      <c r="BB6" s="28">
        <f t="shared" si="4"/>
        <v>97.37</v>
      </c>
      <c r="BC6" s="28">
        <f t="shared" si="4"/>
        <v>101.14</v>
      </c>
      <c r="BD6" s="28">
        <f t="shared" si="4"/>
        <v>104.74</v>
      </c>
      <c r="BE6" s="24" t="str">
        <f>IF(BE7="","",IF(BE7="-","【-】","【"&amp;SUBSTITUTE(TEXT(BE7,"#,##0.00"),"-","△")&amp;"】"))</f>
        <v>【104.34】</v>
      </c>
      <c r="BF6" s="28" t="str">
        <f t="shared" ref="BF6:BO6" si="5">IF(BF7="",NA(),BF7)</f>
        <v>-</v>
      </c>
      <c r="BG6" s="28" t="str">
        <f t="shared" si="5"/>
        <v>-</v>
      </c>
      <c r="BH6" s="28">
        <f t="shared" si="5"/>
        <v>112.92</v>
      </c>
      <c r="BI6" s="28">
        <f t="shared" si="5"/>
        <v>87.72</v>
      </c>
      <c r="BJ6" s="28">
        <f t="shared" si="5"/>
        <v>79.44</v>
      </c>
      <c r="BK6" s="28" t="str">
        <f t="shared" si="5"/>
        <v>-</v>
      </c>
      <c r="BL6" s="28" t="str">
        <f t="shared" si="5"/>
        <v>-</v>
      </c>
      <c r="BM6" s="28">
        <f t="shared" si="5"/>
        <v>287.39</v>
      </c>
      <c r="BN6" s="28">
        <f t="shared" si="5"/>
        <v>255.67</v>
      </c>
      <c r="BO6" s="28">
        <f t="shared" si="5"/>
        <v>242.44</v>
      </c>
      <c r="BP6" s="24" t="str">
        <f>IF(BP7="","",IF(BP7="-","【-】","【"&amp;SUBSTITUTE(TEXT(BP7,"#,##0.00"),"-","△")&amp;"】"))</f>
        <v>【245.36】</v>
      </c>
      <c r="BQ6" s="28" t="str">
        <f t="shared" ref="BQ6:BZ6" si="6">IF(BQ7="",NA(),BQ7)</f>
        <v>-</v>
      </c>
      <c r="BR6" s="28" t="str">
        <f t="shared" si="6"/>
        <v>-</v>
      </c>
      <c r="BS6" s="24">
        <f t="shared" si="6"/>
        <v>0</v>
      </c>
      <c r="BT6" s="24">
        <f t="shared" si="6"/>
        <v>0</v>
      </c>
      <c r="BU6" s="24">
        <f t="shared" si="6"/>
        <v>0</v>
      </c>
      <c r="BV6" s="28" t="str">
        <f t="shared" si="6"/>
        <v>-</v>
      </c>
      <c r="BW6" s="28" t="str">
        <f t="shared" si="6"/>
        <v>-</v>
      </c>
      <c r="BX6" s="24">
        <f t="shared" si="6"/>
        <v>0</v>
      </c>
      <c r="BY6" s="24">
        <f t="shared" si="6"/>
        <v>0</v>
      </c>
      <c r="BZ6" s="24">
        <f t="shared" si="6"/>
        <v>0</v>
      </c>
      <c r="CA6" s="24" t="str">
        <f>IF(CA7="","",IF(CA7="-","【-】","【"&amp;SUBSTITUTE(TEXT(CA7,"#,##0.00"),"-","△")&amp;"】"))</f>
        <v>【0.00】</v>
      </c>
      <c r="CB6" s="28" t="str">
        <f t="shared" ref="CB6:CK6" si="7">IF(CB7="",NA(),CB7)</f>
        <v>-</v>
      </c>
      <c r="CC6" s="28" t="str">
        <f t="shared" si="7"/>
        <v>-</v>
      </c>
      <c r="CD6" s="28">
        <f t="shared" si="7"/>
        <v>149.26</v>
      </c>
      <c r="CE6" s="28">
        <f t="shared" si="7"/>
        <v>129.62</v>
      </c>
      <c r="CF6" s="28">
        <f t="shared" si="7"/>
        <v>129.32</v>
      </c>
      <c r="CG6" s="28" t="str">
        <f t="shared" si="7"/>
        <v>-</v>
      </c>
      <c r="CH6" s="28" t="str">
        <f t="shared" si="7"/>
        <v>-</v>
      </c>
      <c r="CI6" s="28">
        <f t="shared" si="7"/>
        <v>50.64</v>
      </c>
      <c r="CJ6" s="28">
        <f t="shared" si="7"/>
        <v>50.67</v>
      </c>
      <c r="CK6" s="28">
        <f t="shared" si="7"/>
        <v>48.7</v>
      </c>
      <c r="CL6" s="24" t="str">
        <f>IF(CL7="","",IF(CL7="-","【-】","【"&amp;SUBSTITUTE(TEXT(CL7,"#,##0.00"),"-","△")&amp;"】"))</f>
        <v>【48.89】</v>
      </c>
      <c r="CM6" s="28" t="str">
        <f t="shared" ref="CM6:CV6" si="8">IF(CM7="",NA(),CM7)</f>
        <v>-</v>
      </c>
      <c r="CN6" s="28" t="str">
        <f t="shared" si="8"/>
        <v>-</v>
      </c>
      <c r="CO6" s="28">
        <f t="shared" si="8"/>
        <v>64.81</v>
      </c>
      <c r="CP6" s="28">
        <f t="shared" si="8"/>
        <v>65.180000000000007</v>
      </c>
      <c r="CQ6" s="28">
        <f t="shared" si="8"/>
        <v>63.75</v>
      </c>
      <c r="CR6" s="28" t="str">
        <f t="shared" si="8"/>
        <v>-</v>
      </c>
      <c r="CS6" s="28" t="str">
        <f t="shared" si="8"/>
        <v>-</v>
      </c>
      <c r="CT6" s="28">
        <f t="shared" si="8"/>
        <v>67.209999999999994</v>
      </c>
      <c r="CU6" s="28">
        <f t="shared" si="8"/>
        <v>68.2</v>
      </c>
      <c r="CV6" s="28">
        <f t="shared" si="8"/>
        <v>68.05</v>
      </c>
      <c r="CW6" s="24" t="str">
        <f>IF(CW7="","",IF(CW7="-","【-】","【"&amp;SUBSTITUTE(TEXT(CW7,"#,##0.00"),"-","△")&amp;"】"))</f>
        <v>【68.03】</v>
      </c>
      <c r="CX6" s="28" t="str">
        <f t="shared" ref="CX6:DG6" si="9">IF(CX7="",NA(),CX7)</f>
        <v>-</v>
      </c>
      <c r="CY6" s="28" t="str">
        <f t="shared" si="9"/>
        <v>-</v>
      </c>
      <c r="CZ6" s="28">
        <f t="shared" si="9"/>
        <v>90.44</v>
      </c>
      <c r="DA6" s="28">
        <f t="shared" si="9"/>
        <v>91.02</v>
      </c>
      <c r="DB6" s="28">
        <f t="shared" si="9"/>
        <v>90.89</v>
      </c>
      <c r="DC6" s="28" t="str">
        <f t="shared" si="9"/>
        <v>-</v>
      </c>
      <c r="DD6" s="28" t="str">
        <f t="shared" si="9"/>
        <v>-</v>
      </c>
      <c r="DE6" s="28">
        <f t="shared" si="9"/>
        <v>93.21</v>
      </c>
      <c r="DF6" s="28">
        <f t="shared" si="9"/>
        <v>94.01</v>
      </c>
      <c r="DG6" s="28">
        <f t="shared" si="9"/>
        <v>94.14</v>
      </c>
      <c r="DH6" s="24" t="str">
        <f>IF(DH7="","",IF(DH7="-","【-】","【"&amp;SUBSTITUTE(TEXT(DH7,"#,##0.00"),"-","△")&amp;"】"))</f>
        <v>【94.07】</v>
      </c>
      <c r="DI6" s="28" t="str">
        <f t="shared" ref="DI6:DR6" si="10">IF(DI7="",NA(),DI7)</f>
        <v>-</v>
      </c>
      <c r="DJ6" s="28" t="str">
        <f t="shared" si="10"/>
        <v>-</v>
      </c>
      <c r="DK6" s="28">
        <f t="shared" si="10"/>
        <v>4.96</v>
      </c>
      <c r="DL6" s="28">
        <f t="shared" si="10"/>
        <v>9.18</v>
      </c>
      <c r="DM6" s="28">
        <f t="shared" si="10"/>
        <v>13.21</v>
      </c>
      <c r="DN6" s="28" t="str">
        <f t="shared" si="10"/>
        <v>-</v>
      </c>
      <c r="DO6" s="28" t="str">
        <f t="shared" si="10"/>
        <v>-</v>
      </c>
      <c r="DP6" s="28">
        <f t="shared" si="10"/>
        <v>39.35</v>
      </c>
      <c r="DQ6" s="28">
        <f t="shared" si="10"/>
        <v>31.96</v>
      </c>
      <c r="DR6" s="28">
        <f t="shared" si="10"/>
        <v>34.17</v>
      </c>
      <c r="DS6" s="24" t="str">
        <f>IF(DS7="","",IF(DS7="-","【-】","【"&amp;SUBSTITUTE(TEXT(DS7,"#,##0.00"),"-","△")&amp;"】"))</f>
        <v>【33.95】</v>
      </c>
      <c r="DT6" s="28" t="str">
        <f t="shared" ref="DT6:EC6" si="11">IF(DT7="",NA(),DT7)</f>
        <v>-</v>
      </c>
      <c r="DU6" s="28" t="str">
        <f t="shared" si="11"/>
        <v>-</v>
      </c>
      <c r="DV6" s="24">
        <f t="shared" si="11"/>
        <v>0</v>
      </c>
      <c r="DW6" s="24">
        <f t="shared" si="11"/>
        <v>0</v>
      </c>
      <c r="DX6" s="24">
        <f t="shared" si="11"/>
        <v>0</v>
      </c>
      <c r="DY6" s="28" t="str">
        <f t="shared" si="11"/>
        <v>-</v>
      </c>
      <c r="DZ6" s="28" t="str">
        <f t="shared" si="11"/>
        <v>-</v>
      </c>
      <c r="EA6" s="28">
        <f t="shared" si="11"/>
        <v>1.17</v>
      </c>
      <c r="EB6" s="28">
        <f t="shared" si="11"/>
        <v>0.93</v>
      </c>
      <c r="EC6" s="28">
        <f t="shared" si="11"/>
        <v>1.04</v>
      </c>
      <c r="ED6" s="24" t="str">
        <f>IF(ED7="","",IF(ED7="-","【-】","【"&amp;SUBSTITUTE(TEXT(ED7,"#,##0.00"),"-","△")&amp;"】"))</f>
        <v>【1.02】</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7.0000000000000007E-2</v>
      </c>
      <c r="EM6" s="28">
        <f t="shared" si="12"/>
        <v>1.87</v>
      </c>
      <c r="EN6" s="28">
        <f t="shared" si="12"/>
        <v>0.1</v>
      </c>
      <c r="EO6" s="24" t="str">
        <f>IF(EO7="","",IF(EO7="-","【-】","【"&amp;SUBSTITUTE(TEXT(EO7,"#,##0.00"),"-","△")&amp;"】"))</f>
        <v>【0.10】</v>
      </c>
    </row>
    <row r="7" spans="1:148" s="13" customFormat="1" x14ac:dyDescent="0.15">
      <c r="A7" s="14"/>
      <c r="B7" s="20">
        <v>2021</v>
      </c>
      <c r="C7" s="20">
        <v>220001</v>
      </c>
      <c r="D7" s="20">
        <v>46</v>
      </c>
      <c r="E7" s="20">
        <v>17</v>
      </c>
      <c r="F7" s="20">
        <v>3</v>
      </c>
      <c r="G7" s="20">
        <v>0</v>
      </c>
      <c r="H7" s="20" t="s">
        <v>98</v>
      </c>
      <c r="I7" s="20" t="s">
        <v>99</v>
      </c>
      <c r="J7" s="20" t="s">
        <v>100</v>
      </c>
      <c r="K7" s="20" t="s">
        <v>51</v>
      </c>
      <c r="L7" s="20" t="s">
        <v>101</v>
      </c>
      <c r="M7" s="20" t="s">
        <v>102</v>
      </c>
      <c r="N7" s="25" t="s">
        <v>97</v>
      </c>
      <c r="O7" s="25">
        <v>86.91</v>
      </c>
      <c r="P7" s="25">
        <v>47.5</v>
      </c>
      <c r="Q7" s="25">
        <v>100</v>
      </c>
      <c r="R7" s="25">
        <v>0</v>
      </c>
      <c r="S7" s="25">
        <v>3658375</v>
      </c>
      <c r="T7" s="25">
        <v>7776.92</v>
      </c>
      <c r="U7" s="25">
        <v>470.41</v>
      </c>
      <c r="V7" s="25">
        <v>257697</v>
      </c>
      <c r="W7" s="25">
        <v>45.32</v>
      </c>
      <c r="X7" s="25">
        <v>5686.17</v>
      </c>
      <c r="Y7" s="25" t="s">
        <v>97</v>
      </c>
      <c r="Z7" s="25" t="s">
        <v>97</v>
      </c>
      <c r="AA7" s="25">
        <v>113.73</v>
      </c>
      <c r="AB7" s="25">
        <v>119.24</v>
      </c>
      <c r="AC7" s="25">
        <v>115.84</v>
      </c>
      <c r="AD7" s="25" t="s">
        <v>97</v>
      </c>
      <c r="AE7" s="25" t="s">
        <v>97</v>
      </c>
      <c r="AF7" s="25">
        <v>100.49</v>
      </c>
      <c r="AG7" s="25">
        <v>101.63</v>
      </c>
      <c r="AH7" s="25">
        <v>100.14</v>
      </c>
      <c r="AI7" s="25">
        <v>100.18</v>
      </c>
      <c r="AJ7" s="25" t="s">
        <v>97</v>
      </c>
      <c r="AK7" s="25" t="s">
        <v>97</v>
      </c>
      <c r="AL7" s="25">
        <v>0</v>
      </c>
      <c r="AM7" s="25">
        <v>0</v>
      </c>
      <c r="AN7" s="25">
        <v>0</v>
      </c>
      <c r="AO7" s="25" t="s">
        <v>97</v>
      </c>
      <c r="AP7" s="25" t="s">
        <v>97</v>
      </c>
      <c r="AQ7" s="25">
        <v>7.27</v>
      </c>
      <c r="AR7" s="25">
        <v>9.1</v>
      </c>
      <c r="AS7" s="25">
        <v>10.71</v>
      </c>
      <c r="AT7" s="25">
        <v>10.64</v>
      </c>
      <c r="AU7" s="25" t="s">
        <v>97</v>
      </c>
      <c r="AV7" s="25" t="s">
        <v>97</v>
      </c>
      <c r="AW7" s="25">
        <v>51.72</v>
      </c>
      <c r="AX7" s="25">
        <v>98.4</v>
      </c>
      <c r="AY7" s="25">
        <v>112.25</v>
      </c>
      <c r="AZ7" s="25" t="s">
        <v>97</v>
      </c>
      <c r="BA7" s="25" t="s">
        <v>97</v>
      </c>
      <c r="BB7" s="25">
        <v>97.37</v>
      </c>
      <c r="BC7" s="25">
        <v>101.14</v>
      </c>
      <c r="BD7" s="25">
        <v>104.74</v>
      </c>
      <c r="BE7" s="25">
        <v>104.34</v>
      </c>
      <c r="BF7" s="25" t="s">
        <v>97</v>
      </c>
      <c r="BG7" s="25" t="s">
        <v>97</v>
      </c>
      <c r="BH7" s="25">
        <v>112.92</v>
      </c>
      <c r="BI7" s="25">
        <v>87.72</v>
      </c>
      <c r="BJ7" s="25">
        <v>79.44</v>
      </c>
      <c r="BK7" s="25" t="s">
        <v>97</v>
      </c>
      <c r="BL7" s="25" t="s">
        <v>97</v>
      </c>
      <c r="BM7" s="25">
        <v>287.39</v>
      </c>
      <c r="BN7" s="25">
        <v>255.67</v>
      </c>
      <c r="BO7" s="25">
        <v>242.44</v>
      </c>
      <c r="BP7" s="25">
        <v>245.36</v>
      </c>
      <c r="BQ7" s="25" t="s">
        <v>97</v>
      </c>
      <c r="BR7" s="25" t="s">
        <v>97</v>
      </c>
      <c r="BS7" s="25">
        <v>0</v>
      </c>
      <c r="BT7" s="25">
        <v>0</v>
      </c>
      <c r="BU7" s="25">
        <v>0</v>
      </c>
      <c r="BV7" s="25" t="s">
        <v>97</v>
      </c>
      <c r="BW7" s="25" t="s">
        <v>97</v>
      </c>
      <c r="BX7" s="25">
        <v>0</v>
      </c>
      <c r="BY7" s="25">
        <v>0</v>
      </c>
      <c r="BZ7" s="25">
        <v>0</v>
      </c>
      <c r="CA7" s="25">
        <v>0</v>
      </c>
      <c r="CB7" s="25" t="s">
        <v>97</v>
      </c>
      <c r="CC7" s="25" t="s">
        <v>97</v>
      </c>
      <c r="CD7" s="25">
        <v>149.26</v>
      </c>
      <c r="CE7" s="25">
        <v>129.62</v>
      </c>
      <c r="CF7" s="25">
        <v>129.32</v>
      </c>
      <c r="CG7" s="25" t="s">
        <v>97</v>
      </c>
      <c r="CH7" s="25" t="s">
        <v>97</v>
      </c>
      <c r="CI7" s="25">
        <v>50.64</v>
      </c>
      <c r="CJ7" s="25">
        <v>50.67</v>
      </c>
      <c r="CK7" s="25">
        <v>48.7</v>
      </c>
      <c r="CL7" s="25">
        <v>48.89</v>
      </c>
      <c r="CM7" s="25" t="s">
        <v>97</v>
      </c>
      <c r="CN7" s="25" t="s">
        <v>97</v>
      </c>
      <c r="CO7" s="25">
        <v>64.81</v>
      </c>
      <c r="CP7" s="25">
        <v>65.180000000000007</v>
      </c>
      <c r="CQ7" s="25">
        <v>63.75</v>
      </c>
      <c r="CR7" s="25" t="s">
        <v>97</v>
      </c>
      <c r="CS7" s="25" t="s">
        <v>97</v>
      </c>
      <c r="CT7" s="25">
        <v>67.209999999999994</v>
      </c>
      <c r="CU7" s="25">
        <v>68.2</v>
      </c>
      <c r="CV7" s="25">
        <v>68.05</v>
      </c>
      <c r="CW7" s="25">
        <v>68.03</v>
      </c>
      <c r="CX7" s="25" t="s">
        <v>97</v>
      </c>
      <c r="CY7" s="25" t="s">
        <v>97</v>
      </c>
      <c r="CZ7" s="25">
        <v>90.44</v>
      </c>
      <c r="DA7" s="25">
        <v>91.02</v>
      </c>
      <c r="DB7" s="25">
        <v>90.89</v>
      </c>
      <c r="DC7" s="25" t="s">
        <v>97</v>
      </c>
      <c r="DD7" s="25" t="s">
        <v>97</v>
      </c>
      <c r="DE7" s="25">
        <v>93.21</v>
      </c>
      <c r="DF7" s="25">
        <v>94.01</v>
      </c>
      <c r="DG7" s="25">
        <v>94.14</v>
      </c>
      <c r="DH7" s="25">
        <v>94.07</v>
      </c>
      <c r="DI7" s="25" t="s">
        <v>97</v>
      </c>
      <c r="DJ7" s="25" t="s">
        <v>97</v>
      </c>
      <c r="DK7" s="25">
        <v>4.96</v>
      </c>
      <c r="DL7" s="25">
        <v>9.18</v>
      </c>
      <c r="DM7" s="25">
        <v>13.21</v>
      </c>
      <c r="DN7" s="25" t="s">
        <v>97</v>
      </c>
      <c r="DO7" s="25" t="s">
        <v>97</v>
      </c>
      <c r="DP7" s="25">
        <v>39.35</v>
      </c>
      <c r="DQ7" s="25">
        <v>31.96</v>
      </c>
      <c r="DR7" s="25">
        <v>34.17</v>
      </c>
      <c r="DS7" s="25">
        <v>33.950000000000003</v>
      </c>
      <c r="DT7" s="25" t="s">
        <v>97</v>
      </c>
      <c r="DU7" s="25" t="s">
        <v>97</v>
      </c>
      <c r="DV7" s="25">
        <v>0</v>
      </c>
      <c r="DW7" s="25">
        <v>0</v>
      </c>
      <c r="DX7" s="25">
        <v>0</v>
      </c>
      <c r="DY7" s="25" t="s">
        <v>97</v>
      </c>
      <c r="DZ7" s="25" t="s">
        <v>97</v>
      </c>
      <c r="EA7" s="25">
        <v>1.17</v>
      </c>
      <c r="EB7" s="25">
        <v>0.93</v>
      </c>
      <c r="EC7" s="25">
        <v>1.04</v>
      </c>
      <c r="ED7" s="25">
        <v>1.02</v>
      </c>
      <c r="EE7" s="25" t="s">
        <v>97</v>
      </c>
      <c r="EF7" s="25" t="s">
        <v>97</v>
      </c>
      <c r="EG7" s="25">
        <v>0</v>
      </c>
      <c r="EH7" s="25">
        <v>0</v>
      </c>
      <c r="EI7" s="25">
        <v>0</v>
      </c>
      <c r="EJ7" s="25" t="s">
        <v>97</v>
      </c>
      <c r="EK7" s="25" t="s">
        <v>97</v>
      </c>
      <c r="EL7" s="25">
        <v>7.0000000000000007E-2</v>
      </c>
      <c r="EM7" s="25">
        <v>1.87</v>
      </c>
      <c r="EN7" s="25">
        <v>0.1</v>
      </c>
      <c r="EO7" s="25">
        <v>0.1</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2022-12-01T01:25:04Z</dcterms:created>
  <dcterms:modified xsi:type="dcterms:W3CDTF">2023-03-01T02:16:56Z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2023-01-19T04:22:47Z</vt:filetime>
  </property>
</Properties>
</file>